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4965" windowWidth="19320" windowHeight="3450" tabRatio="698" activeTab="5"/>
  </bookViews>
  <sheets>
    <sheet name="Metals Futures" sheetId="6" r:id="rId1"/>
    <sheet name="Metals Options" sheetId="13" r:id="rId2"/>
    <sheet name="MSCI Futures" sheetId="19" r:id="rId3"/>
    <sheet name="GDF Futures" sheetId="23" r:id="rId4"/>
    <sheet name="Rates Futures" sheetId="21" r:id="rId5"/>
    <sheet name="Daily Totals" sheetId="17" r:id="rId6"/>
    <sheet name="Monthly Totals" sheetId="22" r:id="rId7"/>
  </sheets>
  <definedNames>
    <definedName name="_xlnm.Print_Titles" localSheetId="0">'Metals Futures'!$2:$3</definedName>
  </definedNames>
  <calcPr calcId="145621"/>
</workbook>
</file>

<file path=xl/calcChain.xml><?xml version="1.0" encoding="utf-8"?>
<calcChain xmlns="http://schemas.openxmlformats.org/spreadsheetml/2006/main">
  <c r="A898" i="17" l="1"/>
  <c r="A150" i="23"/>
  <c r="A899" i="19"/>
  <c r="A897" i="13"/>
  <c r="A897" i="17" l="1"/>
  <c r="A149" i="23"/>
  <c r="A898" i="19"/>
  <c r="A896" i="13"/>
  <c r="A895" i="13" l="1"/>
  <c r="A897" i="19" s="1"/>
  <c r="A148" i="23" s="1"/>
  <c r="A896" i="17" s="1"/>
  <c r="A894" i="13" l="1"/>
  <c r="A896" i="19" s="1"/>
  <c r="A147" i="23" s="1"/>
  <c r="A895" i="17" s="1"/>
  <c r="A893" i="13" l="1"/>
  <c r="A895" i="19" s="1"/>
  <c r="A146" i="23" s="1"/>
  <c r="A894" i="17" s="1"/>
  <c r="A892" i="13" l="1"/>
  <c r="A894" i="19" s="1"/>
  <c r="A145" i="23" s="1"/>
  <c r="A893" i="17" s="1"/>
  <c r="A891" i="13" l="1"/>
  <c r="A893" i="19" s="1"/>
  <c r="A144" i="23" s="1"/>
  <c r="A892" i="17" s="1"/>
  <c r="A890" i="13" l="1"/>
  <c r="A892" i="19" s="1"/>
  <c r="A143" i="23" s="1"/>
  <c r="A891" i="17" s="1"/>
  <c r="K888" i="17" l="1"/>
  <c r="K889" i="17"/>
  <c r="F890" i="17"/>
  <c r="A889" i="13"/>
  <c r="A891" i="19" s="1"/>
  <c r="A142" i="23" s="1"/>
  <c r="A890" i="17" s="1"/>
  <c r="F889" i="17" l="1"/>
  <c r="A888" i="13"/>
  <c r="A890" i="19" s="1"/>
  <c r="A141" i="23" s="1"/>
  <c r="A889" i="17" s="1"/>
  <c r="A887" i="13" l="1"/>
  <c r="A889" i="19" s="1"/>
  <c r="A140" i="23" s="1"/>
  <c r="A888" i="17" s="1"/>
  <c r="A886" i="13" l="1"/>
  <c r="A888" i="19" s="1"/>
  <c r="A139" i="23" s="1"/>
  <c r="A887" i="17" s="1"/>
  <c r="A885" i="13" l="1"/>
  <c r="A887" i="19" s="1"/>
  <c r="A138" i="23" s="1"/>
  <c r="A886" i="17" s="1"/>
  <c r="A884" i="13" l="1"/>
  <c r="A886" i="19" s="1"/>
  <c r="A137" i="23" s="1"/>
  <c r="A885" i="17" s="1"/>
  <c r="A883" i="13" l="1"/>
  <c r="A885" i="19" s="1"/>
  <c r="A136" i="23" s="1"/>
  <c r="A884" i="17" s="1"/>
  <c r="A882" i="13" l="1"/>
  <c r="A884" i="19" s="1"/>
  <c r="A135" i="23" s="1"/>
  <c r="A831" i="21" s="1"/>
  <c r="A883" i="17" s="1"/>
  <c r="A881" i="13" l="1"/>
  <c r="A883" i="19" s="1"/>
  <c r="A134" i="23" s="1"/>
  <c r="A830" i="21" s="1"/>
  <c r="A882" i="17" s="1"/>
  <c r="A880" i="13" l="1"/>
  <c r="A882" i="19" s="1"/>
  <c r="A133" i="23" s="1"/>
  <c r="A829" i="21" s="1"/>
  <c r="A881" i="17" s="1"/>
  <c r="A879" i="13" l="1"/>
  <c r="A881" i="19" s="1"/>
  <c r="A132" i="23" s="1"/>
  <c r="A828" i="21" s="1"/>
  <c r="A880" i="17" s="1"/>
  <c r="A878" i="13" l="1"/>
  <c r="A880" i="19" s="1"/>
  <c r="A131" i="23" s="1"/>
  <c r="A827" i="21" s="1"/>
  <c r="A879" i="17" s="1"/>
  <c r="A877" i="13" l="1"/>
  <c r="A879" i="19" s="1"/>
  <c r="A130" i="23" s="1"/>
  <c r="A826" i="21" s="1"/>
  <c r="A878" i="17" s="1"/>
  <c r="A876" i="13" l="1"/>
  <c r="A878" i="19" s="1"/>
  <c r="A129" i="23" s="1"/>
  <c r="A825" i="21" s="1"/>
  <c r="A877" i="17" s="1"/>
  <c r="A875" i="13" l="1"/>
  <c r="A877" i="19" s="1"/>
  <c r="A128" i="23" s="1"/>
  <c r="A824" i="21" s="1"/>
  <c r="A876" i="17" s="1"/>
  <c r="A874" i="13" l="1"/>
  <c r="A876" i="19" s="1"/>
  <c r="A127" i="23" s="1"/>
  <c r="A823" i="21" s="1"/>
  <c r="A875" i="17" s="1"/>
  <c r="A873" i="13" l="1"/>
  <c r="A875" i="19" s="1"/>
  <c r="A126" i="23" s="1"/>
  <c r="A822" i="21" s="1"/>
  <c r="A874" i="17" s="1"/>
  <c r="A872" i="13" l="1"/>
  <c r="A874" i="19" s="1"/>
  <c r="A125" i="23" s="1"/>
  <c r="A821" i="21" s="1"/>
  <c r="A873" i="17" s="1"/>
  <c r="A871" i="13" l="1"/>
  <c r="A873" i="19" s="1"/>
  <c r="A124" i="23" s="1"/>
  <c r="A820" i="21" s="1"/>
  <c r="A872" i="17" s="1"/>
  <c r="A870" i="13" l="1"/>
  <c r="A872" i="19" s="1"/>
  <c r="A123" i="23" s="1"/>
  <c r="A819" i="21" s="1"/>
  <c r="A871" i="17" s="1"/>
  <c r="A869" i="13" l="1"/>
  <c r="A871" i="19" s="1"/>
  <c r="A122" i="23" s="1"/>
  <c r="A818" i="21" s="1"/>
  <c r="A870" i="17" s="1"/>
  <c r="A868" i="13" l="1"/>
  <c r="A870" i="19" s="1"/>
  <c r="A121" i="23" s="1"/>
  <c r="A817" i="21" s="1"/>
  <c r="A869" i="17" s="1"/>
  <c r="A867" i="13" l="1"/>
  <c r="A869" i="19" s="1"/>
  <c r="A120" i="23" s="1"/>
  <c r="A816" i="21" s="1"/>
  <c r="A868" i="17" s="1"/>
  <c r="A866" i="13" l="1"/>
  <c r="A868" i="19" s="1"/>
  <c r="A119" i="23" s="1"/>
  <c r="A815" i="21" s="1"/>
  <c r="A867" i="17" s="1"/>
  <c r="A865" i="13" l="1"/>
  <c r="A867" i="19" s="1"/>
  <c r="A118" i="23" s="1"/>
  <c r="A814" i="21" s="1"/>
  <c r="A866" i="17" s="1"/>
  <c r="A864" i="13" l="1"/>
  <c r="A866" i="19" s="1"/>
  <c r="A117" i="23" s="1"/>
  <c r="A813" i="21" s="1"/>
  <c r="A865" i="17" s="1"/>
  <c r="A863" i="13" l="1"/>
  <c r="A865" i="19" s="1"/>
  <c r="A116" i="23" s="1"/>
  <c r="A812" i="21" s="1"/>
  <c r="A864" i="17" s="1"/>
  <c r="A862" i="13" l="1"/>
  <c r="A864" i="19" s="1"/>
  <c r="A115" i="23" s="1"/>
  <c r="A811" i="21" s="1"/>
  <c r="A863" i="17" s="1"/>
  <c r="A861" i="13" l="1"/>
  <c r="A863" i="19" s="1"/>
  <c r="A114" i="23" s="1"/>
  <c r="A810" i="21" s="1"/>
  <c r="A862" i="17" s="1"/>
  <c r="A860" i="13" l="1"/>
  <c r="A862" i="19" s="1"/>
  <c r="A113" i="23" s="1"/>
  <c r="A809" i="21" s="1"/>
  <c r="A861" i="17" s="1"/>
  <c r="A859" i="13" l="1"/>
  <c r="A861" i="19" s="1"/>
  <c r="A112" i="23" s="1"/>
  <c r="A808" i="21" s="1"/>
  <c r="A860" i="17" s="1"/>
  <c r="A858" i="13" l="1"/>
  <c r="A860" i="19" s="1"/>
  <c r="A111" i="23" s="1"/>
  <c r="A807" i="21" s="1"/>
  <c r="A859" i="17" s="1"/>
  <c r="A857" i="13" l="1"/>
  <c r="A859" i="19" s="1"/>
  <c r="A110" i="23" s="1"/>
  <c r="A806" i="21" s="1"/>
  <c r="A858" i="17" s="1"/>
  <c r="A856" i="13" l="1"/>
  <c r="A858" i="19" s="1"/>
  <c r="A109" i="23" s="1"/>
  <c r="A805" i="21" s="1"/>
  <c r="A857" i="17" s="1"/>
  <c r="A855" i="13" l="1"/>
  <c r="A857" i="19" s="1"/>
  <c r="A108" i="23" s="1"/>
  <c r="A804" i="21" s="1"/>
  <c r="A856" i="17" s="1"/>
  <c r="A854" i="13" l="1"/>
  <c r="A856" i="19" s="1"/>
  <c r="A107" i="23" s="1"/>
  <c r="A803" i="21" s="1"/>
  <c r="A855" i="17" s="1"/>
  <c r="A853" i="13" l="1"/>
  <c r="A855" i="19" s="1"/>
  <c r="A106" i="23" s="1"/>
  <c r="A802" i="21" s="1"/>
  <c r="A854" i="17" s="1"/>
  <c r="A852" i="13" l="1"/>
  <c r="A854" i="19" s="1"/>
  <c r="A105" i="23" s="1"/>
  <c r="A801" i="21" s="1"/>
  <c r="A853" i="17" s="1"/>
  <c r="A851" i="13" l="1"/>
  <c r="A853" i="19" s="1"/>
  <c r="A104" i="23" s="1"/>
  <c r="A800" i="21" s="1"/>
  <c r="A852" i="17" s="1"/>
  <c r="A850" i="13" l="1"/>
  <c r="A852" i="19" s="1"/>
  <c r="A103" i="23" s="1"/>
  <c r="A799" i="21" s="1"/>
  <c r="A851" i="17" s="1"/>
  <c r="A849" i="13" l="1"/>
  <c r="A851" i="19" s="1"/>
  <c r="A102" i="23" s="1"/>
  <c r="A798" i="21" s="1"/>
  <c r="A850" i="17" s="1"/>
  <c r="A848" i="13" l="1"/>
  <c r="A850" i="19" s="1"/>
  <c r="A101" i="23" s="1"/>
  <c r="A797" i="21" s="1"/>
  <c r="A849" i="17" s="1"/>
  <c r="A847" i="13" l="1"/>
  <c r="A849" i="19" s="1"/>
  <c r="A100" i="23" s="1"/>
  <c r="A796" i="21" s="1"/>
  <c r="A848" i="17" s="1"/>
  <c r="A846" i="13" l="1"/>
  <c r="A848" i="19" s="1"/>
  <c r="A99" i="23" s="1"/>
  <c r="A795" i="21" s="1"/>
  <c r="A847" i="17" s="1"/>
  <c r="A845" i="13" l="1"/>
  <c r="A847" i="19" s="1"/>
  <c r="A98" i="23" s="1"/>
  <c r="A794" i="21" s="1"/>
  <c r="A846" i="17" s="1"/>
  <c r="A844" i="13" l="1"/>
  <c r="A846" i="19" s="1"/>
  <c r="A97" i="23" s="1"/>
  <c r="A793" i="21" s="1"/>
  <c r="A845" i="17" s="1"/>
  <c r="A843" i="13" l="1"/>
  <c r="A845" i="19" s="1"/>
  <c r="A96" i="23" s="1"/>
  <c r="A792" i="21" s="1"/>
  <c r="A844" i="17" s="1"/>
  <c r="A842" i="13" l="1"/>
  <c r="A844" i="19" s="1"/>
  <c r="A95" i="23" s="1"/>
  <c r="A791" i="21" s="1"/>
  <c r="A843" i="17" s="1"/>
  <c r="A841" i="13" l="1"/>
  <c r="A843" i="19" s="1"/>
  <c r="A94" i="23" s="1"/>
  <c r="A790" i="21" s="1"/>
  <c r="A842" i="17" s="1"/>
  <c r="A840" i="13" l="1"/>
  <c r="A842" i="19" s="1"/>
  <c r="A93" i="23" s="1"/>
  <c r="A789" i="21" s="1"/>
  <c r="A841" i="17" s="1"/>
  <c r="A839" i="13" l="1"/>
  <c r="A841" i="19" s="1"/>
  <c r="A92" i="23" s="1"/>
  <c r="A788" i="21" s="1"/>
  <c r="A840" i="17" s="1"/>
  <c r="A838" i="13" l="1"/>
  <c r="A840" i="19" s="1"/>
  <c r="A91" i="23" s="1"/>
  <c r="A787" i="21" s="1"/>
  <c r="A839" i="17" s="1"/>
  <c r="A837" i="13" l="1"/>
  <c r="A839" i="19" s="1"/>
  <c r="A90" i="23" s="1"/>
  <c r="A786" i="21" s="1"/>
  <c r="A838" i="17" s="1"/>
  <c r="B41" i="22" l="1"/>
  <c r="A836" i="13"/>
  <c r="A838" i="19" s="1"/>
  <c r="A89" i="23" s="1"/>
  <c r="A785" i="21" s="1"/>
  <c r="A837" i="17" s="1"/>
  <c r="A835" i="13" l="1"/>
  <c r="A837" i="19" s="1"/>
  <c r="A88" i="23" s="1"/>
  <c r="A784" i="21" s="1"/>
  <c r="A836" i="17" s="1"/>
  <c r="A834" i="13" l="1"/>
  <c r="A836" i="19" s="1"/>
  <c r="A87" i="23" s="1"/>
  <c r="A783" i="21" s="1"/>
  <c r="A835" i="17" s="1"/>
  <c r="A833" i="13" l="1"/>
  <c r="A835" i="19" s="1"/>
  <c r="A86" i="23" s="1"/>
  <c r="A782" i="21" s="1"/>
  <c r="A834" i="17" s="1"/>
  <c r="A832" i="13" l="1"/>
  <c r="A834" i="19" s="1"/>
  <c r="A85" i="23" s="1"/>
  <c r="A781" i="21" s="1"/>
  <c r="A833" i="17" s="1"/>
  <c r="A831" i="13" l="1"/>
  <c r="A833" i="19" s="1"/>
  <c r="A84" i="23" s="1"/>
  <c r="A780" i="21" s="1"/>
  <c r="A832" i="17" s="1"/>
  <c r="A830" i="13" l="1"/>
  <c r="A832" i="19" s="1"/>
  <c r="A83" i="23" s="1"/>
  <c r="A779" i="21" s="1"/>
  <c r="A831" i="17" s="1"/>
  <c r="A829" i="13" l="1"/>
  <c r="A831" i="19" s="1"/>
  <c r="A82" i="23" s="1"/>
  <c r="A778" i="21" s="1"/>
  <c r="A830" i="17" s="1"/>
  <c r="A828" i="13" l="1"/>
  <c r="A830" i="19" s="1"/>
  <c r="A81" i="23" s="1"/>
  <c r="A777" i="21" s="1"/>
  <c r="A829" i="17" s="1"/>
  <c r="A827" i="13" l="1"/>
  <c r="A829" i="19" s="1"/>
  <c r="A80" i="23" s="1"/>
  <c r="A776" i="21" s="1"/>
  <c r="A828" i="17" s="1"/>
  <c r="A826" i="13" l="1"/>
  <c r="A828" i="19" s="1"/>
  <c r="A79" i="23" s="1"/>
  <c r="A775" i="21" s="1"/>
  <c r="A827" i="17" s="1"/>
  <c r="A825" i="13" l="1"/>
  <c r="A827" i="19" s="1"/>
  <c r="A78" i="23" s="1"/>
  <c r="A774" i="21" s="1"/>
  <c r="A826" i="17" s="1"/>
  <c r="A824" i="13" l="1"/>
  <c r="A826" i="19" s="1"/>
  <c r="A77" i="23" s="1"/>
  <c r="A773" i="21" s="1"/>
  <c r="A825" i="17" s="1"/>
  <c r="A823" i="13" l="1"/>
  <c r="A825" i="19" s="1"/>
  <c r="A76" i="23" s="1"/>
  <c r="A772" i="21" s="1"/>
  <c r="A824" i="17" s="1"/>
  <c r="A822" i="13" l="1"/>
  <c r="A824" i="19" s="1"/>
  <c r="A75" i="23" s="1"/>
  <c r="A771" i="21" s="1"/>
  <c r="A823" i="17" s="1"/>
  <c r="A821" i="13" l="1"/>
  <c r="A823" i="19" s="1"/>
  <c r="A74" i="23" s="1"/>
  <c r="A770" i="21" s="1"/>
  <c r="A822" i="17" s="1"/>
  <c r="A820" i="13" l="1"/>
  <c r="A822" i="19" s="1"/>
  <c r="A73" i="23" s="1"/>
  <c r="A769" i="21" s="1"/>
  <c r="A821" i="17" s="1"/>
  <c r="A819" i="13" l="1"/>
  <c r="A821" i="19" s="1"/>
  <c r="A72" i="23" s="1"/>
  <c r="A768" i="21" s="1"/>
  <c r="A818" i="13" l="1"/>
  <c r="A820" i="19" s="1"/>
  <c r="A71" i="23" s="1"/>
  <c r="A767" i="21" s="1"/>
  <c r="A817" i="13" l="1"/>
  <c r="A819" i="19" s="1"/>
  <c r="A70" i="23" s="1"/>
  <c r="A766" i="21" s="1"/>
  <c r="A816" i="13" l="1"/>
  <c r="A818" i="19" s="1"/>
  <c r="A69" i="23" s="1"/>
  <c r="A765" i="21" s="1"/>
  <c r="A815" i="13" l="1"/>
  <c r="A817" i="19" s="1"/>
  <c r="A68" i="23" s="1"/>
  <c r="A764" i="21" s="1"/>
  <c r="A814" i="13" l="1"/>
  <c r="A816" i="19" s="1"/>
  <c r="A67" i="23" s="1"/>
  <c r="A763" i="21" s="1"/>
  <c r="A813" i="13" l="1"/>
  <c r="A815" i="19" s="1"/>
  <c r="A66" i="23" s="1"/>
  <c r="A762" i="21" s="1"/>
  <c r="A812" i="13" l="1"/>
  <c r="A814" i="19" s="1"/>
  <c r="A65" i="23" s="1"/>
  <c r="A761" i="21" s="1"/>
  <c r="A811" i="13" l="1"/>
  <c r="A813" i="19" s="1"/>
  <c r="A64" i="23" s="1"/>
  <c r="A760" i="21" s="1"/>
  <c r="A810" i="13" l="1"/>
  <c r="A812" i="19" s="1"/>
  <c r="A63" i="23" s="1"/>
  <c r="A759" i="21" s="1"/>
  <c r="A809" i="13" l="1"/>
  <c r="A811" i="19" s="1"/>
  <c r="A62" i="23" s="1"/>
  <c r="A758" i="21" s="1"/>
  <c r="A808" i="13" l="1"/>
  <c r="A810" i="19" s="1"/>
  <c r="A61" i="23" s="1"/>
  <c r="A757" i="21" s="1"/>
  <c r="A807" i="13" l="1"/>
  <c r="A809" i="19" s="1"/>
  <c r="A60" i="23" s="1"/>
  <c r="A756" i="21" s="1"/>
  <c r="A805" i="13" l="1"/>
  <c r="A807" i="19" s="1"/>
  <c r="A58" i="23" s="1"/>
  <c r="A754" i="21" s="1"/>
  <c r="A806" i="13"/>
  <c r="A808" i="19" s="1"/>
  <c r="A59" i="23" s="1"/>
  <c r="A755" i="21" s="1"/>
  <c r="A804" i="13" l="1"/>
  <c r="A806" i="19" s="1"/>
  <c r="A57" i="23" s="1"/>
  <c r="A753" i="21" s="1"/>
  <c r="A803" i="13" l="1"/>
  <c r="A805" i="19" s="1"/>
  <c r="A56" i="23" s="1"/>
  <c r="A752" i="21" s="1"/>
  <c r="A802" i="13" l="1"/>
  <c r="A804" i="19" s="1"/>
  <c r="A55" i="23" s="1"/>
  <c r="A751" i="21" s="1"/>
  <c r="A801" i="13" l="1"/>
  <c r="A803" i="19" s="1"/>
  <c r="A54" i="23" s="1"/>
  <c r="A750" i="21" s="1"/>
  <c r="A800" i="13" l="1"/>
  <c r="A802" i="19" s="1"/>
  <c r="A53" i="23" s="1"/>
  <c r="A749" i="21" s="1"/>
  <c r="A799" i="13" l="1"/>
  <c r="A801" i="19" s="1"/>
  <c r="A52" i="23" s="1"/>
  <c r="A748" i="21" s="1"/>
  <c r="A798" i="13" l="1"/>
  <c r="A800" i="19" s="1"/>
  <c r="A51" i="23" s="1"/>
  <c r="A747" i="21" s="1"/>
  <c r="A797" i="13" l="1"/>
  <c r="A799" i="19" s="1"/>
  <c r="A50" i="23" s="1"/>
  <c r="A746" i="21" s="1"/>
  <c r="A796" i="13" l="1"/>
  <c r="A798" i="19" s="1"/>
  <c r="A49" i="23" s="1"/>
  <c r="A745" i="21" s="1"/>
  <c r="A795" i="13" l="1"/>
  <c r="A797" i="19" s="1"/>
  <c r="A48" i="23" s="1"/>
  <c r="A744" i="21" s="1"/>
  <c r="A794" i="13" l="1"/>
  <c r="A796" i="19" s="1"/>
  <c r="A47" i="23" s="1"/>
  <c r="A743" i="21" s="1"/>
  <c r="A793" i="13" l="1"/>
  <c r="A795" i="19" s="1"/>
  <c r="A46" i="23" s="1"/>
  <c r="A742" i="21" s="1"/>
  <c r="A792" i="13" l="1"/>
  <c r="A794" i="19" s="1"/>
  <c r="A45" i="23" s="1"/>
  <c r="A741" i="21" s="1"/>
  <c r="A791" i="13" l="1"/>
  <c r="A793" i="19" s="1"/>
  <c r="A44" i="23" s="1"/>
  <c r="A740" i="21" s="1"/>
  <c r="A736" i="13" l="1"/>
  <c r="A735" i="13" l="1"/>
  <c r="A734" i="13" l="1"/>
  <c r="A733" i="13" l="1"/>
  <c r="J603" i="17" l="1"/>
  <c r="AC480" i="21" l="1"/>
  <c r="AD480" i="21"/>
  <c r="AE480" i="21"/>
  <c r="AF480" i="21"/>
  <c r="AG480" i="21"/>
  <c r="AH480" i="21"/>
  <c r="AI480" i="21"/>
  <c r="AJ480" i="21"/>
  <c r="AK480" i="21"/>
  <c r="D369" i="19"/>
  <c r="G155" i="6"/>
  <c r="E184" i="19"/>
  <c r="F152" i="13"/>
  <c r="AF76" i="21"/>
  <c r="AG76" i="21"/>
  <c r="AH76" i="21"/>
</calcChain>
</file>

<file path=xl/sharedStrings.xml><?xml version="1.0" encoding="utf-8"?>
<sst xmlns="http://schemas.openxmlformats.org/spreadsheetml/2006/main" count="245" uniqueCount="73">
  <si>
    <t>100oz Gold</t>
  </si>
  <si>
    <t>5000oz Silver</t>
  </si>
  <si>
    <t>Futures Volume</t>
  </si>
  <si>
    <t>Futures Open Interest</t>
  </si>
  <si>
    <t>Options Volume</t>
  </si>
  <si>
    <t>Options Open Interest</t>
  </si>
  <si>
    <t>Date</t>
  </si>
  <si>
    <t>Total Metals</t>
  </si>
  <si>
    <t>Total MSCI</t>
  </si>
  <si>
    <t>Exchange Total</t>
  </si>
  <si>
    <t>MSCI EAFE</t>
  </si>
  <si>
    <t>MSCI EM</t>
  </si>
  <si>
    <t>MSCI USA</t>
  </si>
  <si>
    <t>Total</t>
  </si>
  <si>
    <t>EAFE NTR</t>
  </si>
  <si>
    <t>EM NTR</t>
  </si>
  <si>
    <t>Pan-Euro</t>
  </si>
  <si>
    <t>Eurodollar</t>
  </si>
  <si>
    <t>2-Yr</t>
  </si>
  <si>
    <t>5-Yr</t>
  </si>
  <si>
    <t>10-Yr</t>
  </si>
  <si>
    <t>30-Yr</t>
  </si>
  <si>
    <t>Ultra</t>
  </si>
  <si>
    <t>Total Rates</t>
  </si>
  <si>
    <t>Treasury Futures launch</t>
  </si>
  <si>
    <t>Eurodollar Futures Launch</t>
  </si>
  <si>
    <t>Memorial Day</t>
  </si>
  <si>
    <t>Connect</t>
  </si>
  <si>
    <t>Independence Day</t>
  </si>
  <si>
    <t>EFP</t>
  </si>
  <si>
    <t>Blocks</t>
  </si>
  <si>
    <t>Labor day</t>
  </si>
  <si>
    <t>Labor Day</t>
  </si>
  <si>
    <t>President's Day</t>
  </si>
  <si>
    <t>Eurodollar Futures launch</t>
  </si>
  <si>
    <t>Mini (33.2oz) Gold</t>
  </si>
  <si>
    <t>Mini (1000oz) Silver</t>
  </si>
  <si>
    <t>NYSE Liffe U.S. Precious Metals Futures</t>
  </si>
  <si>
    <t>NYSE Liffe U.S. Futures on MSCI Indices</t>
  </si>
  <si>
    <t>NYSE Liffe U.S. Interest Rate Futures</t>
  </si>
  <si>
    <t>NYSE Liffe U.S. Options on Precious Metals Futures</t>
  </si>
  <si>
    <t>NYSE Liffe U.S. Futures Monthly Totals</t>
  </si>
  <si>
    <t>NYSE Liffe U.S. Futures Daily Totals</t>
  </si>
  <si>
    <t>Although NYSE Liffe US LLC has compiled the information contained in this communication (the "Data") from sources believed to be reliable, the Data should be considered preliminary and subject to change, amendment or correction in the future. Neither NYSE Liffe US LLC nor its officers, employees or agents warrant the Data fit for any particular purpose and assume no duty to notify any recipient of this communication of any inaccuracy in, or correction to, the Data.</t>
  </si>
  <si>
    <t>Columbus Day</t>
  </si>
  <si>
    <t>Veteran's Day</t>
  </si>
  <si>
    <t>Thanksgiving</t>
  </si>
  <si>
    <t>Thanksgiving Day</t>
  </si>
  <si>
    <t>MLK Day</t>
  </si>
  <si>
    <t>Washington's Birthday</t>
  </si>
  <si>
    <t>33.2oz Gold</t>
  </si>
  <si>
    <t>1000oz Silver</t>
  </si>
  <si>
    <t>Good Friday</t>
  </si>
  <si>
    <t>Good Friady</t>
  </si>
  <si>
    <t>Agency GCF</t>
  </si>
  <si>
    <t>Mortgage GCF</t>
  </si>
  <si>
    <t>Treasury GCF</t>
  </si>
  <si>
    <t>Launch of GCF Repo Index Futures</t>
  </si>
  <si>
    <t>Canada</t>
  </si>
  <si>
    <t>EM Latin America</t>
  </si>
  <si>
    <t>World</t>
  </si>
  <si>
    <t>EM Lat Am</t>
  </si>
  <si>
    <t>Launch of new MSCI Index Futures</t>
  </si>
  <si>
    <t>MLk Day</t>
  </si>
  <si>
    <t>Euro</t>
  </si>
  <si>
    <t>Europe Growth</t>
  </si>
  <si>
    <t>Europe Value</t>
  </si>
  <si>
    <t>NYSE Arca Gold Miners</t>
  </si>
  <si>
    <t>Europe</t>
  </si>
  <si>
    <t>GDF Futures</t>
  </si>
  <si>
    <t>EM Asia</t>
  </si>
  <si>
    <t>Interest Rate Futures were de-listed on NYSE Liffe US Please see notice here: http://www.nyse.com/pdfs/16-2014.pdf</t>
  </si>
  <si>
    <t>Interest Rate Futures were De-listed from NYSE Liffe US: Please see notice here: http://www.nyse.com/pdfs/16-2014.pdf</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</si>
</sst>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409]d\-mmm\-yy;@"/>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color indexed="8"/>
      <name val="Arial"/>
      <family val="2"/>
    </font>
    <font>
      <sz val="10"/>
      <name val="Arial"/>
      <family val="2"/>
    </font>
    <font>
      <b/>
      <sz val="12"/>
      <name val="Arial"/>
      <family val="2"/>
    </font>
    <font>
      <sz val="10"/>
      <color indexed="10"/>
      <name val="Arial"/>
      <family val="2"/>
    </font>
    <font>
      <b/>
      <sz val="10"/>
      <color indexed="8"/>
      <name val="Arial"/>
      <family val="2"/>
    </font>
    <font>
      <sz val="10"/>
      <name val="Arial"/>
      <family val="2"/>
    </font>
    <font>
      <sz val="10"/>
      <color indexed="8"/>
      <name val="Arial"/>
      <family val="2"/>
    </font>
    <font>
      <sz val="11"/>
      <color indexed="8"/>
      <name val="Calibri"/>
      <family val="2"/>
    </font>
    <font>
      <sz val="8"/>
      <name val="Arial"/>
      <family val="2"/>
    </font>
    <font>
      <sz val="8"/>
      <name val="Calibri"/>
      <family val="2"/>
    </font>
    <font>
      <b/>
      <sz val="12"/>
      <color indexed="8"/>
      <name val="Arial"/>
      <family val="2"/>
    </font>
    <font>
      <i/>
      <sz val="10"/>
      <name val="Arial"/>
      <family val="2"/>
    </font>
    <font>
      <sz val="10"/>
      <color indexed="22"/>
      <name val="Arial"/>
      <family val="2"/>
    </font>
    <font>
      <sz val="8"/>
      <name val="Arial"/>
      <family val="2"/>
    </font>
    <font>
      <sz val="8"/>
      <name val="Arial"/>
      <family val="2"/>
    </font>
    <font>
      <sz val="11"/>
      <color indexed="8"/>
      <name val="Calibri"/>
      <family val="2"/>
    </font>
    <font>
      <sz val="10"/>
      <name val="NewsGoth Dm BT"/>
      <family val="2"/>
    </font>
    <font>
      <b/>
      <sz val="12"/>
      <name val="NewsGoth BT"/>
      <family val="2"/>
    </font>
    <font>
      <sz val="8"/>
      <color indexed="63"/>
      <name val="Arial"/>
      <family val="2"/>
    </font>
    <font>
      <sz val="10"/>
      <color indexed="63"/>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0"/>
      <name val="Arial"/>
      <family val="2"/>
    </font>
    <font>
      <b/>
      <sz val="14"/>
      <color rgb="FFFF0000"/>
      <name val="Arial"/>
      <family val="2"/>
    </font>
  </fonts>
  <fills count="4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1" tint="0.34998626667073579"/>
        <bgColor indexed="64"/>
      </patternFill>
    </fill>
  </fills>
  <borders count="22">
    <border>
      <left/>
      <right/>
      <top/>
      <bottom/>
      <diagonal/>
    </border>
    <border>
      <left style="medium">
        <color indexed="64"/>
      </left>
      <right/>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medium">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auto="1"/>
      </right>
      <top/>
      <bottom/>
      <diagonal/>
    </border>
    <border>
      <left style="thin">
        <color auto="1"/>
      </left>
      <right style="medium">
        <color auto="1"/>
      </right>
      <top/>
      <bottom/>
      <diagonal/>
    </border>
  </borders>
  <cellStyleXfs count="61099">
    <xf numFmtId="0" fontId="0" fillId="0" borderId="0">
      <alignment vertical="top"/>
    </xf>
    <xf numFmtId="0" fontId="183" fillId="6"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1" borderId="0" applyNumberFormat="0" applyBorder="0" applyAlignment="0" applyProtection="0"/>
    <xf numFmtId="0" fontId="183" fillId="12"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4" fillId="18" borderId="0" applyNumberFormat="0" applyBorder="0" applyAlignment="0" applyProtection="0"/>
    <xf numFmtId="0" fontId="184" fillId="19" borderId="0" applyNumberFormat="0" applyBorder="0" applyAlignment="0" applyProtection="0"/>
    <xf numFmtId="0" fontId="184" fillId="20" borderId="0" applyNumberFormat="0" applyBorder="0" applyAlignment="0" applyProtection="0"/>
    <xf numFmtId="0" fontId="184" fillId="21" borderId="0" applyNumberFormat="0" applyBorder="0" applyAlignment="0" applyProtection="0"/>
    <xf numFmtId="0" fontId="184" fillId="22" borderId="0" applyNumberFormat="0" applyBorder="0" applyAlignment="0" applyProtection="0"/>
    <xf numFmtId="0" fontId="184" fillId="23" borderId="0" applyNumberFormat="0" applyBorder="0" applyAlignment="0" applyProtection="0"/>
    <xf numFmtId="0" fontId="184" fillId="24" borderId="0" applyNumberFormat="0" applyBorder="0" applyAlignment="0" applyProtection="0"/>
    <xf numFmtId="0" fontId="184" fillId="25" borderId="0" applyNumberFormat="0" applyBorder="0" applyAlignment="0" applyProtection="0"/>
    <xf numFmtId="0" fontId="184" fillId="26" borderId="0" applyNumberFormat="0" applyBorder="0" applyAlignment="0" applyProtection="0"/>
    <xf numFmtId="0" fontId="184" fillId="27" borderId="0" applyNumberFormat="0" applyBorder="0" applyAlignment="0" applyProtection="0"/>
    <xf numFmtId="0" fontId="184" fillId="28" borderId="0" applyNumberFormat="0" applyBorder="0" applyAlignment="0" applyProtection="0"/>
    <xf numFmtId="0" fontId="184" fillId="29" borderId="0" applyNumberFormat="0" applyBorder="0" applyAlignment="0" applyProtection="0"/>
    <xf numFmtId="0" fontId="185" fillId="30" borderId="0" applyNumberFormat="0" applyBorder="0" applyAlignment="0" applyProtection="0"/>
    <xf numFmtId="0" fontId="186" fillId="31" borderId="7" applyNumberFormat="0" applyAlignment="0" applyProtection="0"/>
    <xf numFmtId="0" fontId="187" fillId="32" borderId="8" applyNumberFormat="0" applyAlignment="0" applyProtection="0"/>
    <xf numFmtId="43" fontId="176" fillId="0" borderId="0" applyFont="0" applyFill="0" applyBorder="0" applyAlignment="0" applyProtection="0"/>
    <xf numFmtId="43" fontId="178" fillId="0" borderId="0" applyFont="0" applyFill="0" applyBorder="0" applyAlignment="0" applyProtection="0"/>
    <xf numFmtId="43" fontId="180"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71" fillId="0" borderId="0" applyFont="0" applyFill="0" applyBorder="0" applyAlignment="0" applyProtection="0"/>
    <xf numFmtId="43" fontId="152" fillId="0" borderId="0" applyFont="0" applyFill="0" applyBorder="0" applyAlignment="0" applyProtection="0"/>
    <xf numFmtId="43" fontId="17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74" fillId="0" borderId="0" applyFont="0" applyFill="0" applyBorder="0" applyAlignment="0" applyProtection="0"/>
    <xf numFmtId="43" fontId="175" fillId="0" borderId="0" applyFont="0" applyFill="0" applyBorder="0" applyAlignment="0" applyProtection="0"/>
    <xf numFmtId="0" fontId="188" fillId="0" borderId="0" applyNumberFormat="0" applyFill="0" applyBorder="0" applyAlignment="0" applyProtection="0"/>
    <xf numFmtId="0" fontId="189" fillId="33" borderId="0" applyNumberFormat="0" applyBorder="0" applyAlignment="0" applyProtection="0"/>
    <xf numFmtId="0" fontId="190" fillId="0" borderId="9" applyNumberFormat="0" applyFill="0" applyAlignment="0" applyProtection="0"/>
    <xf numFmtId="0" fontId="191" fillId="0" borderId="10" applyNumberFormat="0" applyFill="0" applyAlignment="0" applyProtection="0"/>
    <xf numFmtId="0" fontId="192" fillId="0" borderId="11" applyNumberFormat="0" applyFill="0" applyAlignment="0" applyProtection="0"/>
    <xf numFmtId="0" fontId="192" fillId="0" borderId="0" applyNumberFormat="0" applyFill="0" applyBorder="0" applyAlignment="0" applyProtection="0"/>
    <xf numFmtId="0" fontId="193" fillId="34" borderId="7" applyNumberFormat="0" applyAlignment="0" applyProtection="0"/>
    <xf numFmtId="0" fontId="194" fillId="0" borderId="12" applyNumberFormat="0" applyFill="0" applyAlignment="0" applyProtection="0"/>
    <xf numFmtId="0" fontId="195" fillId="35" borderId="0" applyNumberFormat="0" applyBorder="0" applyAlignment="0" applyProtection="0"/>
    <xf numFmtId="0" fontId="152" fillId="0" borderId="0">
      <alignment vertical="top"/>
    </xf>
    <xf numFmtId="0" fontId="152" fillId="0" borderId="0"/>
    <xf numFmtId="0" fontId="152" fillId="0" borderId="0"/>
    <xf numFmtId="0" fontId="152" fillId="0" borderId="0">
      <alignment vertical="top"/>
    </xf>
    <xf numFmtId="0" fontId="152" fillId="0" borderId="0"/>
    <xf numFmtId="0" fontId="152" fillId="0" borderId="0"/>
    <xf numFmtId="0" fontId="152" fillId="0" borderId="0">
      <alignment vertical="top"/>
    </xf>
    <xf numFmtId="0" fontId="152" fillId="0" borderId="0">
      <alignment vertical="top"/>
    </xf>
    <xf numFmtId="0" fontId="183" fillId="0" borderId="0"/>
    <xf numFmtId="0" fontId="152" fillId="0" borderId="0">
      <alignment vertical="top"/>
    </xf>
    <xf numFmtId="0" fontId="152" fillId="0" borderId="0">
      <alignment vertical="top"/>
    </xf>
    <xf numFmtId="0" fontId="152" fillId="0" borderId="0">
      <alignment vertical="top"/>
    </xf>
    <xf numFmtId="0" fontId="152" fillId="0" borderId="0">
      <alignment vertical="top"/>
    </xf>
    <xf numFmtId="0" fontId="158" fillId="0" borderId="0"/>
    <xf numFmtId="0" fontId="148" fillId="0" borderId="0"/>
    <xf numFmtId="0" fontId="178" fillId="0" borderId="0"/>
    <xf numFmtId="0" fontId="175" fillId="0" borderId="0"/>
    <xf numFmtId="0" fontId="183" fillId="36" borderId="13" applyNumberFormat="0" applyFont="0" applyAlignment="0" applyProtection="0"/>
    <xf numFmtId="0" fontId="196" fillId="31" borderId="14" applyNumberFormat="0" applyAlignment="0" applyProtection="0"/>
    <xf numFmtId="9" fontId="174" fillId="0" borderId="0" applyFont="0" applyFill="0" applyBorder="0" applyAlignment="0" applyProtection="0"/>
    <xf numFmtId="9" fontId="175" fillId="0" borderId="0" applyFont="0" applyFill="0" applyBorder="0" applyAlignment="0" applyProtection="0"/>
    <xf numFmtId="9" fontId="176" fillId="0" borderId="0" applyFont="0" applyFill="0" applyBorder="0" applyAlignment="0" applyProtection="0"/>
    <xf numFmtId="9" fontId="178" fillId="0" borderId="0" applyFont="0" applyFill="0" applyBorder="0" applyAlignment="0" applyProtection="0"/>
    <xf numFmtId="9" fontId="180"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66"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71" fillId="0" borderId="0" applyFont="0" applyFill="0" applyBorder="0" applyAlignment="0" applyProtection="0"/>
    <xf numFmtId="9" fontId="152" fillId="0" borderId="0" applyFont="0" applyFill="0" applyBorder="0" applyAlignment="0" applyProtection="0"/>
    <xf numFmtId="9" fontId="17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83" fillId="0" borderId="0" applyFont="0" applyFill="0" applyBorder="0" applyAlignment="0" applyProtection="0"/>
    <xf numFmtId="0" fontId="167" fillId="0" borderId="0" applyNumberFormat="0" applyFill="0" applyBorder="0" applyProtection="0"/>
    <xf numFmtId="0" fontId="168" fillId="0" borderId="0" applyNumberFormat="0" applyFill="0" applyBorder="0" applyProtection="0">
      <alignment vertical="top"/>
    </xf>
    <xf numFmtId="0" fontId="197" fillId="0" borderId="0" applyNumberFormat="0" applyFill="0" applyBorder="0" applyAlignment="0" applyProtection="0"/>
    <xf numFmtId="0" fontId="198" fillId="0" borderId="15" applyNumberFormat="0" applyFill="0" applyAlignment="0" applyProtection="0"/>
    <xf numFmtId="0" fontId="199" fillId="0" borderId="0" applyNumberFormat="0" applyFill="0" applyBorder="0" applyAlignment="0" applyProtection="0"/>
    <xf numFmtId="0" fontId="148" fillId="0" borderId="0">
      <alignment vertical="top"/>
    </xf>
    <xf numFmtId="0" fontId="146" fillId="10" borderId="0" applyNumberFormat="0" applyBorder="0" applyAlignment="0" applyProtection="0"/>
    <xf numFmtId="0" fontId="146" fillId="11" borderId="0" applyNumberFormat="0" applyBorder="0" applyAlignment="0" applyProtection="0"/>
    <xf numFmtId="0" fontId="146" fillId="12" borderId="0" applyNumberFormat="0" applyBorder="0" applyAlignment="0" applyProtection="0"/>
    <xf numFmtId="0" fontId="146" fillId="13" borderId="0" applyNumberFormat="0" applyBorder="0" applyAlignment="0" applyProtection="0"/>
    <xf numFmtId="0" fontId="146" fillId="14" borderId="0" applyNumberFormat="0" applyBorder="0" applyAlignment="0" applyProtection="0"/>
    <xf numFmtId="0" fontId="146" fillId="15" borderId="0" applyNumberFormat="0" applyBorder="0" applyAlignment="0" applyProtection="0"/>
    <xf numFmtId="0" fontId="146" fillId="16" borderId="0" applyNumberFormat="0" applyBorder="0" applyAlignment="0" applyProtection="0"/>
    <xf numFmtId="0" fontId="146"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46"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46"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6" fillId="0" borderId="0" applyFont="0" applyFill="0" applyBorder="0" applyAlignment="0" applyProtection="0"/>
    <xf numFmtId="0" fontId="145" fillId="9" borderId="0" applyNumberFormat="0" applyBorder="0" applyAlignment="0" applyProtection="0"/>
    <xf numFmtId="0" fontId="145" fillId="10" borderId="0" applyNumberFormat="0" applyBorder="0" applyAlignment="0" applyProtection="0"/>
    <xf numFmtId="0" fontId="145" fillId="11" borderId="0" applyNumberFormat="0" applyBorder="0" applyAlignment="0" applyProtection="0"/>
    <xf numFmtId="0" fontId="145" fillId="12"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145" fillId="17" borderId="0" applyNumberFormat="0" applyBorder="0" applyAlignment="0" applyProtection="0"/>
    <xf numFmtId="0" fontId="145" fillId="0" borderId="0"/>
    <xf numFmtId="0" fontId="145" fillId="36" borderId="13" applyNumberFormat="0" applyFont="0" applyAlignment="0" applyProtection="0"/>
    <xf numFmtId="9" fontId="145" fillId="0" borderId="0" applyFont="0" applyFill="0" applyBorder="0" applyAlignment="0" applyProtection="0"/>
    <xf numFmtId="0" fontId="144" fillId="9" borderId="0" applyNumberFormat="0" applyBorder="0" applyAlignment="0" applyProtection="0"/>
    <xf numFmtId="0" fontId="144" fillId="10" borderId="0" applyNumberFormat="0" applyBorder="0" applyAlignment="0" applyProtection="0"/>
    <xf numFmtId="0" fontId="144" fillId="11" borderId="0" applyNumberFormat="0" applyBorder="0" applyAlignment="0" applyProtection="0"/>
    <xf numFmtId="0" fontId="144" fillId="12" borderId="0" applyNumberFormat="0" applyBorder="0" applyAlignment="0" applyProtection="0"/>
    <xf numFmtId="0" fontId="144" fillId="13" borderId="0" applyNumberFormat="0" applyBorder="0" applyAlignment="0" applyProtection="0"/>
    <xf numFmtId="0" fontId="144" fillId="14" borderId="0" applyNumberFormat="0" applyBorder="0" applyAlignment="0" applyProtection="0"/>
    <xf numFmtId="0" fontId="144" fillId="15" borderId="0" applyNumberFormat="0" applyBorder="0" applyAlignment="0" applyProtection="0"/>
    <xf numFmtId="0" fontId="144" fillId="16" borderId="0" applyNumberFormat="0" applyBorder="0" applyAlignment="0" applyProtection="0"/>
    <xf numFmtId="0" fontId="144" fillId="17" borderId="0" applyNumberFormat="0" applyBorder="0" applyAlignment="0" applyProtection="0"/>
    <xf numFmtId="0" fontId="144" fillId="0" borderId="0"/>
    <xf numFmtId="0" fontId="144" fillId="36" borderId="13" applyNumberFormat="0" applyFont="0" applyAlignment="0" applyProtection="0"/>
    <xf numFmtId="9" fontId="144" fillId="0" borderId="0" applyFont="0" applyFill="0" applyBorder="0" applyAlignment="0" applyProtection="0"/>
    <xf numFmtId="0" fontId="144" fillId="0" borderId="0"/>
    <xf numFmtId="0" fontId="144" fillId="36" borderId="13" applyNumberFormat="0" applyFont="0" applyAlignment="0" applyProtection="0"/>
    <xf numFmtId="0" fontId="144" fillId="12" borderId="0" applyNumberFormat="0" applyBorder="0" applyAlignment="0" applyProtection="0"/>
    <xf numFmtId="0" fontId="144" fillId="13" borderId="0" applyNumberFormat="0" applyBorder="0" applyAlignment="0" applyProtection="0"/>
    <xf numFmtId="0" fontId="144" fillId="14" borderId="0" applyNumberFormat="0" applyBorder="0" applyAlignment="0" applyProtection="0"/>
    <xf numFmtId="0" fontId="144" fillId="9" borderId="0" applyNumberFormat="0" applyBorder="0" applyAlignment="0" applyProtection="0"/>
    <xf numFmtId="0" fontId="144" fillId="15" borderId="0" applyNumberFormat="0" applyBorder="0" applyAlignment="0" applyProtection="0"/>
    <xf numFmtId="0" fontId="144" fillId="10" borderId="0" applyNumberFormat="0" applyBorder="0" applyAlignment="0" applyProtection="0"/>
    <xf numFmtId="0" fontId="144" fillId="16" borderId="0" applyNumberFormat="0" applyBorder="0" applyAlignment="0" applyProtection="0"/>
    <xf numFmtId="0" fontId="144" fillId="11" borderId="0" applyNumberFormat="0" applyBorder="0" applyAlignment="0" applyProtection="0"/>
    <xf numFmtId="0" fontId="144" fillId="17"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43" fillId="11" borderId="0" applyNumberFormat="0" applyBorder="0" applyAlignment="0" applyProtection="0"/>
    <xf numFmtId="0" fontId="143" fillId="12"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5" borderId="0" applyNumberFormat="0" applyBorder="0" applyAlignment="0" applyProtection="0"/>
    <xf numFmtId="0" fontId="143" fillId="16" borderId="0" applyNumberFormat="0" applyBorder="0" applyAlignment="0" applyProtection="0"/>
    <xf numFmtId="0" fontId="143" fillId="17" borderId="0" applyNumberFormat="0" applyBorder="0" applyAlignment="0" applyProtection="0"/>
    <xf numFmtId="0" fontId="143" fillId="0" borderId="0"/>
    <xf numFmtId="0" fontId="143" fillId="36" borderId="13" applyNumberFormat="0" applyFont="0" applyAlignment="0" applyProtection="0"/>
    <xf numFmtId="9" fontId="143" fillId="0" borderId="0" applyFont="0" applyFill="0" applyBorder="0" applyAlignment="0" applyProtection="0"/>
    <xf numFmtId="0" fontId="143" fillId="0" borderId="0"/>
    <xf numFmtId="0" fontId="143" fillId="36" borderId="13" applyNumberFormat="0" applyFont="0" applyAlignment="0" applyProtection="0"/>
    <xf numFmtId="0" fontId="143" fillId="12"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9" borderId="0" applyNumberFormat="0" applyBorder="0" applyAlignment="0" applyProtection="0"/>
    <xf numFmtId="0" fontId="143" fillId="15" borderId="0" applyNumberFormat="0" applyBorder="0" applyAlignment="0" applyProtection="0"/>
    <xf numFmtId="0" fontId="143" fillId="10" borderId="0" applyNumberFormat="0" applyBorder="0" applyAlignment="0" applyProtection="0"/>
    <xf numFmtId="0" fontId="143" fillId="16" borderId="0" applyNumberFormat="0" applyBorder="0" applyAlignment="0" applyProtection="0"/>
    <xf numFmtId="0" fontId="143" fillId="11" borderId="0" applyNumberFormat="0" applyBorder="0" applyAlignment="0" applyProtection="0"/>
    <xf numFmtId="0" fontId="143" fillId="17"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1" borderId="0" applyNumberFormat="0" applyBorder="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5" borderId="0" applyNumberFormat="0" applyBorder="0" applyAlignment="0" applyProtection="0"/>
    <xf numFmtId="0" fontId="142" fillId="16" borderId="0" applyNumberFormat="0" applyBorder="0" applyAlignment="0" applyProtection="0"/>
    <xf numFmtId="0" fontId="142" fillId="17" borderId="0" applyNumberFormat="0" applyBorder="0" applyAlignment="0" applyProtection="0"/>
    <xf numFmtId="0" fontId="142" fillId="0" borderId="0"/>
    <xf numFmtId="0" fontId="142" fillId="36" borderId="13" applyNumberFormat="0" applyFont="0" applyAlignment="0" applyProtection="0"/>
    <xf numFmtId="9" fontId="142" fillId="0" borderId="0" applyFont="0" applyFill="0" applyBorder="0" applyAlignment="0" applyProtection="0"/>
    <xf numFmtId="0" fontId="142" fillId="0" borderId="0"/>
    <xf numFmtId="0" fontId="142" fillId="36" borderId="13" applyNumberFormat="0" applyFont="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9" borderId="0" applyNumberFormat="0" applyBorder="0" applyAlignment="0" applyProtection="0"/>
    <xf numFmtId="0" fontId="142" fillId="15" borderId="0" applyNumberFormat="0" applyBorder="0" applyAlignment="0" applyProtection="0"/>
    <xf numFmtId="0" fontId="142" fillId="10" borderId="0" applyNumberFormat="0" applyBorder="0" applyAlignment="0" applyProtection="0"/>
    <xf numFmtId="0" fontId="142" fillId="16" borderId="0" applyNumberFormat="0" applyBorder="0" applyAlignment="0" applyProtection="0"/>
    <xf numFmtId="0" fontId="142" fillId="11" borderId="0" applyNumberFormat="0" applyBorder="0" applyAlignment="0" applyProtection="0"/>
    <xf numFmtId="0" fontId="142" fillId="17" borderId="0" applyNumberFormat="0" applyBorder="0" applyAlignment="0" applyProtection="0"/>
    <xf numFmtId="0" fontId="142" fillId="0" borderId="0"/>
    <xf numFmtId="0" fontId="142" fillId="36" borderId="13" applyNumberFormat="0" applyFont="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9" borderId="0" applyNumberFormat="0" applyBorder="0" applyAlignment="0" applyProtection="0"/>
    <xf numFmtId="0" fontId="142" fillId="15" borderId="0" applyNumberFormat="0" applyBorder="0" applyAlignment="0" applyProtection="0"/>
    <xf numFmtId="0" fontId="142" fillId="10" borderId="0" applyNumberFormat="0" applyBorder="0" applyAlignment="0" applyProtection="0"/>
    <xf numFmtId="0" fontId="142" fillId="16" borderId="0" applyNumberFormat="0" applyBorder="0" applyAlignment="0" applyProtection="0"/>
    <xf numFmtId="0" fontId="142" fillId="11" borderId="0" applyNumberFormat="0" applyBorder="0" applyAlignment="0" applyProtection="0"/>
    <xf numFmtId="0" fontId="142" fillId="17"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1" borderId="0" applyNumberFormat="0" applyBorder="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6"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9" fontId="141" fillId="0" borderId="0" applyFont="0" applyFill="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0" fillId="9" borderId="0" applyNumberFormat="0" applyBorder="0" applyAlignment="0" applyProtection="0"/>
    <xf numFmtId="0" fontId="140" fillId="10" borderId="0" applyNumberFormat="0" applyBorder="0" applyAlignment="0" applyProtection="0"/>
    <xf numFmtId="0" fontId="140" fillId="11" borderId="0" applyNumberFormat="0" applyBorder="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15" borderId="0" applyNumberFormat="0" applyBorder="0" applyAlignment="0" applyProtection="0"/>
    <xf numFmtId="0" fontId="140" fillId="16"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9" fontId="140" fillId="0" borderId="0" applyFont="0" applyFill="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39" fillId="9" borderId="0" applyNumberFormat="0" applyBorder="0" applyAlignment="0" applyProtection="0"/>
    <xf numFmtId="0" fontId="139" fillId="10" borderId="0" applyNumberFormat="0" applyBorder="0" applyAlignment="0" applyProtection="0"/>
    <xf numFmtId="0" fontId="139" fillId="11" borderId="0" applyNumberFormat="0" applyBorder="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15" borderId="0" applyNumberFormat="0" applyBorder="0" applyAlignment="0" applyProtection="0"/>
    <xf numFmtId="0" fontId="139" fillId="16"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9" fontId="139" fillId="0" borderId="0" applyFont="0" applyFill="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8" fillId="10" borderId="0" applyNumberFormat="0" applyBorder="0" applyAlignment="0" applyProtection="0"/>
    <xf numFmtId="0" fontId="138" fillId="11" borderId="0" applyNumberFormat="0" applyBorder="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15" borderId="0" applyNumberFormat="0" applyBorder="0" applyAlignment="0" applyProtection="0"/>
    <xf numFmtId="0" fontId="138" fillId="16"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9" fontId="138" fillId="0" borderId="0" applyFont="0" applyFill="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7" fillId="10" borderId="0" applyNumberFormat="0" applyBorder="0" applyAlignment="0" applyProtection="0"/>
    <xf numFmtId="0" fontId="137" fillId="11" borderId="0" applyNumberFormat="0" applyBorder="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15" borderId="0" applyNumberFormat="0" applyBorder="0" applyAlignment="0" applyProtection="0"/>
    <xf numFmtId="0" fontId="137" fillId="16"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9" fontId="137" fillId="0" borderId="0" applyFont="0" applyFill="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6" fillId="10" borderId="0" applyNumberFormat="0" applyBorder="0" applyAlignment="0" applyProtection="0"/>
    <xf numFmtId="0" fontId="136" fillId="11" borderId="0" applyNumberFormat="0" applyBorder="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6"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9" fontId="136" fillId="0" borderId="0" applyFont="0" applyFill="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5" fillId="10" borderId="0" applyNumberFormat="0" applyBorder="0" applyAlignment="0" applyProtection="0"/>
    <xf numFmtId="0" fontId="135" fillId="11" borderId="0" applyNumberFormat="0" applyBorder="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15"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9" fontId="135" fillId="0" borderId="0" applyFont="0" applyFill="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4" fillId="10" borderId="0" applyNumberFormat="0" applyBorder="0" applyAlignment="0" applyProtection="0"/>
    <xf numFmtId="0" fontId="134" fillId="11" borderId="0" applyNumberFormat="0" applyBorder="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15" borderId="0" applyNumberFormat="0" applyBorder="0" applyAlignment="0" applyProtection="0"/>
    <xf numFmtId="0" fontId="134" fillId="16"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9" fontId="134" fillId="0" borderId="0" applyFont="0" applyFill="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3" fillId="10" borderId="0" applyNumberFormat="0" applyBorder="0" applyAlignment="0" applyProtection="0"/>
    <xf numFmtId="0" fontId="133" fillId="11" borderId="0" applyNumberFormat="0" applyBorder="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15" borderId="0" applyNumberFormat="0" applyBorder="0" applyAlignment="0" applyProtection="0"/>
    <xf numFmtId="0" fontId="133" fillId="16"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9" fontId="133" fillId="0" borderId="0" applyFont="0" applyFill="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32"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32"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32" fillId="0" borderId="0" applyFont="0" applyFill="0" applyBorder="0" applyAlignment="0" applyProtection="0"/>
    <xf numFmtId="0" fontId="148" fillId="0" borderId="0">
      <alignment vertical="top"/>
    </xf>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1" fillId="10" borderId="0" applyNumberFormat="0" applyBorder="0" applyAlignment="0" applyProtection="0"/>
    <xf numFmtId="0" fontId="131" fillId="11" borderId="0" applyNumberFormat="0" applyBorder="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15" borderId="0" applyNumberFormat="0" applyBorder="0" applyAlignment="0" applyProtection="0"/>
    <xf numFmtId="0" fontId="131" fillId="16"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9" fontId="131" fillId="0" borderId="0" applyFont="0" applyFill="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0" fillId="10" borderId="0" applyNumberFormat="0" applyBorder="0" applyAlignment="0" applyProtection="0"/>
    <xf numFmtId="0" fontId="130" fillId="11" borderId="0" applyNumberFormat="0" applyBorder="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6"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9" fontId="130" fillId="0" borderId="0" applyFont="0" applyFill="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29" fillId="9" borderId="0" applyNumberFormat="0" applyBorder="0" applyAlignment="0" applyProtection="0"/>
    <xf numFmtId="0" fontId="129" fillId="10" borderId="0" applyNumberFormat="0" applyBorder="0" applyAlignment="0" applyProtection="0"/>
    <xf numFmtId="0" fontId="129" fillId="11" borderId="0" applyNumberFormat="0" applyBorder="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6"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9" fontId="129" fillId="0" borderId="0" applyFont="0" applyFill="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48" fillId="0" borderId="0">
      <alignment vertical="top"/>
    </xf>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28"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28"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28" fillId="0" borderId="0" applyFont="0" applyFill="0" applyBorder="0" applyAlignment="0" applyProtection="0"/>
    <xf numFmtId="0" fontId="148" fillId="0" borderId="0">
      <alignment vertical="top"/>
    </xf>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7" fillId="9" borderId="0" applyNumberFormat="0" applyBorder="0" applyAlignment="0" applyProtection="0"/>
    <xf numFmtId="0" fontId="127" fillId="10" borderId="0" applyNumberFormat="0" applyBorder="0" applyAlignment="0" applyProtection="0"/>
    <xf numFmtId="0" fontId="127" fillId="11" borderId="0" applyNumberFormat="0" applyBorder="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15" borderId="0" applyNumberFormat="0" applyBorder="0" applyAlignment="0" applyProtection="0"/>
    <xf numFmtId="0" fontId="127" fillId="16"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9" fontId="127" fillId="0" borderId="0" applyFont="0" applyFill="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26" fillId="11" borderId="0" applyNumberFormat="0" applyBorder="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126" fillId="16"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9" fontId="126" fillId="0" borderId="0" applyFont="0" applyFill="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5" fillId="9" borderId="0" applyNumberFormat="0" applyBorder="0" applyAlignment="0" applyProtection="0"/>
    <xf numFmtId="0" fontId="125" fillId="10" borderId="0" applyNumberFormat="0" applyBorder="0" applyAlignment="0" applyProtection="0"/>
    <xf numFmtId="0" fontId="125" fillId="11" borderId="0" applyNumberFormat="0" applyBorder="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15" borderId="0" applyNumberFormat="0" applyBorder="0" applyAlignment="0" applyProtection="0"/>
    <xf numFmtId="0" fontId="125" fillId="16"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9" fontId="125" fillId="0" borderId="0" applyFont="0" applyFill="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9" fontId="124" fillId="0" borderId="0" applyFont="0" applyFill="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3" fillId="9"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9" fontId="123" fillId="0" borderId="0" applyFont="0" applyFill="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9" fontId="122" fillId="0" borderId="0" applyFont="0" applyFill="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1" fillId="9"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9" fontId="121" fillId="0" borderId="0" applyFont="0" applyFill="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9" fontId="120" fillId="0" borderId="0" applyFont="0" applyFill="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9" fontId="119" fillId="0" borderId="0" applyFont="0" applyFill="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6"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9" fontId="118" fillId="0" borderId="0" applyFont="0" applyFill="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7" fillId="9" borderId="0" applyNumberFormat="0" applyBorder="0" applyAlignment="0" applyProtection="0"/>
    <xf numFmtId="0" fontId="117" fillId="10" borderId="0" applyNumberFormat="0" applyBorder="0" applyAlignment="0" applyProtection="0"/>
    <xf numFmtId="0" fontId="117" fillId="11" borderId="0" applyNumberFormat="0" applyBorder="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9" fontId="117" fillId="0" borderId="0" applyFont="0" applyFill="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6" fillId="9" borderId="0" applyNumberFormat="0" applyBorder="0" applyAlignment="0" applyProtection="0"/>
    <xf numFmtId="0" fontId="116" fillId="10" borderId="0" applyNumberFormat="0" applyBorder="0" applyAlignment="0" applyProtection="0"/>
    <xf numFmtId="0" fontId="116" fillId="11" borderId="0" applyNumberFormat="0" applyBorder="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9" fontId="116" fillId="0" borderId="0" applyFont="0" applyFill="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1" borderId="0" applyNumberFormat="0" applyBorder="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9" fontId="115" fillId="0" borderId="0" applyFont="0" applyFill="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1" borderId="0" applyNumberFormat="0" applyBorder="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9" fontId="114" fillId="0" borderId="0" applyFont="0" applyFill="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3" fillId="9" borderId="0" applyNumberFormat="0" applyBorder="0" applyAlignment="0" applyProtection="0"/>
    <xf numFmtId="0" fontId="113" fillId="10" borderId="0" applyNumberFormat="0" applyBorder="0" applyAlignment="0" applyProtection="0"/>
    <xf numFmtId="0" fontId="113" fillId="11" borderId="0" applyNumberFormat="0" applyBorder="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15" borderId="0" applyNumberFormat="0" applyBorder="0" applyAlignment="0" applyProtection="0"/>
    <xf numFmtId="0" fontId="113" fillId="16"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9" fontId="113" fillId="0" borderId="0" applyFont="0" applyFill="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2" fillId="9" borderId="0" applyNumberFormat="0" applyBorder="0" applyAlignment="0" applyProtection="0"/>
    <xf numFmtId="0" fontId="112" fillId="10" borderId="0" applyNumberFormat="0" applyBorder="0" applyAlignment="0" applyProtection="0"/>
    <xf numFmtId="0" fontId="112" fillId="11" borderId="0" applyNumberFormat="0" applyBorder="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15" borderId="0" applyNumberFormat="0" applyBorder="0" applyAlignment="0" applyProtection="0"/>
    <xf numFmtId="0" fontId="112" fillId="16"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9" fontId="112" fillId="0" borderId="0" applyFont="0" applyFill="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1" fillId="9"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9" fontId="111" fillId="0" borderId="0" applyFont="0" applyFill="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9" fontId="110" fillId="0" borderId="0" applyFont="0" applyFill="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109" fillId="16"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9" fontId="109" fillId="0" borderId="0" applyFont="0" applyFill="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9" fontId="108" fillId="0" borderId="0" applyFont="0" applyFill="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9" fontId="107" fillId="0" borderId="0" applyFont="0" applyFill="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9" fontId="106" fillId="0" borderId="0" applyFont="0" applyFill="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9" fontId="105" fillId="0" borderId="0" applyFont="0" applyFill="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9" fontId="104" fillId="0" borderId="0" applyFont="0" applyFill="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9" fontId="103" fillId="0" borderId="0" applyFont="0" applyFill="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11" borderId="0" applyNumberFormat="0" applyBorder="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9" fontId="102" fillId="0" borderId="0" applyFont="0" applyFill="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1" borderId="0" applyNumberFormat="0" applyBorder="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9" fontId="101" fillId="0" borderId="0" applyFont="0" applyFill="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0" fillId="9"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9" fontId="100" fillId="0" borderId="0" applyFont="0" applyFill="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9" fontId="99" fillId="0" borderId="0" applyFont="0" applyFill="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1" borderId="0" applyNumberFormat="0" applyBorder="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6"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9" fontId="98" fillId="0" borderId="0" applyFont="0" applyFill="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1"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9" fontId="97" fillId="0" borderId="0" applyFont="0" applyFill="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9" fontId="96" fillId="0" borderId="0" applyFont="0" applyFill="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1"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9" fontId="95" fillId="0" borderId="0" applyFont="0" applyFill="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9" fontId="94" fillId="0" borderId="0" applyFont="0" applyFill="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9" fontId="93" fillId="0" borderId="0" applyFont="0" applyFill="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9" fontId="92" fillId="0" borderId="0" applyFont="0" applyFill="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9" fontId="91" fillId="0" borderId="0" applyFont="0" applyFill="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9" fontId="90" fillId="0" borderId="0" applyFont="0" applyFill="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9" fontId="89" fillId="0" borderId="0" applyFont="0" applyFill="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9" fontId="88" fillId="0" borderId="0" applyFont="0" applyFill="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9" fontId="87" fillId="0" borderId="0" applyFont="0" applyFill="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9" fontId="86" fillId="0" borderId="0" applyFont="0" applyFill="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9" fontId="85" fillId="0" borderId="0" applyFont="0" applyFill="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9" fontId="84" fillId="0" borderId="0" applyFont="0" applyFill="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9" fontId="83" fillId="0" borderId="0" applyFont="0" applyFill="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9" fontId="82" fillId="0" borderId="0" applyFont="0" applyFill="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9" fontId="81" fillId="0" borderId="0" applyFont="0" applyFill="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9" fontId="80" fillId="0" borderId="0" applyFont="0" applyFill="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9" fontId="79" fillId="0" borderId="0" applyFont="0" applyFill="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9" fontId="78" fillId="0" borderId="0" applyFont="0" applyFill="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9" fontId="77" fillId="0" borderId="0" applyFont="0" applyFill="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9" fontId="76" fillId="0" borderId="0" applyFont="0" applyFill="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9" fontId="75" fillId="0" borderId="0" applyFont="0" applyFill="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9" fontId="74" fillId="0" borderId="0" applyFont="0" applyFill="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9" fontId="73" fillId="0" borderId="0" applyFont="0" applyFill="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9" fontId="72" fillId="0" borderId="0" applyFont="0" applyFill="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71"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71"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71" fillId="0" borderId="0" applyFont="0" applyFill="0" applyBorder="0" applyAlignment="0" applyProtection="0"/>
    <xf numFmtId="0" fontId="148" fillId="0" borderId="0">
      <alignment vertical="top"/>
    </xf>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1" borderId="0" applyNumberFormat="0" applyBorder="0" applyAlignment="0" applyProtection="0"/>
    <xf numFmtId="0" fontId="63" fillId="12"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0" borderId="0"/>
    <xf numFmtId="43" fontId="57" fillId="0" borderId="0" applyFont="0" applyFill="0" applyBorder="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9" fontId="57" fillId="0" borderId="0" applyFont="0" applyFill="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9" fontId="56" fillId="0" borderId="0" applyFont="0" applyFill="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9" fontId="56" fillId="0" borderId="0" applyFont="0" applyFill="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9" fontId="55" fillId="0" borderId="0" applyFont="0" applyFill="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9" fontId="55" fillId="0" borderId="0" applyFont="0" applyFill="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9" fontId="54" fillId="0" borderId="0" applyFont="0" applyFill="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9" fontId="54" fillId="0" borderId="0" applyFont="0" applyFill="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9" fontId="53" fillId="0" borderId="0" applyFont="0" applyFill="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9" fontId="53" fillId="0" borderId="0" applyFont="0" applyFill="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9" fontId="52" fillId="0" borderId="0" applyFont="0" applyFill="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9" fontId="52" fillId="0" borderId="0" applyFont="0" applyFill="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9" fontId="51" fillId="0" borderId="0" applyFont="0" applyFill="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9" fontId="51" fillId="0" borderId="0" applyFont="0" applyFill="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9" fontId="50" fillId="0" borderId="0" applyFont="0" applyFill="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9" fontId="50" fillId="0" borderId="0" applyFont="0" applyFill="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9" fontId="49" fillId="0" borderId="0" applyFont="0" applyFill="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9" fontId="49" fillId="0" borderId="0" applyFont="0" applyFill="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9" fontId="48" fillId="0" borderId="0" applyFont="0" applyFill="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9" fontId="48" fillId="0" borderId="0" applyFont="0" applyFill="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9" fontId="47" fillId="0" borderId="0" applyFont="0" applyFill="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9" fontId="47" fillId="0" borderId="0" applyFont="0" applyFill="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9" fontId="46" fillId="0" borderId="0" applyFont="0" applyFill="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9" fontId="46" fillId="0" borderId="0" applyFont="0" applyFill="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9" fontId="45" fillId="0" borderId="0" applyFont="0" applyFill="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9" fontId="45" fillId="0" borderId="0" applyFont="0" applyFill="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9" fontId="44" fillId="0" borderId="0" applyFont="0" applyFill="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9" fontId="44" fillId="0" borderId="0" applyFont="0" applyFill="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9" fontId="43" fillId="0" borderId="0" applyFont="0" applyFill="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9" fontId="43" fillId="0" borderId="0" applyFont="0" applyFill="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9" fontId="42" fillId="0" borderId="0" applyFont="0" applyFill="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9" fontId="42" fillId="0" borderId="0" applyFont="0" applyFill="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9" fontId="41" fillId="0" borderId="0" applyFont="0" applyFill="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9" fontId="41" fillId="0" borderId="0" applyFont="0" applyFill="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9" fontId="40" fillId="0" borderId="0" applyFont="0" applyFill="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9" fontId="40" fillId="0" borderId="0" applyFont="0" applyFill="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9" fontId="39" fillId="0" borderId="0" applyFont="0" applyFill="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9" fontId="39" fillId="0" borderId="0" applyFont="0" applyFill="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9" fontId="38" fillId="0" borderId="0" applyFont="0" applyFill="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9" fontId="38" fillId="0" borderId="0" applyFont="0" applyFill="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9" fontId="37" fillId="0" borderId="0" applyFont="0" applyFill="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9" fontId="37" fillId="0" borderId="0" applyFont="0" applyFill="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9" fontId="36" fillId="0" borderId="0" applyFont="0" applyFill="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9" fontId="36" fillId="0" borderId="0" applyFont="0" applyFill="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9" fontId="35" fillId="0" borderId="0" applyFont="0" applyFill="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9" fontId="35" fillId="0" borderId="0" applyFont="0" applyFill="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9" fontId="34" fillId="0" borderId="0" applyFont="0" applyFill="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9" fontId="34" fillId="0" borderId="0" applyFont="0" applyFill="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9" fontId="33" fillId="0" borderId="0" applyFont="0" applyFill="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9" fontId="33" fillId="0" borderId="0" applyFont="0" applyFill="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9" fontId="32" fillId="0" borderId="0" applyFont="0" applyFill="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9" fontId="32" fillId="0" borderId="0" applyFont="0" applyFill="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9" fontId="31" fillId="0" borderId="0" applyFont="0" applyFill="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9" fontId="31" fillId="0" borderId="0" applyFont="0" applyFill="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9" fontId="30" fillId="0" borderId="0" applyFont="0" applyFill="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9" fontId="30" fillId="0" borderId="0" applyFont="0" applyFill="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44" fontId="148" fillId="0" borderId="0" applyFont="0" applyFill="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9" fontId="29" fillId="0" borderId="0" applyFont="0" applyFill="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9" fontId="29" fillId="0" borderId="0" applyFont="0" applyFill="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9" fontId="28" fillId="0" borderId="0" applyFont="0" applyFill="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9" fontId="28" fillId="0" borderId="0" applyFont="0" applyFill="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9" fontId="27" fillId="0" borderId="0" applyFont="0" applyFill="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9" fontId="27" fillId="0" borderId="0" applyFont="0" applyFill="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9" fontId="26" fillId="0" borderId="0" applyFont="0" applyFill="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9" fontId="26" fillId="0" borderId="0" applyFont="0" applyFill="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9" fontId="25" fillId="0" borderId="0" applyFont="0" applyFill="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9" fontId="25" fillId="0" borderId="0" applyFont="0" applyFill="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9" fontId="24" fillId="0" borderId="0" applyFont="0" applyFill="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9" fontId="24" fillId="0" borderId="0" applyFont="0" applyFill="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9" fontId="23" fillId="0" borderId="0" applyFont="0" applyFill="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9" fontId="23" fillId="0" borderId="0" applyFont="0" applyFill="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9" fontId="22" fillId="0" borderId="0" applyFont="0" applyFill="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9" fontId="22" fillId="0" borderId="0" applyFont="0" applyFill="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9" fontId="21" fillId="0" borderId="0" applyFont="0" applyFill="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9" fontId="21" fillId="0" borderId="0" applyFont="0" applyFill="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9" fontId="20" fillId="0" borderId="0" applyFont="0" applyFill="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9" fontId="20" fillId="0" borderId="0" applyFont="0" applyFill="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9" fontId="19" fillId="0" borderId="0" applyFont="0" applyFill="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9" fontId="19" fillId="0" borderId="0" applyFont="0" applyFill="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9" fontId="18" fillId="0" borderId="0" applyFont="0" applyFill="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9" fontId="18" fillId="0" borderId="0" applyFont="0" applyFill="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9" fontId="17" fillId="0" borderId="0" applyFont="0" applyFill="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9" fontId="17" fillId="0" borderId="0" applyFont="0" applyFill="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9" fontId="16" fillId="0" borderId="0" applyFont="0" applyFill="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9" fontId="16" fillId="0" borderId="0" applyFont="0" applyFill="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9" fontId="15" fillId="0" borderId="0" applyFont="0" applyFill="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9" fontId="15" fillId="0" borderId="0" applyFont="0" applyFill="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9" fontId="14" fillId="0" borderId="0" applyFont="0" applyFill="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9" fontId="14" fillId="0" borderId="0" applyFont="0" applyFill="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9" fontId="13" fillId="0" borderId="0" applyFont="0" applyFill="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9" fontId="13" fillId="0" borderId="0" applyFont="0" applyFill="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9" fontId="12" fillId="0" borderId="0" applyFont="0" applyFill="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9" fontId="12" fillId="0" borderId="0" applyFont="0" applyFill="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9" fontId="11" fillId="0" borderId="0" applyFont="0" applyFill="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9" fontId="11" fillId="0" borderId="0" applyFont="0" applyFill="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9" fontId="10" fillId="0" borderId="0" applyFont="0" applyFill="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9" fontId="10" fillId="0" borderId="0" applyFont="0" applyFill="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9" fontId="9" fillId="0" borderId="0" applyFont="0" applyFill="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9" fontId="9" fillId="0" borderId="0" applyFont="0" applyFill="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9" fontId="8" fillId="0" borderId="0" applyFont="0" applyFill="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9" fontId="8" fillId="0" borderId="0" applyFont="0" applyFill="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9" fontId="7" fillId="0" borderId="0" applyFont="0" applyFill="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9" fontId="7" fillId="0" borderId="0" applyFont="0" applyFill="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9" fontId="6" fillId="0" borderId="0" applyFont="0" applyFill="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9" fontId="6" fillId="0" borderId="0" applyFont="0" applyFill="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9" fontId="5" fillId="0" borderId="0" applyFont="0" applyFill="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9" fontId="5" fillId="0" borderId="0" applyFont="0" applyFill="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9" fontId="4" fillId="0" borderId="0" applyFont="0" applyFill="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9" fontId="4" fillId="0" borderId="0" applyFont="0" applyFill="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9" fontId="3" fillId="0" borderId="0" applyFont="0" applyFill="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9" fontId="3" fillId="0" borderId="0" applyFont="0" applyFill="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9" fontId="2" fillId="0" borderId="0" applyFont="0" applyFill="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9" fontId="2" fillId="0" borderId="0" applyFont="0" applyFill="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9" fontId="1" fillId="0" borderId="0" applyFont="0" applyFill="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9" fontId="1" fillId="0" borderId="0" applyFont="0" applyFill="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cellStyleXfs>
  <cellXfs count="3619">
    <xf numFmtId="0" fontId="0" fillId="0" borderId="0" xfId="0" applyAlignment="1"/>
    <xf numFmtId="0" fontId="152" fillId="0" borderId="0" xfId="0" applyFont="1" applyAlignment="1"/>
    <xf numFmtId="3" fontId="156" fillId="0" borderId="0" xfId="0" applyNumberFormat="1" applyFont="1" applyFill="1" applyBorder="1" applyAlignment="1">
      <alignment horizontal="center"/>
    </xf>
    <xf numFmtId="0" fontId="156" fillId="0" borderId="0" xfId="0" applyFont="1" applyAlignment="1"/>
    <xf numFmtId="3" fontId="152" fillId="0" borderId="0" xfId="0" applyNumberFormat="1" applyFont="1" applyBorder="1" applyAlignment="1">
      <alignment horizontal="center"/>
    </xf>
    <xf numFmtId="3" fontId="152" fillId="0" borderId="0" xfId="0" applyNumberFormat="1" applyFont="1" applyFill="1" applyBorder="1" applyAlignment="1">
      <alignment horizontal="center"/>
    </xf>
    <xf numFmtId="0" fontId="154" fillId="0" borderId="0" xfId="0" applyFont="1" applyAlignment="1"/>
    <xf numFmtId="3" fontId="0" fillId="0" borderId="0" xfId="0" applyNumberFormat="1" applyBorder="1" applyAlignment="1">
      <alignment horizontal="center"/>
    </xf>
    <xf numFmtId="3" fontId="148" fillId="0" borderId="0" xfId="66" applyNumberFormat="1" applyFill="1" applyBorder="1" applyAlignment="1">
      <alignment horizontal="center" wrapText="1"/>
    </xf>
    <xf numFmtId="3" fontId="0" fillId="0" borderId="1" xfId="0" applyNumberFormat="1" applyBorder="1" applyAlignment="1">
      <alignment horizontal="center"/>
    </xf>
    <xf numFmtId="3" fontId="152" fillId="0" borderId="0" xfId="0" applyNumberFormat="1" applyFont="1" applyBorder="1" applyAlignment="1">
      <alignment horizontal="center" vertical="justify"/>
    </xf>
    <xf numFmtId="3" fontId="155" fillId="0" borderId="1" xfId="65" applyNumberFormat="1" applyFont="1" applyBorder="1" applyAlignment="1">
      <alignment horizontal="center"/>
    </xf>
    <xf numFmtId="3" fontId="155" fillId="0" borderId="0" xfId="65" applyNumberFormat="1" applyFont="1" applyBorder="1" applyAlignment="1">
      <alignment horizontal="center"/>
    </xf>
    <xf numFmtId="3" fontId="151" fillId="0" borderId="0" xfId="65" applyNumberFormat="1" applyFont="1" applyBorder="1" applyAlignment="1">
      <alignment horizontal="center"/>
    </xf>
    <xf numFmtId="3" fontId="157" fillId="0" borderId="0" xfId="65" applyNumberFormat="1" applyFont="1" applyBorder="1" applyAlignment="1">
      <alignment horizontal="center"/>
    </xf>
    <xf numFmtId="3" fontId="157" fillId="0" borderId="1" xfId="65" applyNumberFormat="1" applyFont="1" applyFill="1" applyBorder="1" applyAlignment="1">
      <alignment horizontal="center"/>
    </xf>
    <xf numFmtId="3" fontId="157" fillId="0" borderId="0" xfId="65" applyNumberFormat="1" applyFont="1" applyFill="1" applyBorder="1" applyAlignment="1">
      <alignment horizontal="center"/>
    </xf>
    <xf numFmtId="0" fontId="157" fillId="0" borderId="0" xfId="65" applyFont="1" applyBorder="1"/>
    <xf numFmtId="3" fontId="157" fillId="0" borderId="1" xfId="65" applyNumberFormat="1" applyFont="1" applyBorder="1" applyAlignment="1">
      <alignment horizontal="center"/>
    </xf>
    <xf numFmtId="0" fontId="152" fillId="0" borderId="0" xfId="0" applyFont="1" applyFill="1" applyAlignment="1"/>
    <xf numFmtId="3" fontId="152" fillId="2" borderId="1" xfId="0" applyNumberFormat="1" applyFont="1" applyFill="1" applyBorder="1" applyAlignment="1">
      <alignment horizontal="center"/>
    </xf>
    <xf numFmtId="3" fontId="152" fillId="2" borderId="0" xfId="0" applyNumberFormat="1" applyFont="1" applyFill="1" applyBorder="1" applyAlignment="1">
      <alignment horizontal="center"/>
    </xf>
    <xf numFmtId="0" fontId="152" fillId="2" borderId="0" xfId="0" applyFont="1" applyFill="1" applyAlignment="1"/>
    <xf numFmtId="3" fontId="157" fillId="2" borderId="1" xfId="65" applyNumberFormat="1" applyFont="1" applyFill="1" applyBorder="1" applyAlignment="1">
      <alignment horizontal="center"/>
    </xf>
    <xf numFmtId="3" fontId="157" fillId="2" borderId="0" xfId="65" applyNumberFormat="1" applyFont="1" applyFill="1" applyBorder="1" applyAlignment="1">
      <alignment horizontal="center"/>
    </xf>
    <xf numFmtId="0" fontId="157" fillId="2" borderId="0" xfId="65" applyFont="1" applyFill="1" applyBorder="1"/>
    <xf numFmtId="0" fontId="162" fillId="0" borderId="0" xfId="0" applyFont="1" applyAlignment="1"/>
    <xf numFmtId="3" fontId="152" fillId="3" borderId="0" xfId="0" applyNumberFormat="1" applyFont="1" applyFill="1" applyBorder="1" applyAlignment="1">
      <alignment horizontal="center"/>
    </xf>
    <xf numFmtId="3" fontId="148" fillId="2" borderId="0" xfId="66" applyNumberFormat="1" applyFill="1" applyBorder="1" applyAlignment="1">
      <alignment horizontal="center" wrapText="1"/>
    </xf>
    <xf numFmtId="3" fontId="157" fillId="3" borderId="0" xfId="65" applyNumberFormat="1" applyFont="1" applyFill="1" applyBorder="1" applyAlignment="1">
      <alignment horizontal="center"/>
    </xf>
    <xf numFmtId="0" fontId="157" fillId="3" borderId="0" xfId="65" applyFont="1" applyFill="1" applyBorder="1"/>
    <xf numFmtId="0" fontId="157" fillId="0" borderId="0" xfId="65" applyFont="1" applyFill="1" applyBorder="1"/>
    <xf numFmtId="0" fontId="163" fillId="0" borderId="0" xfId="65" applyFont="1" applyBorder="1"/>
    <xf numFmtId="3" fontId="163" fillId="0" borderId="0" xfId="65" applyNumberFormat="1" applyFont="1" applyBorder="1"/>
    <xf numFmtId="0" fontId="163" fillId="0" borderId="0" xfId="65" applyFont="1" applyFill="1" applyBorder="1"/>
    <xf numFmtId="0" fontId="163" fillId="2" borderId="0" xfId="65" applyFont="1" applyFill="1" applyBorder="1"/>
    <xf numFmtId="0" fontId="156" fillId="3" borderId="0" xfId="0" applyFont="1" applyFill="1" applyAlignment="1"/>
    <xf numFmtId="3" fontId="156" fillId="0" borderId="0" xfId="0" applyNumberFormat="1" applyFont="1" applyBorder="1" applyAlignment="1">
      <alignment horizontal="center"/>
    </xf>
    <xf numFmtId="0" fontId="156" fillId="0" borderId="0" xfId="0" applyFont="1" applyFill="1" applyAlignment="1"/>
    <xf numFmtId="0" fontId="152" fillId="0" borderId="0" xfId="0" applyFont="1" applyBorder="1" applyAlignment="1">
      <alignment horizontal="center"/>
    </xf>
    <xf numFmtId="3" fontId="152" fillId="0" borderId="1" xfId="0" applyNumberFormat="1" applyFont="1" applyFill="1" applyBorder="1" applyAlignment="1">
      <alignment horizontal="center"/>
    </xf>
    <xf numFmtId="0" fontId="157" fillId="0" borderId="0" xfId="65" applyFont="1" applyBorder="1" applyAlignment="1">
      <alignment horizontal="center"/>
    </xf>
    <xf numFmtId="0" fontId="157" fillId="0" borderId="0" xfId="65" applyFont="1" applyBorder="1" applyAlignment="1">
      <alignment horizontal="left"/>
    </xf>
    <xf numFmtId="17" fontId="156" fillId="0" borderId="0" xfId="0" applyNumberFormat="1" applyFont="1" applyFill="1" applyBorder="1" applyAlignment="1">
      <alignment horizontal="left"/>
    </xf>
    <xf numFmtId="0" fontId="0" fillId="0" borderId="0" xfId="0" applyBorder="1" applyAlignment="1">
      <alignment horizontal="left"/>
    </xf>
    <xf numFmtId="3" fontId="148" fillId="0" borderId="0" xfId="65" applyNumberFormat="1" applyFont="1" applyFill="1" applyBorder="1" applyAlignment="1">
      <alignment horizontal="center"/>
    </xf>
    <xf numFmtId="0" fontId="148" fillId="0" borderId="0" xfId="65" applyFont="1" applyFill="1" applyBorder="1"/>
    <xf numFmtId="0" fontId="162" fillId="0" borderId="0" xfId="0" applyFont="1" applyFill="1" applyAlignment="1"/>
    <xf numFmtId="3" fontId="157" fillId="0" borderId="2" xfId="65" applyNumberFormat="1" applyFont="1" applyBorder="1" applyAlignment="1">
      <alignment horizontal="center"/>
    </xf>
    <xf numFmtId="3" fontId="157" fillId="3" borderId="2" xfId="65" applyNumberFormat="1" applyFont="1" applyFill="1" applyBorder="1" applyAlignment="1">
      <alignment horizontal="center"/>
    </xf>
    <xf numFmtId="3" fontId="157" fillId="0" borderId="2" xfId="65" applyNumberFormat="1" applyFont="1" applyFill="1" applyBorder="1" applyAlignment="1">
      <alignment horizontal="center"/>
    </xf>
    <xf numFmtId="3" fontId="148" fillId="0" borderId="2" xfId="65" applyNumberFormat="1" applyFont="1" applyFill="1" applyBorder="1" applyAlignment="1">
      <alignment horizontal="center"/>
    </xf>
    <xf numFmtId="3" fontId="157" fillId="2" borderId="2" xfId="65" applyNumberFormat="1" applyFont="1" applyFill="1" applyBorder="1" applyAlignment="1">
      <alignment horizontal="center"/>
    </xf>
    <xf numFmtId="3" fontId="151" fillId="0" borderId="2" xfId="65" applyNumberFormat="1" applyFont="1" applyBorder="1" applyAlignment="1">
      <alignment horizontal="center"/>
    </xf>
    <xf numFmtId="3" fontId="162" fillId="0" borderId="0" xfId="0" applyNumberFormat="1" applyFont="1" applyAlignment="1"/>
    <xf numFmtId="3" fontId="148" fillId="0" borderId="2" xfId="66" applyNumberForma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0" fontId="156" fillId="2" borderId="0" xfId="0" applyFont="1" applyFill="1" applyAlignment="1"/>
    <xf numFmtId="3" fontId="156" fillId="0" borderId="1" xfId="0" applyNumberFormat="1" applyFont="1" applyBorder="1" applyAlignment="1">
      <alignment horizontal="center"/>
    </xf>
    <xf numFmtId="3" fontId="148" fillId="2" borderId="0" xfId="65" applyNumberFormat="1" applyFont="1" applyFill="1" applyBorder="1" applyAlignment="1">
      <alignment horizontal="center"/>
    </xf>
    <xf numFmtId="3" fontId="148" fillId="2" borderId="2" xfId="65" applyNumberFormat="1" applyFont="1" applyFill="1" applyBorder="1" applyAlignment="1">
      <alignment horizontal="center"/>
    </xf>
    <xf numFmtId="0" fontId="148" fillId="2" borderId="0" xfId="65" applyFont="1" applyFill="1" applyBorder="1"/>
    <xf numFmtId="3" fontId="148" fillId="2" borderId="0" xfId="66" applyNumberFormat="1" applyFont="1" applyFill="1" applyBorder="1" applyAlignment="1">
      <alignment horizontal="center" wrapText="1"/>
    </xf>
    <xf numFmtId="0" fontId="152" fillId="2" borderId="0" xfId="65" applyFont="1" applyFill="1" applyBorder="1"/>
    <xf numFmtId="3" fontId="157" fillId="2" borderId="0" xfId="65" applyNumberFormat="1" applyFont="1" applyFill="1" applyBorder="1" applyAlignment="1">
      <alignment horizontal="left"/>
    </xf>
    <xf numFmtId="0" fontId="162" fillId="2" borderId="0" xfId="0" applyFont="1" applyFill="1" applyAlignment="1"/>
    <xf numFmtId="3" fontId="152" fillId="0" borderId="2" xfId="0" applyNumberFormat="1" applyFont="1" applyFill="1" applyBorder="1" applyAlignment="1">
      <alignment horizontal="center"/>
    </xf>
    <xf numFmtId="3" fontId="152" fillId="2" borderId="2" xfId="0" applyNumberFormat="1" applyFont="1" applyFill="1" applyBorder="1" applyAlignment="1">
      <alignment horizontal="center"/>
    </xf>
    <xf numFmtId="3" fontId="153" fillId="0" borderId="0" xfId="0" applyNumberFormat="1" applyFont="1" applyBorder="1" applyAlignment="1"/>
    <xf numFmtId="0" fontId="149" fillId="0" borderId="0" xfId="0" applyFont="1" applyFill="1" applyBorder="1" applyAlignment="1">
      <alignment horizontal="left"/>
    </xf>
    <xf numFmtId="0" fontId="0" fillId="0" borderId="0" xfId="0" applyFill="1" applyAlignment="1"/>
    <xf numFmtId="0" fontId="153" fillId="0" borderId="1" xfId="0" applyFont="1" applyBorder="1" applyAlignment="1">
      <alignment horizontal="center"/>
    </xf>
    <xf numFmtId="0" fontId="153" fillId="4" borderId="1" xfId="0" applyFont="1" applyFill="1" applyBorder="1" applyAlignment="1">
      <alignment horizontal="center" wrapText="1"/>
    </xf>
    <xf numFmtId="0" fontId="169" fillId="0" borderId="0" xfId="0" applyFont="1" applyBorder="1" applyAlignment="1">
      <alignment vertical="top" wrapText="1"/>
    </xf>
    <xf numFmtId="3" fontId="152" fillId="0" borderId="1" xfId="0" applyNumberFormat="1" applyFont="1" applyBorder="1" applyAlignment="1">
      <alignment horizontal="center" vertical="justify"/>
    </xf>
    <xf numFmtId="3" fontId="152" fillId="0" borderId="1" xfId="0" applyNumberFormat="1" applyFont="1" applyBorder="1" applyAlignment="1">
      <alignment horizontal="center"/>
    </xf>
    <xf numFmtId="0" fontId="0" fillId="0" borderId="0" xfId="0" applyBorder="1" applyAlignment="1"/>
    <xf numFmtId="164" fontId="152" fillId="0" borderId="0" xfId="66" applyNumberFormat="1" applyFont="1" applyFill="1" applyBorder="1" applyAlignment="1">
      <alignment horizontal="left" wrapText="1"/>
    </xf>
    <xf numFmtId="0" fontId="152" fillId="0" borderId="0" xfId="0" applyFont="1" applyBorder="1" applyAlignment="1"/>
    <xf numFmtId="0" fontId="152" fillId="0" borderId="0" xfId="0" applyFont="1" applyFill="1" applyBorder="1" applyAlignment="1">
      <alignment horizontal="left"/>
    </xf>
    <xf numFmtId="0" fontId="156" fillId="0" borderId="0" xfId="0" applyFont="1" applyBorder="1" applyAlignment="1"/>
    <xf numFmtId="0" fontId="0" fillId="0" borderId="0" xfId="0" applyBorder="1" applyAlignment="1">
      <alignment vertical="top" wrapText="1"/>
    </xf>
    <xf numFmtId="0" fontId="0" fillId="0" borderId="0" xfId="0" applyBorder="1" applyAlignment="1">
      <alignment horizontal="center"/>
    </xf>
    <xf numFmtId="3" fontId="151" fillId="0" borderId="1" xfId="65" applyNumberFormat="1" applyFont="1" applyBorder="1" applyAlignment="1">
      <alignment horizontal="center"/>
    </xf>
    <xf numFmtId="3" fontId="157" fillId="0" borderId="3" xfId="65" applyNumberFormat="1" applyFont="1" applyBorder="1" applyAlignment="1">
      <alignment horizontal="center"/>
    </xf>
    <xf numFmtId="3" fontId="157" fillId="3" borderId="3" xfId="65" applyNumberFormat="1" applyFont="1" applyFill="1" applyBorder="1" applyAlignment="1">
      <alignment horizontal="center"/>
    </xf>
    <xf numFmtId="3" fontId="157" fillId="0" borderId="3" xfId="65" applyNumberFormat="1" applyFont="1" applyFill="1" applyBorder="1" applyAlignment="1">
      <alignment horizontal="center"/>
    </xf>
    <xf numFmtId="3" fontId="157" fillId="2" borderId="3" xfId="65" applyNumberFormat="1" applyFont="1" applyFill="1" applyBorder="1" applyAlignment="1">
      <alignment horizontal="center"/>
    </xf>
    <xf numFmtId="3" fontId="148" fillId="2" borderId="3" xfId="65" applyNumberFormat="1" applyFont="1" applyFill="1" applyBorder="1" applyAlignment="1">
      <alignment horizontal="center"/>
    </xf>
    <xf numFmtId="3" fontId="148" fillId="0" borderId="3" xfId="65" applyNumberFormat="1" applyFont="1" applyFill="1" applyBorder="1" applyAlignment="1">
      <alignment horizontal="center"/>
    </xf>
    <xf numFmtId="3" fontId="148" fillId="2" borderId="2" xfId="66" applyNumberFormat="1" applyFont="1" applyFill="1" applyBorder="1" applyAlignment="1">
      <alignment horizontal="center" wrapText="1"/>
    </xf>
    <xf numFmtId="0" fontId="0" fillId="2" borderId="0" xfId="0" applyFill="1" applyBorder="1" applyAlignment="1"/>
    <xf numFmtId="0" fontId="152" fillId="2" borderId="0" xfId="0" applyFont="1" applyFill="1" applyBorder="1" applyAlignment="1"/>
    <xf numFmtId="3" fontId="151" fillId="2" borderId="1" xfId="65" applyNumberFormat="1" applyFont="1" applyFill="1" applyBorder="1" applyAlignment="1">
      <alignment horizontal="center"/>
    </xf>
    <xf numFmtId="3" fontId="151" fillId="2" borderId="0" xfId="65" applyNumberFormat="1" applyFont="1" applyFill="1" applyBorder="1" applyAlignment="1">
      <alignment horizontal="center"/>
    </xf>
    <xf numFmtId="3" fontId="163" fillId="2" borderId="0" xfId="65" applyNumberFormat="1" applyFont="1" applyFill="1" applyBorder="1"/>
    <xf numFmtId="3" fontId="148" fillId="2" borderId="2" xfId="66" applyNumberFormat="1" applyFill="1" applyBorder="1" applyAlignment="1">
      <alignment horizontal="center" wrapText="1"/>
    </xf>
    <xf numFmtId="0" fontId="156" fillId="2" borderId="0" xfId="0" applyFont="1" applyFill="1" applyBorder="1" applyAlignment="1"/>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0" fontId="156" fillId="0" borderId="0" xfId="0" applyFont="1" applyFill="1" applyBorder="1" applyAlignment="1"/>
    <xf numFmtId="3" fontId="152" fillId="37" borderId="1" xfId="0" applyNumberFormat="1" applyFont="1" applyFill="1" applyBorder="1" applyAlignment="1">
      <alignment horizontal="center"/>
    </xf>
    <xf numFmtId="3" fontId="152" fillId="37" borderId="0" xfId="0" applyNumberFormat="1" applyFont="1" applyFill="1" applyBorder="1" applyAlignment="1">
      <alignment horizontal="center"/>
    </xf>
    <xf numFmtId="0" fontId="0" fillId="37" borderId="0" xfId="0" applyFill="1" applyBorder="1" applyAlignment="1"/>
    <xf numFmtId="0" fontId="152" fillId="37" borderId="0" xfId="0" applyFont="1" applyFill="1" applyBorder="1" applyAlignment="1"/>
    <xf numFmtId="3" fontId="152" fillId="37" borderId="2" xfId="0" applyNumberFormat="1" applyFont="1" applyFill="1" applyBorder="1" applyAlignment="1">
      <alignment horizontal="center"/>
    </xf>
    <xf numFmtId="3" fontId="148" fillId="37" borderId="0" xfId="66" applyNumberFormat="1" applyFill="1" applyBorder="1" applyAlignment="1">
      <alignment horizontal="center" wrapText="1"/>
    </xf>
    <xf numFmtId="3" fontId="151" fillId="37" borderId="0" xfId="65" applyNumberFormat="1" applyFont="1" applyFill="1" applyBorder="1" applyAlignment="1">
      <alignment horizontal="center"/>
    </xf>
    <xf numFmtId="3" fontId="151" fillId="37" borderId="2" xfId="65" applyNumberFormat="1" applyFont="1" applyFill="1" applyBorder="1" applyAlignment="1">
      <alignment horizontal="center"/>
    </xf>
    <xf numFmtId="3" fontId="151" fillId="37" borderId="1" xfId="65" applyNumberFormat="1" applyFont="1" applyFill="1" applyBorder="1" applyAlignment="1">
      <alignment horizontal="center"/>
    </xf>
    <xf numFmtId="3" fontId="163" fillId="37" borderId="0" xfId="65" applyNumberFormat="1" applyFont="1" applyFill="1" applyBorder="1"/>
    <xf numFmtId="0" fontId="157" fillId="37" borderId="0" xfId="65" applyFont="1" applyFill="1" applyBorder="1"/>
    <xf numFmtId="3" fontId="148" fillId="37" borderId="2" xfId="66" applyNumberFormat="1" applyFill="1" applyBorder="1" applyAlignment="1">
      <alignment horizontal="center" wrapText="1"/>
    </xf>
    <xf numFmtId="3" fontId="151" fillId="37" borderId="3" xfId="65" applyNumberFormat="1" applyFont="1" applyFill="1" applyBorder="1" applyAlignment="1">
      <alignment horizontal="center"/>
    </xf>
    <xf numFmtId="0" fontId="151" fillId="37" borderId="0" xfId="65" applyFont="1" applyFill="1" applyBorder="1"/>
    <xf numFmtId="0" fontId="156" fillId="37" borderId="0" xfId="0" applyFont="1" applyFill="1" applyBorder="1" applyAlignment="1"/>
    <xf numFmtId="164" fontId="148" fillId="0" borderId="0" xfId="66" applyNumberFormat="1" applyFill="1" applyBorder="1" applyAlignment="1">
      <alignment horizontal="left" wrapText="1"/>
    </xf>
    <xf numFmtId="164" fontId="152" fillId="2" borderId="0" xfId="66" applyNumberFormat="1" applyFont="1" applyFill="1" applyBorder="1" applyAlignment="1">
      <alignment horizontal="left" wrapText="1"/>
    </xf>
    <xf numFmtId="164" fontId="152" fillId="37" borderId="0" xfId="66" applyNumberFormat="1" applyFont="1" applyFill="1" applyBorder="1" applyAlignment="1">
      <alignment horizontal="left" wrapText="1"/>
    </xf>
    <xf numFmtId="0" fontId="152" fillId="0" borderId="0" xfId="0" applyFont="1" applyFill="1" applyBorder="1" applyAlignment="1"/>
    <xf numFmtId="0" fontId="162" fillId="0" borderId="0" xfId="0" applyFont="1" applyBorder="1" applyAlignment="1"/>
    <xf numFmtId="0" fontId="162" fillId="0" borderId="0" xfId="0" applyFont="1" applyFill="1" applyBorder="1" applyAlignment="1"/>
    <xf numFmtId="0" fontId="151" fillId="0" borderId="0" xfId="65" applyFont="1" applyBorder="1" applyAlignment="1">
      <alignment horizontal="left"/>
    </xf>
    <xf numFmtId="164" fontId="148" fillId="2" borderId="0" xfId="66" applyNumberFormat="1" applyFill="1" applyBorder="1" applyAlignment="1">
      <alignment horizontal="left" wrapText="1"/>
    </xf>
    <xf numFmtId="164" fontId="148" fillId="37" borderId="0" xfId="66" applyNumberFormat="1" applyFill="1" applyBorder="1" applyAlignment="1">
      <alignment horizontal="left" wrapText="1"/>
    </xf>
    <xf numFmtId="3" fontId="148" fillId="2" borderId="1" xfId="66" applyNumberFormat="1" applyFill="1" applyBorder="1" applyAlignment="1">
      <alignment horizontal="center" wrapText="1"/>
    </xf>
    <xf numFmtId="3" fontId="148" fillId="37" borderId="1" xfId="66" applyNumberFormat="1" applyFill="1" applyBorder="1" applyAlignment="1">
      <alignment horizontal="center" wrapText="1"/>
    </xf>
    <xf numFmtId="17" fontId="151" fillId="0" borderId="1" xfId="65" applyNumberFormat="1" applyFont="1" applyBorder="1" applyAlignment="1">
      <alignment horizontal="center"/>
    </xf>
    <xf numFmtId="0" fontId="169" fillId="0" borderId="1" xfId="0" applyFont="1" applyBorder="1" applyAlignment="1">
      <alignment vertical="top" wrapText="1"/>
    </xf>
    <xf numFmtId="0" fontId="0" fillId="0" borderId="1" xfId="0" applyBorder="1" applyAlignment="1"/>
    <xf numFmtId="3" fontId="151" fillId="0" borderId="3" xfId="65" applyNumberFormat="1" applyFont="1" applyBorder="1" applyAlignment="1">
      <alignment horizontal="center"/>
    </xf>
    <xf numFmtId="0" fontId="169" fillId="0" borderId="2" xfId="0" applyFont="1" applyBorder="1" applyAlignment="1">
      <alignment vertical="top" wrapText="1"/>
    </xf>
    <xf numFmtId="0" fontId="169" fillId="0" borderId="3" xfId="0" applyFont="1" applyBorder="1" applyAlignment="1">
      <alignment vertical="top" wrapText="1"/>
    </xf>
    <xf numFmtId="0" fontId="0" fillId="0" borderId="2" xfId="0" applyBorder="1" applyAlignment="1"/>
    <xf numFmtId="0" fontId="0" fillId="0" borderId="3" xfId="0" applyBorder="1" applyAlignment="1"/>
    <xf numFmtId="3" fontId="157" fillId="0" borderId="4" xfId="65" applyNumberFormat="1" applyFont="1" applyBorder="1" applyAlignment="1">
      <alignment horizontal="center"/>
    </xf>
    <xf numFmtId="3" fontId="151" fillId="0" borderId="4" xfId="65" applyNumberFormat="1" applyFont="1" applyBorder="1" applyAlignment="1">
      <alignment horizontal="center"/>
    </xf>
    <xf numFmtId="3" fontId="157" fillId="0" borderId="4" xfId="65" applyNumberFormat="1" applyFont="1" applyFill="1" applyBorder="1" applyAlignment="1">
      <alignment horizontal="center"/>
    </xf>
    <xf numFmtId="3" fontId="157" fillId="2" borderId="4" xfId="65" applyNumberFormat="1" applyFont="1" applyFill="1" applyBorder="1" applyAlignment="1">
      <alignment horizontal="center"/>
    </xf>
    <xf numFmtId="3" fontId="151" fillId="0" borderId="4" xfId="65" applyNumberFormat="1" applyFont="1" applyFill="1" applyBorder="1" applyAlignment="1">
      <alignment horizontal="center"/>
    </xf>
    <xf numFmtId="3" fontId="151" fillId="37" borderId="4" xfId="65" applyNumberFormat="1" applyFont="1" applyFill="1" applyBorder="1" applyAlignment="1">
      <alignment horizontal="center"/>
    </xf>
    <xf numFmtId="0" fontId="169" fillId="0" borderId="4" xfId="0" applyFont="1" applyBorder="1" applyAlignment="1">
      <alignment vertical="top" wrapText="1"/>
    </xf>
    <xf numFmtId="164" fontId="148" fillId="0" borderId="0" xfId="66" applyNumberFormat="1" applyFont="1" applyFill="1" applyBorder="1" applyAlignment="1">
      <alignment horizontal="left" wrapText="1"/>
    </xf>
    <xf numFmtId="3" fontId="157" fillId="0" borderId="5" xfId="65" applyNumberFormat="1" applyFont="1" applyBorder="1" applyAlignment="1">
      <alignment horizontal="center"/>
    </xf>
    <xf numFmtId="3" fontId="157" fillId="3" borderId="5" xfId="65" applyNumberFormat="1" applyFont="1" applyFill="1" applyBorder="1" applyAlignment="1">
      <alignment horizontal="center"/>
    </xf>
    <xf numFmtId="3" fontId="157" fillId="0" borderId="5" xfId="65" applyNumberFormat="1" applyFont="1" applyFill="1" applyBorder="1" applyAlignment="1">
      <alignment horizontal="center"/>
    </xf>
    <xf numFmtId="3" fontId="157" fillId="2" borderId="5" xfId="65" applyNumberFormat="1" applyFont="1" applyFill="1" applyBorder="1" applyAlignment="1">
      <alignment horizontal="center"/>
    </xf>
    <xf numFmtId="3" fontId="148" fillId="2" borderId="5" xfId="65" applyNumberFormat="1" applyFont="1" applyFill="1" applyBorder="1" applyAlignment="1">
      <alignment horizontal="center"/>
    </xf>
    <xf numFmtId="3" fontId="148" fillId="0" borderId="5" xfId="65" applyNumberFormat="1" applyFont="1" applyFill="1" applyBorder="1" applyAlignment="1">
      <alignment horizontal="center"/>
    </xf>
    <xf numFmtId="3" fontId="151" fillId="37" borderId="5" xfId="65" applyNumberFormat="1" applyFont="1" applyFill="1" applyBorder="1" applyAlignment="1">
      <alignment horizontal="center"/>
    </xf>
    <xf numFmtId="3" fontId="152" fillId="0" borderId="2" xfId="0" applyNumberFormat="1" applyFont="1" applyBorder="1" applyAlignment="1">
      <alignment horizontal="center" vertical="justify"/>
    </xf>
    <xf numFmtId="3" fontId="152" fillId="0" borderId="2" xfId="0" applyNumberFormat="1" applyFont="1" applyBorder="1" applyAlignment="1">
      <alignment horizontal="center"/>
    </xf>
    <xf numFmtId="3" fontId="0" fillId="0" borderId="1" xfId="66" applyNumberFormat="1" applyFont="1" applyFill="1" applyBorder="1" applyAlignment="1">
      <alignment horizontal="center" wrapText="1"/>
    </xf>
    <xf numFmtId="3" fontId="173" fillId="0" borderId="0" xfId="66" applyNumberFormat="1" applyFont="1" applyFill="1" applyBorder="1" applyAlignment="1">
      <alignment horizontal="center" wrapText="1"/>
    </xf>
    <xf numFmtId="3" fontId="173" fillId="0" borderId="2" xfId="66" applyNumberFormat="1" applyFont="1" applyFill="1" applyBorder="1" applyAlignment="1">
      <alignment horizontal="center" wrapText="1"/>
    </xf>
    <xf numFmtId="17" fontId="152" fillId="0" borderId="0" xfId="0" applyNumberFormat="1" applyFont="1" applyFill="1" applyBorder="1" applyAlignment="1">
      <alignment horizontal="left"/>
    </xf>
    <xf numFmtId="3" fontId="173" fillId="37" borderId="0" xfId="66" applyNumberFormat="1" applyFont="1" applyFill="1" applyBorder="1" applyAlignment="1">
      <alignment horizontal="center" wrapText="1"/>
    </xf>
    <xf numFmtId="3" fontId="173" fillId="37" borderId="2" xfId="66" applyNumberFormat="1" applyFont="1" applyFill="1" applyBorder="1" applyAlignment="1">
      <alignment horizontal="center" wrapText="1"/>
    </xf>
    <xf numFmtId="3" fontId="177" fillId="37" borderId="1" xfId="66" applyNumberFormat="1" applyFont="1" applyFill="1" applyBorder="1" applyAlignment="1">
      <alignment horizontal="center" wrapText="1"/>
    </xf>
    <xf numFmtId="3" fontId="200" fillId="37" borderId="0" xfId="65" applyNumberFormat="1" applyFont="1" applyFill="1" applyBorder="1"/>
    <xf numFmtId="0" fontId="200" fillId="0" borderId="0" xfId="65" applyFont="1" applyBorder="1"/>
    <xf numFmtId="0" fontId="200" fillId="0" borderId="0" xfId="65" applyFont="1" applyFill="1" applyBorder="1"/>
    <xf numFmtId="0" fontId="200" fillId="2" borderId="0" xfId="65" applyFont="1" applyFill="1" applyBorder="1"/>
    <xf numFmtId="3" fontId="200" fillId="0" borderId="0" xfId="65" applyNumberFormat="1" applyFont="1" applyFill="1" applyBorder="1"/>
    <xf numFmtId="3" fontId="200" fillId="2" borderId="0" xfId="65" applyNumberFormat="1" applyFont="1" applyFill="1" applyBorder="1"/>
    <xf numFmtId="3" fontId="200" fillId="0" borderId="0" xfId="65" applyNumberFormat="1" applyFont="1" applyBorder="1"/>
    <xf numFmtId="0" fontId="0" fillId="0" borderId="0" xfId="0" applyFill="1" applyBorder="1" applyAlignment="1"/>
    <xf numFmtId="3" fontId="163" fillId="0" borderId="0" xfId="65" applyNumberFormat="1" applyFont="1" applyFill="1" applyBorder="1"/>
    <xf numFmtId="0" fontId="151" fillId="0" borderId="0" xfId="65" applyFont="1" applyFill="1" applyBorder="1"/>
    <xf numFmtId="3" fontId="152" fillId="0" borderId="1" xfId="66" applyNumberFormat="1" applyFont="1" applyFill="1" applyBorder="1" applyAlignment="1">
      <alignment horizontal="center" wrapText="1"/>
    </xf>
    <xf numFmtId="3" fontId="151" fillId="0" borderId="0" xfId="65" applyNumberFormat="1" applyFont="1" applyFill="1" applyBorder="1"/>
    <xf numFmtId="3" fontId="152" fillId="0" borderId="0" xfId="52" applyNumberFormat="1" applyFont="1" applyFill="1" applyBorder="1" applyAlignment="1">
      <alignment horizontal="center"/>
    </xf>
    <xf numFmtId="3" fontId="152" fillId="37" borderId="0" xfId="52" applyNumberFormat="1" applyFont="1" applyFill="1" applyBorder="1" applyAlignment="1">
      <alignment horizontal="center"/>
    </xf>
    <xf numFmtId="164" fontId="152" fillId="0" borderId="0" xfId="68" applyNumberFormat="1" applyFont="1" applyFill="1" applyBorder="1" applyAlignment="1">
      <alignment horizontal="left" wrapText="1"/>
    </xf>
    <xf numFmtId="164" fontId="152" fillId="37" borderId="0" xfId="68" applyNumberFormat="1" applyFont="1" applyFill="1" applyBorder="1" applyAlignment="1">
      <alignment horizontal="left" wrapText="1"/>
    </xf>
    <xf numFmtId="0" fontId="169" fillId="0" borderId="0" xfId="0" applyFont="1" applyBorder="1" applyAlignment="1">
      <alignment horizontal="center" vertical="center" wrapText="1"/>
    </xf>
    <xf numFmtId="3" fontId="161" fillId="5" borderId="0" xfId="65" applyNumberFormat="1" applyFont="1" applyFill="1" applyBorder="1" applyAlignment="1">
      <alignment horizontal="center"/>
    </xf>
    <xf numFmtId="0" fontId="161" fillId="0" borderId="0" xfId="65" applyFont="1" applyBorder="1" applyAlignment="1">
      <alignment horizontal="center"/>
    </xf>
    <xf numFmtId="3" fontId="161" fillId="4" borderId="0" xfId="65" applyNumberFormat="1" applyFont="1" applyFill="1" applyBorder="1" applyAlignment="1">
      <alignment horizontal="center"/>
    </xf>
    <xf numFmtId="3" fontId="161" fillId="4" borderId="2" xfId="65" applyNumberFormat="1" applyFont="1" applyFill="1" applyBorder="1" applyAlignment="1">
      <alignment horizontal="center"/>
    </xf>
    <xf numFmtId="3" fontId="161" fillId="4" borderId="3" xfId="65" applyNumberFormat="1" applyFont="1" applyFill="1" applyBorder="1" applyAlignment="1">
      <alignment horizontal="center"/>
    </xf>
    <xf numFmtId="164" fontId="152" fillId="38" borderId="0" xfId="66" applyNumberFormat="1" applyFont="1" applyFill="1" applyBorder="1" applyAlignment="1">
      <alignment horizontal="left" wrapText="1"/>
    </xf>
    <xf numFmtId="3" fontId="151" fillId="38" borderId="3" xfId="65" applyNumberFormat="1" applyFont="1" applyFill="1" applyBorder="1" applyAlignment="1">
      <alignment horizontal="center"/>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38" borderId="5" xfId="65" applyNumberFormat="1" applyFont="1" applyFill="1" applyBorder="1" applyAlignment="1">
      <alignment horizontal="center"/>
    </xf>
    <xf numFmtId="0" fontId="157" fillId="38" borderId="0" xfId="65" applyFont="1" applyFill="1" applyBorder="1"/>
    <xf numFmtId="0" fontId="151" fillId="38" borderId="0" xfId="65" applyFont="1" applyFill="1" applyBorder="1"/>
    <xf numFmtId="3" fontId="152" fillId="38" borderId="0" xfId="66" applyNumberFormat="1" applyFont="1" applyFill="1" applyBorder="1" applyAlignment="1">
      <alignment horizontal="center" wrapText="1"/>
    </xf>
    <xf numFmtId="3" fontId="152" fillId="38" borderId="2" xfId="66" applyNumberFormat="1" applyFont="1" applyFill="1" applyBorder="1" applyAlignment="1">
      <alignment horizontal="center" wrapText="1"/>
    </xf>
    <xf numFmtId="3" fontId="151" fillId="0" borderId="0" xfId="65" applyNumberFormat="1" applyFont="1" applyBorder="1" applyAlignment="1">
      <alignment horizontal="center" vertical="center" wrapText="1"/>
    </xf>
    <xf numFmtId="0" fontId="157" fillId="0" borderId="0" xfId="65" applyFont="1" applyBorder="1" applyAlignment="1">
      <alignment vertical="center"/>
    </xf>
    <xf numFmtId="3" fontId="183" fillId="0" borderId="0" xfId="60" applyNumberFormat="1" applyAlignment="1">
      <alignment horizontal="center"/>
    </xf>
    <xf numFmtId="3" fontId="183" fillId="0" borderId="0" xfId="60" applyNumberFormat="1" applyAlignment="1">
      <alignment horizontal="center"/>
    </xf>
    <xf numFmtId="3" fontId="183" fillId="0" borderId="1" xfId="60" applyNumberFormat="1" applyBorder="1" applyAlignment="1">
      <alignment horizontal="center"/>
    </xf>
    <xf numFmtId="164" fontId="152" fillId="0" borderId="5" xfId="66" applyNumberFormat="1" applyFont="1" applyFill="1" applyBorder="1" applyAlignment="1">
      <alignment horizontal="left" wrapText="1"/>
    </xf>
    <xf numFmtId="3" fontId="183" fillId="0" borderId="0" xfId="60" applyNumberFormat="1" applyAlignment="1">
      <alignment horizontal="center"/>
    </xf>
    <xf numFmtId="3" fontId="183" fillId="37" borderId="1" xfId="60" applyNumberFormat="1" applyFill="1" applyBorder="1" applyAlignment="1">
      <alignment horizontal="center"/>
    </xf>
    <xf numFmtId="3" fontId="183" fillId="37" borderId="0" xfId="60" applyNumberFormat="1" applyFill="1" applyAlignment="1">
      <alignment horizontal="center"/>
    </xf>
    <xf numFmtId="0" fontId="169" fillId="0" borderId="0" xfId="0" applyFont="1" applyBorder="1" applyAlignment="1">
      <alignment horizontal="left" vertical="top" wrapText="1"/>
    </xf>
    <xf numFmtId="0" fontId="161" fillId="4" borderId="0" xfId="65" applyFont="1" applyFill="1" applyBorder="1" applyAlignment="1">
      <alignment horizontal="center"/>
    </xf>
    <xf numFmtId="0" fontId="161" fillId="5" borderId="0" xfId="65" applyFont="1" applyFill="1" applyBorder="1" applyAlignment="1">
      <alignment horizontal="center"/>
    </xf>
    <xf numFmtId="3" fontId="161" fillId="0" borderId="0" xfId="65" applyNumberFormat="1" applyFont="1" applyBorder="1" applyAlignment="1">
      <alignment horizontal="center"/>
    </xf>
    <xf numFmtId="0" fontId="161" fillId="4" borderId="2" xfId="65" applyFont="1" applyFill="1" applyBorder="1" applyAlignment="1">
      <alignment horizontal="center"/>
    </xf>
    <xf numFmtId="3" fontId="148" fillId="38" borderId="1" xfId="66" applyNumberFormat="1" applyFill="1" applyBorder="1" applyAlignment="1">
      <alignment horizontal="center" wrapText="1"/>
    </xf>
    <xf numFmtId="3" fontId="151" fillId="38" borderId="4" xfId="65" applyNumberFormat="1" applyFont="1" applyFill="1" applyBorder="1" applyAlignment="1">
      <alignment horizontal="center"/>
    </xf>
    <xf numFmtId="3" fontId="183" fillId="38" borderId="1" xfId="60" applyNumberFormat="1" applyFill="1" applyBorder="1" applyAlignment="1">
      <alignment horizontal="center"/>
    </xf>
    <xf numFmtId="3" fontId="183" fillId="38" borderId="0" xfId="60" applyNumberFormat="1" applyFill="1" applyAlignment="1">
      <alignment horizontal="center"/>
    </xf>
    <xf numFmtId="3" fontId="200" fillId="38" borderId="0" xfId="65" applyNumberFormat="1" applyFont="1" applyFill="1" applyBorder="1"/>
    <xf numFmtId="3" fontId="163" fillId="38" borderId="0" xfId="65" applyNumberFormat="1" applyFont="1" applyFill="1" applyBorder="1"/>
    <xf numFmtId="3" fontId="183" fillId="0" borderId="1" xfId="60" applyNumberFormat="1" applyFill="1" applyBorder="1" applyAlignment="1">
      <alignment horizontal="center"/>
    </xf>
    <xf numFmtId="3" fontId="183" fillId="0" borderId="0" xfId="60" applyNumberFormat="1" applyFill="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17" fontId="148" fillId="0" borderId="0" xfId="0" applyNumberFormat="1" applyFont="1" applyFill="1" applyBorder="1" applyAlignment="1">
      <alignment horizontal="left"/>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1"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2" xfId="65" applyNumberFormat="1" applyFont="1" applyBorder="1" applyAlignment="1">
      <alignment horizontal="center"/>
    </xf>
    <xf numFmtId="3" fontId="151" fillId="0" borderId="2" xfId="65" applyNumberFormat="1" applyFont="1" applyFill="1" applyBorder="1" applyAlignment="1">
      <alignment horizontal="center"/>
    </xf>
    <xf numFmtId="3" fontId="151" fillId="0" borderId="3" xfId="65" applyNumberFormat="1" applyFont="1" applyBorder="1" applyAlignment="1">
      <alignment horizontal="center"/>
    </xf>
    <xf numFmtId="3" fontId="151" fillId="0" borderId="3"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0" fontId="148" fillId="37" borderId="0" xfId="0" applyFont="1" applyFill="1" applyBorder="1" applyAlignment="1"/>
    <xf numFmtId="0" fontId="148" fillId="37" borderId="0" xfId="113" applyFont="1" applyFill="1" applyAlignment="1"/>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148" fillId="0" borderId="0" xfId="113" applyAlignment="1"/>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4"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0" xfId="0" applyNumberFormat="1" applyFont="1" applyFill="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48" fillId="0" borderId="1" xfId="113" applyNumberForma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164" fontId="148" fillId="37" borderId="0" xfId="66" applyNumberFormat="1" applyFont="1" applyFill="1" applyBorder="1" applyAlignment="1">
      <alignment horizontal="left" wrapText="1"/>
    </xf>
    <xf numFmtId="3" fontId="178" fillId="0" borderId="1" xfId="67" applyNumberFormat="1" applyFill="1" applyBorder="1" applyAlignment="1">
      <alignment horizontal="center" wrapText="1"/>
    </xf>
    <xf numFmtId="3" fontId="0" fillId="0" borderId="1" xfId="67" applyNumberFormat="1" applyFont="1" applyFill="1" applyBorder="1" applyAlignment="1">
      <alignment horizontal="center" wrapText="1"/>
    </xf>
    <xf numFmtId="3" fontId="182" fillId="0" borderId="1" xfId="66" applyNumberFormat="1" applyFont="1" applyFill="1" applyBorder="1" applyAlignment="1">
      <alignment horizontal="center" wrapText="1"/>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2" xfId="65" applyNumberFormat="1" applyFont="1" applyBorder="1" applyAlignment="1">
      <alignment horizontal="center"/>
    </xf>
    <xf numFmtId="3" fontId="157"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0" fontId="0" fillId="0" borderId="0" xfId="0" applyBorder="1" applyAlignment="1"/>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3"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63" fillId="0" borderId="0" xfId="65" applyNumberFormat="1" applyFont="1" applyBorder="1"/>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200" fillId="0" borderId="0" xfId="65" applyNumberFormat="1" applyFont="1" applyBorder="1"/>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38" borderId="0" xfId="0" applyNumberFormat="1" applyFont="1" applyFill="1" applyBorder="1" applyAlignment="1">
      <alignment horizontal="center"/>
    </xf>
    <xf numFmtId="0" fontId="148" fillId="38" borderId="0" xfId="0" applyFont="1" applyFill="1" applyAlignment="1"/>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38" borderId="0" xfId="66" applyNumberFormat="1" applyFill="1" applyBorder="1" applyAlignment="1">
      <alignment horizontal="center" wrapText="1"/>
    </xf>
    <xf numFmtId="3" fontId="148" fillId="38" borderId="2" xfId="66" applyNumberFormat="1" applyFill="1" applyBorder="1" applyAlignment="1">
      <alignment horizontal="center" wrapText="1"/>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38" borderId="3" xfId="65" applyNumberFormat="1" applyFont="1" applyFill="1" applyBorder="1" applyAlignment="1">
      <alignment horizontal="center"/>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164" fontId="148" fillId="38" borderId="0" xfId="66" applyNumberFormat="1" applyFont="1" applyFill="1" applyBorder="1" applyAlignment="1">
      <alignment horizontal="left" wrapText="1"/>
    </xf>
    <xf numFmtId="3" fontId="151" fillId="0" borderId="4" xfId="65" applyNumberFormat="1" applyFont="1" applyBorder="1" applyAlignment="1">
      <alignment horizontal="center"/>
    </xf>
    <xf numFmtId="3" fontId="151" fillId="38"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48" fillId="38"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0" fillId="0" borderId="0" xfId="0" applyBorder="1" applyAlignment="1"/>
    <xf numFmtId="3" fontId="151" fillId="38" borderId="0" xfId="65" applyNumberFormat="1" applyFont="1" applyFill="1" applyBorder="1" applyAlignment="1">
      <alignment horizontal="center"/>
    </xf>
    <xf numFmtId="3" fontId="151" fillId="38" borderId="1"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0" fontId="0" fillId="0" borderId="0" xfId="0" applyBorder="1" applyAlignment="1"/>
    <xf numFmtId="3" fontId="148" fillId="38" borderId="0" xfId="0" applyNumberFormat="1" applyFont="1" applyFill="1" applyBorder="1" applyAlignment="1">
      <alignment horizontal="center"/>
    </xf>
    <xf numFmtId="3" fontId="151" fillId="38" borderId="0" xfId="65" applyNumberFormat="1" applyFont="1" applyFill="1" applyBorder="1" applyAlignment="1">
      <alignment horizontal="center"/>
    </xf>
    <xf numFmtId="164" fontId="148" fillId="38" borderId="0" xfId="66" applyNumberFormat="1" applyFont="1" applyFill="1" applyBorder="1" applyAlignment="1">
      <alignment horizontal="left" wrapText="1"/>
    </xf>
    <xf numFmtId="3" fontId="148" fillId="38" borderId="1" xfId="66" applyNumberFormat="1" applyFont="1" applyFill="1" applyBorder="1" applyAlignment="1">
      <alignment horizontal="center" wrapText="1"/>
    </xf>
    <xf numFmtId="3" fontId="157" fillId="0" borderId="0" xfId="65" applyNumberFormat="1" applyFont="1" applyBorder="1" applyAlignment="1">
      <alignment horizontal="center"/>
    </xf>
    <xf numFmtId="3" fontId="152" fillId="37" borderId="5" xfId="0" applyNumberFormat="1" applyFont="1" applyFill="1" applyBorder="1" applyAlignment="1">
      <alignment horizontal="center"/>
    </xf>
    <xf numFmtId="164" fontId="152" fillId="37" borderId="20" xfId="66" applyNumberFormat="1" applyFont="1" applyFill="1" applyBorder="1" applyAlignment="1">
      <alignment horizontal="left" wrapText="1"/>
    </xf>
    <xf numFmtId="0" fontId="169" fillId="0" borderId="6" xfId="0" applyFont="1" applyBorder="1" applyAlignment="1">
      <alignment vertical="top" wrapText="1"/>
    </xf>
    <xf numFmtId="3" fontId="156" fillId="0" borderId="5" xfId="0" applyNumberFormat="1" applyFont="1" applyBorder="1" applyAlignment="1">
      <alignment horizontal="center"/>
    </xf>
    <xf numFmtId="0" fontId="169" fillId="0" borderId="5" xfId="0" applyFont="1" applyBorder="1" applyAlignment="1">
      <alignment vertical="top" wrapText="1"/>
    </xf>
    <xf numFmtId="3" fontId="152" fillId="37" borderId="5" xfId="52" applyNumberFormat="1" applyFont="1" applyFill="1" applyBorder="1" applyAlignment="1">
      <alignment horizontal="center"/>
    </xf>
    <xf numFmtId="3" fontId="152" fillId="0" borderId="5" xfId="52" applyNumberFormat="1" applyFont="1" applyFill="1" applyBorder="1" applyAlignment="1">
      <alignment horizontal="center"/>
    </xf>
    <xf numFmtId="3" fontId="152" fillId="3" borderId="5" xfId="0" applyNumberFormat="1" applyFont="1" applyFill="1" applyBorder="1" applyAlignment="1">
      <alignment horizontal="center"/>
    </xf>
    <xf numFmtId="3" fontId="156" fillId="0" borderId="5" xfId="0" applyNumberFormat="1" applyFont="1" applyFill="1" applyBorder="1" applyAlignment="1">
      <alignment horizontal="center"/>
    </xf>
    <xf numFmtId="3" fontId="152" fillId="2" borderId="5" xfId="0" applyNumberFormat="1" applyFont="1" applyFill="1" applyBorder="1" applyAlignment="1">
      <alignment horizontal="center"/>
    </xf>
    <xf numFmtId="3" fontId="152" fillId="0" borderId="5" xfId="0" applyNumberFormat="1" applyFont="1" applyFill="1" applyBorder="1" applyAlignment="1">
      <alignment horizontal="center"/>
    </xf>
    <xf numFmtId="3" fontId="149" fillId="0" borderId="5" xfId="0" applyNumberFormat="1" applyFont="1" applyFill="1" applyBorder="1" applyAlignment="1">
      <alignment horizontal="center"/>
    </xf>
    <xf numFmtId="3" fontId="156" fillId="0" borderId="6" xfId="0" applyNumberFormat="1" applyFont="1" applyBorder="1" applyAlignment="1">
      <alignment horizontal="center"/>
    </xf>
    <xf numFmtId="3" fontId="152" fillId="37" borderId="6" xfId="52" applyNumberFormat="1" applyFont="1" applyFill="1" applyBorder="1" applyAlignment="1">
      <alignment horizontal="center"/>
    </xf>
    <xf numFmtId="3" fontId="152" fillId="0" borderId="6" xfId="52" applyNumberFormat="1" applyFont="1" applyFill="1" applyBorder="1" applyAlignment="1">
      <alignment horizontal="center"/>
    </xf>
    <xf numFmtId="3" fontId="152" fillId="37" borderId="6" xfId="0" applyNumberFormat="1" applyFont="1" applyFill="1" applyBorder="1" applyAlignment="1">
      <alignment horizontal="center"/>
    </xf>
    <xf numFmtId="3" fontId="152" fillId="3" borderId="6" xfId="0" applyNumberFormat="1" applyFont="1" applyFill="1" applyBorder="1" applyAlignment="1">
      <alignment horizontal="center"/>
    </xf>
    <xf numFmtId="3" fontId="156" fillId="0" borderId="6" xfId="0" applyNumberFormat="1" applyFont="1" applyFill="1" applyBorder="1" applyAlignment="1">
      <alignment horizontal="center"/>
    </xf>
    <xf numFmtId="3" fontId="152" fillId="2" borderId="6" xfId="0" applyNumberFormat="1" applyFont="1" applyFill="1" applyBorder="1" applyAlignment="1">
      <alignment horizontal="center"/>
    </xf>
    <xf numFmtId="3" fontId="152" fillId="0" borderId="6" xfId="0" applyNumberFormat="1" applyFont="1" applyFill="1" applyBorder="1" applyAlignment="1">
      <alignment horizontal="center"/>
    </xf>
    <xf numFmtId="15" fontId="148" fillId="38" borderId="6" xfId="0" applyNumberFormat="1" applyFont="1" applyFill="1" applyBorder="1" applyAlignment="1">
      <alignment horizontal="left" vertical="top" wrapText="1"/>
    </xf>
    <xf numFmtId="15" fontId="148" fillId="0" borderId="6" xfId="0" applyNumberFormat="1" applyFont="1" applyFill="1" applyBorder="1" applyAlignment="1">
      <alignment horizontal="left" vertical="top" wrapText="1"/>
    </xf>
    <xf numFmtId="15" fontId="148" fillId="37" borderId="6" xfId="113" applyNumberFormat="1" applyFont="1" applyFill="1" applyBorder="1" applyAlignment="1">
      <alignment horizontal="left" vertical="top" wrapText="1"/>
    </xf>
    <xf numFmtId="15" fontId="148" fillId="0" borderId="6" xfId="113" applyNumberFormat="1" applyFont="1" applyFill="1" applyBorder="1" applyAlignment="1">
      <alignment horizontal="left" vertical="top" wrapText="1"/>
    </xf>
    <xf numFmtId="164" fontId="148" fillId="0" borderId="6" xfId="66" applyNumberFormat="1" applyFont="1" applyFill="1" applyBorder="1" applyAlignment="1">
      <alignment horizontal="left" wrapText="1"/>
    </xf>
    <xf numFmtId="164" fontId="152" fillId="37" borderId="6" xfId="66" applyNumberFormat="1" applyFont="1" applyFill="1" applyBorder="1" applyAlignment="1">
      <alignment horizontal="left" wrapText="1"/>
    </xf>
    <xf numFmtId="164" fontId="152" fillId="0" borderId="6" xfId="66" applyNumberFormat="1" applyFont="1" applyFill="1" applyBorder="1" applyAlignment="1">
      <alignment horizontal="left" wrapText="1"/>
    </xf>
    <xf numFmtId="15" fontId="152" fillId="37" borderId="6" xfId="52" applyNumberFormat="1" applyFont="1" applyFill="1" applyBorder="1" applyAlignment="1">
      <alignment horizontal="left" vertical="top" wrapText="1"/>
    </xf>
    <xf numFmtId="15" fontId="152" fillId="0" borderId="6" xfId="52" applyNumberFormat="1" applyFont="1" applyFill="1" applyBorder="1" applyAlignment="1">
      <alignment horizontal="left" vertical="top" wrapText="1"/>
    </xf>
    <xf numFmtId="164" fontId="152" fillId="37" borderId="6" xfId="68" applyNumberFormat="1" applyFont="1" applyFill="1" applyBorder="1" applyAlignment="1">
      <alignment horizontal="left" wrapText="1"/>
    </xf>
    <xf numFmtId="164" fontId="152" fillId="0" borderId="6" xfId="68" applyNumberFormat="1" applyFont="1" applyFill="1" applyBorder="1" applyAlignment="1">
      <alignment horizontal="left" wrapText="1"/>
    </xf>
    <xf numFmtId="15" fontId="152" fillId="37" borderId="6" xfId="0" applyNumberFormat="1" applyFont="1" applyFill="1" applyBorder="1" applyAlignment="1">
      <alignment horizontal="left" vertical="top" wrapText="1"/>
    </xf>
    <xf numFmtId="15" fontId="152" fillId="3" borderId="6" xfId="0" applyNumberFormat="1" applyFont="1" applyFill="1" applyBorder="1" applyAlignment="1">
      <alignment horizontal="left" vertical="top" wrapText="1"/>
    </xf>
    <xf numFmtId="15" fontId="156" fillId="0" borderId="6" xfId="0" applyNumberFormat="1" applyFont="1" applyFill="1" applyBorder="1" applyAlignment="1">
      <alignment horizontal="left" vertical="top" wrapText="1"/>
    </xf>
    <xf numFmtId="15" fontId="152" fillId="2" borderId="6" xfId="0" applyNumberFormat="1" applyFont="1" applyFill="1" applyBorder="1" applyAlignment="1">
      <alignment horizontal="left" vertical="top" wrapText="1"/>
    </xf>
    <xf numFmtId="15" fontId="152" fillId="0" borderId="6" xfId="0" applyNumberFormat="1" applyFont="1" applyFill="1" applyBorder="1" applyAlignment="1">
      <alignment horizontal="left" vertical="top" wrapText="1"/>
    </xf>
    <xf numFmtId="0" fontId="152" fillId="0" borderId="6" xfId="0" applyFont="1" applyFill="1" applyBorder="1" applyAlignment="1">
      <alignment horizontal="left"/>
    </xf>
    <xf numFmtId="0" fontId="156" fillId="0" borderId="6" xfId="0" applyFont="1" applyFill="1" applyBorder="1" applyAlignment="1">
      <alignment horizontal="left"/>
    </xf>
    <xf numFmtId="3" fontId="148" fillId="0" borderId="0" xfId="0" applyNumberFormat="1" applyFont="1" applyFill="1" applyBorder="1" applyAlignment="1">
      <alignment horizontal="center"/>
    </xf>
    <xf numFmtId="3" fontId="148" fillId="0" borderId="0" xfId="0" applyNumberFormat="1" applyFont="1" applyBorder="1" applyAlignment="1">
      <alignment horizontal="center"/>
    </xf>
    <xf numFmtId="3" fontId="0" fillId="0" borderId="0" xfId="0" applyNumberFormat="1" applyBorder="1" applyAlignment="1">
      <alignment horizontal="center"/>
    </xf>
    <xf numFmtId="3" fontId="0" fillId="0" borderId="6" xfId="0" applyNumberFormat="1" applyBorder="1" applyAlignment="1">
      <alignment horizontal="center"/>
    </xf>
    <xf numFmtId="3" fontId="148" fillId="0" borderId="6" xfId="0" applyNumberFormat="1" applyFont="1" applyFill="1" applyBorder="1" applyAlignment="1">
      <alignment horizontal="center"/>
    </xf>
    <xf numFmtId="3" fontId="149" fillId="0" borderId="0" xfId="0" applyNumberFormat="1" applyFont="1" applyFill="1" applyBorder="1" applyAlignment="1">
      <alignment horizontal="center"/>
    </xf>
    <xf numFmtId="3" fontId="0" fillId="0" borderId="5" xfId="0" applyNumberFormat="1" applyBorder="1" applyAlignment="1">
      <alignment horizontal="center"/>
    </xf>
    <xf numFmtId="0" fontId="0" fillId="0" borderId="5" xfId="0" applyBorder="1" applyAlignment="1">
      <alignment horizontal="left"/>
    </xf>
    <xf numFmtId="3" fontId="148" fillId="38" borderId="0" xfId="0" applyNumberFormat="1" applyFont="1" applyFill="1" applyBorder="1" applyAlignment="1">
      <alignment horizontal="center"/>
    </xf>
    <xf numFmtId="3" fontId="148" fillId="38" borderId="6" xfId="0" applyNumberFormat="1" applyFont="1" applyFill="1" applyBorder="1" applyAlignment="1">
      <alignment horizontal="center"/>
    </xf>
    <xf numFmtId="3" fontId="0" fillId="0" borderId="0" xfId="66" applyNumberFormat="1" applyFont="1" applyFill="1" applyBorder="1" applyAlignment="1">
      <alignment horizontal="center" wrapText="1"/>
    </xf>
    <xf numFmtId="3" fontId="148" fillId="0" borderId="5" xfId="0" applyNumberFormat="1" applyFont="1" applyFill="1" applyBorder="1" applyAlignment="1">
      <alignment horizontal="center"/>
    </xf>
    <xf numFmtId="3" fontId="148" fillId="38" borderId="5" xfId="0" applyNumberFormat="1" applyFont="1" applyFill="1" applyBorder="1" applyAlignment="1">
      <alignment horizontal="center"/>
    </xf>
    <xf numFmtId="3" fontId="152" fillId="0" borderId="6" xfId="0" applyNumberFormat="1" applyFont="1" applyBorder="1" applyAlignment="1">
      <alignment horizontal="center"/>
    </xf>
    <xf numFmtId="3" fontId="152" fillId="0" borderId="6" xfId="0" applyNumberFormat="1" applyFont="1" applyBorder="1" applyAlignment="1">
      <alignment horizontal="center" vertical="justify"/>
    </xf>
    <xf numFmtId="164" fontId="152" fillId="2" borderId="20" xfId="66" applyNumberFormat="1" applyFont="1" applyFill="1" applyBorder="1" applyAlignment="1">
      <alignment horizontal="left" wrapText="1"/>
    </xf>
    <xf numFmtId="164" fontId="152" fillId="0" borderId="20" xfId="66" applyNumberFormat="1" applyFont="1" applyFill="1" applyBorder="1" applyAlignment="1">
      <alignment horizontal="left" wrapText="1"/>
    </xf>
    <xf numFmtId="0" fontId="169" fillId="0" borderId="5" xfId="0" applyFont="1" applyBorder="1" applyAlignment="1">
      <alignment horizontal="center" vertical="center" wrapText="1"/>
    </xf>
    <xf numFmtId="3" fontId="183" fillId="37" borderId="5" xfId="60" applyNumberFormat="1" applyFill="1" applyBorder="1" applyAlignment="1">
      <alignment horizontal="center"/>
    </xf>
    <xf numFmtId="3" fontId="183" fillId="0" borderId="5" xfId="60" applyNumberFormat="1" applyBorder="1" applyAlignment="1">
      <alignment horizontal="center"/>
    </xf>
    <xf numFmtId="3" fontId="151" fillId="2" borderId="5" xfId="65" applyNumberFormat="1" applyFont="1" applyFill="1" applyBorder="1" applyAlignment="1">
      <alignment horizontal="center"/>
    </xf>
    <xf numFmtId="3" fontId="151" fillId="0" borderId="5" xfId="65" applyNumberFormat="1" applyFont="1" applyBorder="1" applyAlignment="1">
      <alignment horizontal="center" vertical="center" wrapText="1"/>
    </xf>
    <xf numFmtId="3" fontId="161" fillId="5" borderId="5" xfId="65" applyNumberFormat="1" applyFont="1" applyFill="1" applyBorder="1" applyAlignment="1">
      <alignment horizontal="center"/>
    </xf>
    <xf numFmtId="0" fontId="161" fillId="0" borderId="5" xfId="65" applyFont="1" applyBorder="1" applyAlignment="1">
      <alignment horizontal="center"/>
    </xf>
    <xf numFmtId="164" fontId="152" fillId="38" borderId="5" xfId="66" applyNumberFormat="1" applyFont="1" applyFill="1" applyBorder="1" applyAlignment="1">
      <alignment horizontal="left" wrapText="1"/>
    </xf>
    <xf numFmtId="164" fontId="152" fillId="37" borderId="5" xfId="66" applyNumberFormat="1" applyFont="1" applyFill="1" applyBorder="1" applyAlignment="1">
      <alignment horizontal="left" wrapText="1"/>
    </xf>
    <xf numFmtId="164" fontId="152" fillId="2" borderId="5" xfId="66" applyNumberFormat="1" applyFont="1" applyFill="1" applyBorder="1" applyAlignment="1">
      <alignment horizontal="left" wrapText="1"/>
    </xf>
    <xf numFmtId="164" fontId="148" fillId="2" borderId="5" xfId="66" applyNumberFormat="1" applyFont="1" applyFill="1" applyBorder="1" applyAlignment="1">
      <alignment horizontal="left" wrapText="1"/>
    </xf>
    <xf numFmtId="0" fontId="157" fillId="0" borderId="5" xfId="65" applyFont="1" applyBorder="1" applyAlignment="1">
      <alignment horizontal="left" vertical="center"/>
    </xf>
    <xf numFmtId="0" fontId="157" fillId="0" borderId="5" xfId="65" applyFont="1" applyBorder="1" applyAlignment="1">
      <alignment horizontal="left"/>
    </xf>
    <xf numFmtId="3" fontId="148" fillId="37" borderId="0" xfId="66" applyNumberFormat="1" applyFont="1" applyFill="1" applyBorder="1" applyAlignment="1">
      <alignment horizontal="center" wrapText="1"/>
    </xf>
    <xf numFmtId="3" fontId="181" fillId="37" borderId="0" xfId="66" applyNumberFormat="1" applyFont="1" applyFill="1" applyBorder="1" applyAlignment="1">
      <alignment horizontal="center" wrapText="1"/>
    </xf>
    <xf numFmtId="3" fontId="179" fillId="37" borderId="0" xfId="66" applyNumberFormat="1" applyFont="1" applyFill="1" applyBorder="1" applyAlignment="1">
      <alignment horizontal="center" wrapText="1"/>
    </xf>
    <xf numFmtId="0" fontId="151" fillId="0" borderId="20" xfId="0" applyFont="1" applyBorder="1" applyAlignment="1">
      <alignment horizontal="left"/>
    </xf>
    <xf numFmtId="3" fontId="152" fillId="0" borderId="5" xfId="0" applyNumberFormat="1" applyFont="1" applyBorder="1" applyAlignment="1">
      <alignment horizontal="center" vertical="justify"/>
    </xf>
    <xf numFmtId="3" fontId="152" fillId="0" borderId="5" xfId="0" applyNumberFormat="1" applyFont="1" applyBorder="1" applyAlignment="1">
      <alignment horizontal="center"/>
    </xf>
    <xf numFmtId="0" fontId="152" fillId="2" borderId="0" xfId="0" applyFont="1" applyFill="1" applyBorder="1" applyAlignment="1">
      <alignment horizontal="center"/>
    </xf>
    <xf numFmtId="0" fontId="152" fillId="0" borderId="0" xfId="0" applyFont="1" applyFill="1" applyBorder="1" applyAlignment="1">
      <alignment horizontal="center"/>
    </xf>
    <xf numFmtId="0" fontId="0" fillId="0" borderId="20" xfId="0" applyBorder="1" applyAlignment="1">
      <alignment horizontal="left"/>
    </xf>
    <xf numFmtId="3" fontId="148" fillId="0" borderId="0" xfId="113"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65" applyNumberFormat="1" applyFont="1" applyFill="1" applyBorder="1" applyAlignment="1">
      <alignment horizontal="center"/>
    </xf>
    <xf numFmtId="3" fontId="148" fillId="0" borderId="0" xfId="66" applyNumberFormat="1" applyFont="1" applyFill="1" applyBorder="1" applyAlignment="1">
      <alignment horizontal="center" wrapText="1"/>
    </xf>
    <xf numFmtId="15" fontId="148" fillId="0" borderId="0" xfId="113" applyNumberFormat="1" applyFont="1" applyFill="1" applyBorder="1" applyAlignment="1">
      <alignment horizontal="left" vertical="top" wrapText="1"/>
    </xf>
    <xf numFmtId="3" fontId="148" fillId="2" borderId="0" xfId="66" applyNumberFormat="1" applyFill="1" applyBorder="1" applyAlignment="1">
      <alignment horizontal="center" wrapText="1"/>
    </xf>
    <xf numFmtId="0" fontId="151" fillId="0" borderId="5" xfId="65" applyFont="1" applyBorder="1" applyAlignment="1">
      <alignment horizontal="left"/>
    </xf>
    <xf numFmtId="164" fontId="148" fillId="3" borderId="5" xfId="66" applyNumberFormat="1" applyFill="1" applyBorder="1" applyAlignment="1">
      <alignment horizontal="left" wrapText="1"/>
    </xf>
    <xf numFmtId="164" fontId="148" fillId="0" borderId="5" xfId="66" applyNumberFormat="1" applyFill="1" applyBorder="1" applyAlignment="1">
      <alignment horizontal="left" wrapText="1"/>
    </xf>
    <xf numFmtId="3" fontId="148" fillId="2"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164" fontId="148" fillId="2" borderId="5" xfId="66" applyNumberFormat="1" applyFill="1" applyBorder="1" applyAlignment="1">
      <alignment horizontal="left" wrapText="1"/>
    </xf>
    <xf numFmtId="164" fontId="148" fillId="38" borderId="5" xfId="66" applyNumberFormat="1" applyFont="1" applyFill="1" applyBorder="1" applyAlignment="1">
      <alignment horizontal="left" wrapText="1"/>
    </xf>
    <xf numFmtId="3" fontId="148" fillId="38" borderId="0" xfId="66" applyNumberFormat="1" applyFill="1" applyBorder="1" applyAlignment="1">
      <alignment horizontal="center" wrapText="1"/>
    </xf>
    <xf numFmtId="3" fontId="148" fillId="0" borderId="5" xfId="113"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164" fontId="148" fillId="0" borderId="5" xfId="66" applyNumberFormat="1" applyFont="1" applyFill="1" applyBorder="1" applyAlignment="1">
      <alignment horizontal="left" wrapText="1"/>
    </xf>
    <xf numFmtId="164" fontId="148" fillId="38" borderId="5" xfId="66" applyNumberFormat="1" applyFont="1" applyFill="1" applyBorder="1" applyAlignment="1">
      <alignment horizontal="left" wrapText="1"/>
    </xf>
    <xf numFmtId="3" fontId="148" fillId="38" borderId="0" xfId="66" applyNumberFormat="1" applyFont="1" applyFill="1" applyBorder="1" applyAlignment="1">
      <alignment horizontal="center" wrapText="1"/>
    </xf>
    <xf numFmtId="3" fontId="151" fillId="38" borderId="6" xfId="65"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6" fillId="0" borderId="0" xfId="0" applyNumberFormat="1" applyFont="1" applyBorder="1" applyAlignment="1"/>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0"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63" fillId="0" borderId="0" xfId="65" applyNumberFormat="1" applyFont="1" applyBorder="1"/>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0" fontId="0" fillId="0" borderId="0" xfId="0" applyBorder="1" applyAlignment="1"/>
    <xf numFmtId="3" fontId="148" fillId="0" borderId="5" xfId="0" applyNumberFormat="1" applyFont="1" applyFill="1" applyBorder="1" applyAlignment="1">
      <alignment horizontal="center"/>
    </xf>
    <xf numFmtId="3" fontId="0" fillId="0" borderId="1" xfId="0" applyNumberFormat="1" applyBorder="1" applyAlignment="1">
      <alignment horizontal="center"/>
    </xf>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65" applyNumberFormat="1" applyFont="1" applyBorder="1" applyAlignment="1">
      <alignment horizontal="center"/>
    </xf>
    <xf numFmtId="3" fontId="157" fillId="0" borderId="0" xfId="65" applyNumberFormat="1" applyFont="1" applyBorder="1" applyAlignment="1">
      <alignment horizontal="center"/>
    </xf>
    <xf numFmtId="3" fontId="157" fillId="0" borderId="0" xfId="65" applyNumberFormat="1" applyFont="1" applyBorder="1" applyAlignment="1">
      <alignment horizontal="center" vertic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0"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7" fillId="0" borderId="1" xfId="65" applyNumberFormat="1" applyFont="1" applyBorder="1" applyAlignment="1">
      <alignment horizontal="center" vertical="center"/>
    </xf>
    <xf numFmtId="3" fontId="147" fillId="0" borderId="0" xfId="60" applyNumberFormat="1" applyFont="1" applyBorder="1" applyAlignment="1">
      <alignment horizontal="center"/>
    </xf>
    <xf numFmtId="3" fontId="183" fillId="37" borderId="0" xfId="60" applyNumberFormat="1" applyFill="1" applyBorder="1" applyAlignment="1">
      <alignment horizontal="center"/>
    </xf>
    <xf numFmtId="3" fontId="183" fillId="0" borderId="0" xfId="60" applyNumberForma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2" borderId="0" xfId="65" applyNumberFormat="1" applyFont="1" applyFill="1" applyBorder="1" applyAlignment="1">
      <alignment horizontal="center"/>
    </xf>
    <xf numFmtId="3" fontId="148" fillId="2" borderId="0"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37" borderId="0" xfId="65" applyNumberFormat="1" applyFont="1" applyFill="1" applyBorder="1" applyAlignment="1">
      <alignment horizontal="center"/>
    </xf>
    <xf numFmtId="3" fontId="151" fillId="0" borderId="5" xfId="65" applyNumberFormat="1" applyFont="1" applyBorder="1" applyAlignment="1">
      <alignment horizontal="center"/>
    </xf>
    <xf numFmtId="3" fontId="151" fillId="0" borderId="5" xfId="65" applyNumberFormat="1" applyFont="1" applyFill="1" applyBorder="1" applyAlignment="1">
      <alignment horizontal="center"/>
    </xf>
    <xf numFmtId="3" fontId="148" fillId="0" borderId="5" xfId="65" applyNumberFormat="1" applyFont="1" applyFill="1" applyBorder="1" applyAlignment="1">
      <alignment horizontal="center"/>
    </xf>
    <xf numFmtId="3" fontId="151" fillId="38" borderId="5" xfId="65" applyNumberFormat="1" applyFont="1" applyFill="1" applyBorder="1" applyAlignment="1">
      <alignment horizontal="center"/>
    </xf>
    <xf numFmtId="3" fontId="151" fillId="37" borderId="5" xfId="65" applyNumberFormat="1" applyFont="1" applyFill="1" applyBorder="1" applyAlignment="1">
      <alignment horizontal="center"/>
    </xf>
    <xf numFmtId="3" fontId="161" fillId="4" borderId="0"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61" fillId="4"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0" fillId="0" borderId="1" xfId="0" applyNumberFormat="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7" fontId="148" fillId="0" borderId="0" xfId="0" applyNumberFormat="1" applyFont="1" applyFill="1" applyBorder="1" applyAlignment="1">
      <alignment horizontal="left"/>
    </xf>
    <xf numFmtId="3" fontId="148" fillId="0" borderId="5" xfId="0" applyNumberFormat="1" applyFont="1" applyFill="1" applyBorder="1" applyAlignment="1">
      <alignment horizontal="center"/>
    </xf>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0" fillId="0" borderId="0" xfId="0" applyNumberFormat="1" applyBorder="1" applyAlignment="1">
      <alignment horizontal="center"/>
    </xf>
    <xf numFmtId="3" fontId="0" fillId="0" borderId="1" xfId="0" applyNumberFormat="1" applyBorder="1" applyAlignment="1">
      <alignment horizontal="center"/>
    </xf>
    <xf numFmtId="0" fontId="0" fillId="0" borderId="0" xfId="0" applyBorder="1" applyAlignment="1"/>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164" fontId="148" fillId="0" borderId="5" xfId="66" applyNumberFormat="1" applyFont="1" applyFill="1" applyBorder="1" applyAlignment="1">
      <alignment horizontal="left" wrapText="1"/>
    </xf>
    <xf numFmtId="3" fontId="0" fillId="0" borderId="1" xfId="0" applyNumberFormat="1" applyBorder="1" applyAlignment="1">
      <alignment horizontal="center"/>
    </xf>
    <xf numFmtId="3" fontId="148" fillId="0" borderId="0" xfId="0" applyNumberFormat="1" applyFont="1" applyFill="1" applyBorder="1" applyAlignment="1">
      <alignment horizontal="center"/>
    </xf>
    <xf numFmtId="0" fontId="0" fillId="0" borderId="5" xfId="0" applyBorder="1" applyAlignment="1"/>
    <xf numFmtId="3" fontId="155" fillId="0" borderId="20" xfId="65" applyNumberFormat="1" applyFont="1" applyBorder="1" applyAlignment="1">
      <alignment horizontal="center"/>
    </xf>
    <xf numFmtId="0" fontId="0" fillId="0" borderId="20" xfId="0" applyBorder="1" applyAlignment="1"/>
    <xf numFmtId="3" fontId="151" fillId="0" borderId="20" xfId="65" applyNumberFormat="1" applyFont="1" applyBorder="1" applyAlignment="1">
      <alignment horizontal="center"/>
    </xf>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66" applyNumberFormat="1" applyFont="1" applyFill="1" applyBorder="1" applyAlignment="1">
      <alignment horizontal="center" wrapText="1"/>
    </xf>
    <xf numFmtId="0" fontId="151" fillId="0" borderId="5" xfId="65" applyFont="1" applyBorder="1" applyAlignment="1">
      <alignment horizontal="left"/>
    </xf>
    <xf numFmtId="164" fontId="148" fillId="0" borderId="5" xfId="66" applyNumberFormat="1" applyFont="1" applyFill="1" applyBorder="1" applyAlignment="1">
      <alignment horizontal="left" wrapText="1"/>
    </xf>
    <xf numFmtId="3" fontId="151" fillId="0" borderId="5"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66" applyNumberFormat="1" applyFont="1" applyFill="1" applyBorder="1" applyAlignment="1">
      <alignment horizontal="center" wrapText="1"/>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5"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5" xfId="65" applyNumberFormat="1" applyFont="1" applyBorder="1" applyAlignment="1">
      <alignment horizontal="center"/>
    </xf>
    <xf numFmtId="3" fontId="151" fillId="0" borderId="20" xfId="65"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5" xfId="65" applyNumberFormat="1" applyFont="1" applyBorder="1" applyAlignment="1">
      <alignment horizontal="center"/>
    </xf>
    <xf numFmtId="0" fontId="0" fillId="0" borderId="5" xfId="0"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0" fontId="0" fillId="0" borderId="20" xfId="0" applyBorder="1" applyAlignment="1">
      <alignment horizontal="center"/>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5" xfId="0"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Border="1" applyAlignment="1">
      <alignment horizontal="center"/>
    </xf>
    <xf numFmtId="3" fontId="151" fillId="0" borderId="0" xfId="0" applyNumberFormat="1" applyFont="1" applyFill="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3"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0" fillId="0" borderId="1" xfId="0" applyNumberFormat="1" applyBorder="1" applyAlignment="1">
      <alignment horizontal="center"/>
    </xf>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164" fontId="148" fillId="0" borderId="0" xfId="0" applyNumberFormat="1" applyFont="1" applyFill="1" applyBorder="1" applyAlignment="1">
      <alignment horizontal="left"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0" fontId="0" fillId="0" borderId="0" xfId="0"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6"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113" applyNumberFormat="1" applyFont="1" applyBorder="1" applyAlignment="1">
      <alignment horizontal="center"/>
    </xf>
    <xf numFmtId="3" fontId="148" fillId="0" borderId="16" xfId="113" applyNumberFormat="1" applyFont="1" applyBorder="1" applyAlignment="1">
      <alignment horizontal="center"/>
    </xf>
    <xf numFmtId="3" fontId="148" fillId="0" borderId="16" xfId="113" applyNumberFormat="1" applyFont="1" applyBorder="1" applyAlignment="1">
      <alignment horizontal="center"/>
    </xf>
    <xf numFmtId="3" fontId="148" fillId="0" borderId="0" xfId="113" applyNumberFormat="1" applyFont="1" applyBorder="1" applyAlignment="1">
      <alignment horizontal="center"/>
    </xf>
    <xf numFmtId="3" fontId="148" fillId="0" borderId="0" xfId="113" applyNumberFormat="1" applyFont="1" applyBorder="1" applyAlignment="1">
      <alignment horizontal="center"/>
    </xf>
    <xf numFmtId="3" fontId="148" fillId="0" borderId="16" xfId="113"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39" borderId="2" xfId="0" applyNumberFormat="1" applyFont="1" applyFill="1" applyBorder="1" applyAlignment="1">
      <alignment horizontal="center"/>
    </xf>
    <xf numFmtId="3" fontId="0" fillId="39" borderId="0" xfId="0" applyNumberFormat="1" applyFill="1" applyBorder="1" applyAlignment="1">
      <alignment horizontal="center" wrapText="1"/>
    </xf>
    <xf numFmtId="3" fontId="0" fillId="39" borderId="2"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5" xfId="113"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1" xfId="113" applyNumberFormat="1" applyBorder="1" applyAlignment="1">
      <alignment horizontal="center"/>
    </xf>
    <xf numFmtId="17" fontId="148" fillId="0" borderId="0" xfId="113" applyNumberFormat="1" applyBorder="1" applyAlignment="1">
      <alignment horizontal="left"/>
    </xf>
    <xf numFmtId="3" fontId="148" fillId="0" borderId="1" xfId="113" applyNumberFormat="1" applyBorder="1" applyAlignment="1">
      <alignment horizontal="center"/>
    </xf>
    <xf numFmtId="17" fontId="148" fillId="0" borderId="0" xfId="113" applyNumberFormat="1" applyBorder="1" applyAlignment="1">
      <alignment horizontal="left"/>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151" fillId="0" borderId="1"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7"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48" fillId="0" borderId="21"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48" fillId="40" borderId="0" xfId="0" applyNumberFormat="1" applyFont="1" applyFill="1" applyBorder="1" applyAlignment="1">
      <alignment horizontal="center"/>
    </xf>
    <xf numFmtId="3" fontId="148" fillId="0" borderId="0" xfId="0" applyNumberFormat="1" applyFont="1" applyFill="1" applyBorder="1" applyAlignment="1"/>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5" xfId="0" applyNumberFormat="1" applyFont="1" applyBorder="1" applyAlignment="1">
      <alignment horizontal="center"/>
    </xf>
    <xf numFmtId="3" fontId="151" fillId="0" borderId="5" xfId="113" applyNumberFormat="1" applyFont="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5" xfId="65" applyNumberFormat="1" applyFont="1" applyBorder="1" applyAlignment="1">
      <alignment horizontal="center"/>
    </xf>
    <xf numFmtId="3" fontId="0" fillId="0" borderId="0" xfId="0" applyNumberFormat="1" applyBorder="1" applyAlignment="1"/>
    <xf numFmtId="3" fontId="0" fillId="0" borderId="1" xfId="0" applyNumberFormat="1" applyBorder="1" applyAlignment="1"/>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3" fillId="0" borderId="1" xfId="0" applyNumberFormat="1" applyFont="1" applyBorder="1" applyAlignment="1">
      <alignment horizontal="center"/>
    </xf>
    <xf numFmtId="3" fontId="153" fillId="0" borderId="0" xfId="0" applyNumberFormat="1" applyFont="1" applyBorder="1" applyAlignment="1">
      <alignment horizontal="center"/>
    </xf>
    <xf numFmtId="3" fontId="153" fillId="4" borderId="1" xfId="0" applyNumberFormat="1" applyFont="1" applyFill="1" applyBorder="1" applyAlignment="1">
      <alignment horizontal="center"/>
    </xf>
    <xf numFmtId="3" fontId="153" fillId="4" borderId="0" xfId="0" applyNumberFormat="1" applyFont="1" applyFill="1" applyBorder="1" applyAlignment="1">
      <alignment horizontal="center"/>
    </xf>
    <xf numFmtId="3" fontId="153" fillId="4" borderId="5" xfId="0" applyNumberFormat="1" applyFont="1" applyFill="1" applyBorder="1" applyAlignment="1">
      <alignment horizontal="center"/>
    </xf>
    <xf numFmtId="3" fontId="153" fillId="5" borderId="1" xfId="0" applyNumberFormat="1" applyFont="1" applyFill="1" applyBorder="1" applyAlignment="1">
      <alignment horizontal="center"/>
    </xf>
    <xf numFmtId="3" fontId="153" fillId="5" borderId="0" xfId="0" applyNumberFormat="1" applyFont="1" applyFill="1" applyBorder="1" applyAlignment="1">
      <alignment horizontal="center"/>
    </xf>
    <xf numFmtId="0" fontId="169" fillId="0" borderId="0" xfId="0" applyFont="1" applyBorder="1" applyAlignment="1">
      <alignment horizontal="left" vertical="top" wrapText="1"/>
    </xf>
    <xf numFmtId="0" fontId="161" fillId="4" borderId="1" xfId="65" applyFont="1" applyFill="1" applyBorder="1" applyAlignment="1">
      <alignment horizontal="center"/>
    </xf>
    <xf numFmtId="0" fontId="161" fillId="4" borderId="0" xfId="65" applyFont="1" applyFill="1" applyBorder="1" applyAlignment="1">
      <alignment horizontal="center"/>
    </xf>
    <xf numFmtId="0" fontId="161" fillId="5" borderId="1" xfId="65" applyFont="1" applyFill="1" applyBorder="1" applyAlignment="1">
      <alignment horizontal="center"/>
    </xf>
    <xf numFmtId="0" fontId="161" fillId="5" borderId="0" xfId="65" applyFont="1" applyFill="1" applyBorder="1" applyAlignment="1">
      <alignment horizontal="center"/>
    </xf>
    <xf numFmtId="3" fontId="161" fillId="0" borderId="1" xfId="65" applyNumberFormat="1" applyFont="1" applyBorder="1" applyAlignment="1">
      <alignment horizontal="center"/>
    </xf>
    <xf numFmtId="3" fontId="161" fillId="0" borderId="0" xfId="65" applyNumberFormat="1" applyFont="1" applyBorder="1" applyAlignment="1">
      <alignment horizontal="center"/>
    </xf>
    <xf numFmtId="3" fontId="157" fillId="0" borderId="2" xfId="65" applyNumberFormat="1" applyFont="1" applyBorder="1" applyAlignment="1">
      <alignment horizontal="center"/>
    </xf>
    <xf numFmtId="3" fontId="157" fillId="0" borderId="3" xfId="65" applyNumberFormat="1" applyFont="1" applyBorder="1" applyAlignment="1">
      <alignment horizontal="center"/>
    </xf>
    <xf numFmtId="3" fontId="157" fillId="0" borderId="1"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6" xfId="65" applyNumberFormat="1" applyFont="1" applyBorder="1" applyAlignment="1">
      <alignment horizontal="center"/>
    </xf>
    <xf numFmtId="0" fontId="161" fillId="4" borderId="1" xfId="65" applyFont="1" applyFill="1" applyBorder="1" applyAlignment="1">
      <alignment horizontal="center" vertical="center"/>
    </xf>
    <xf numFmtId="0" fontId="161" fillId="4" borderId="5" xfId="65" applyFont="1" applyFill="1" applyBorder="1" applyAlignment="1">
      <alignment horizontal="center" vertical="center"/>
    </xf>
    <xf numFmtId="0" fontId="161" fillId="5" borderId="20" xfId="65" applyFont="1" applyFill="1" applyBorder="1" applyAlignment="1">
      <alignment horizontal="center" vertical="center"/>
    </xf>
    <xf numFmtId="3" fontId="151" fillId="0" borderId="1" xfId="65" applyNumberFormat="1" applyFont="1" applyBorder="1" applyAlignment="1">
      <alignment horizontal="center"/>
    </xf>
    <xf numFmtId="3" fontId="151" fillId="0" borderId="5" xfId="65" applyNumberFormat="1" applyFont="1" applyBorder="1" applyAlignment="1">
      <alignment horizontal="center"/>
    </xf>
    <xf numFmtId="0" fontId="161" fillId="0" borderId="1" xfId="65" applyFont="1" applyBorder="1" applyAlignment="1">
      <alignment horizontal="center"/>
    </xf>
    <xf numFmtId="0" fontId="161" fillId="0" borderId="0" xfId="65" applyFont="1" applyBorder="1" applyAlignment="1">
      <alignment horizontal="center"/>
    </xf>
    <xf numFmtId="3" fontId="157" fillId="0" borderId="1" xfId="65" applyNumberFormat="1" applyFont="1" applyBorder="1" applyAlignment="1">
      <alignment horizontal="center" vertical="center"/>
    </xf>
    <xf numFmtId="3" fontId="157" fillId="0" borderId="0" xfId="65" applyNumberFormat="1" applyFont="1" applyBorder="1" applyAlignment="1">
      <alignment horizontal="center" vertical="center"/>
    </xf>
    <xf numFmtId="3" fontId="161" fillId="4" borderId="1" xfId="65" applyNumberFormat="1" applyFont="1" applyFill="1" applyBorder="1" applyAlignment="1">
      <alignment horizontal="center"/>
    </xf>
    <xf numFmtId="3" fontId="161" fillId="4" borderId="0" xfId="65" applyNumberFormat="1" applyFont="1" applyFill="1" applyBorder="1" applyAlignment="1">
      <alignment horizontal="center"/>
    </xf>
    <xf numFmtId="3" fontId="157" fillId="0" borderId="2" xfId="65" applyNumberFormat="1" applyFont="1" applyBorder="1" applyAlignment="1">
      <alignment horizontal="center" vertical="center"/>
    </xf>
    <xf numFmtId="3" fontId="157" fillId="0" borderId="3" xfId="65" applyNumberFormat="1" applyFont="1" applyBorder="1" applyAlignment="1">
      <alignment horizontal="center" vertical="center"/>
    </xf>
    <xf numFmtId="0" fontId="169" fillId="0" borderId="0" xfId="0" applyFont="1" applyBorder="1" applyAlignment="1">
      <alignment horizontal="center" vertical="center" wrapText="1"/>
    </xf>
    <xf numFmtId="3" fontId="151" fillId="0" borderId="2" xfId="65" applyNumberFormat="1" applyFont="1" applyBorder="1" applyAlignment="1">
      <alignment horizontal="center" vertical="center"/>
    </xf>
    <xf numFmtId="3" fontId="151" fillId="0" borderId="0" xfId="65" applyNumberFormat="1" applyFont="1" applyBorder="1" applyAlignment="1">
      <alignment horizontal="center" vertical="center"/>
    </xf>
    <xf numFmtId="3" fontId="161" fillId="5" borderId="0" xfId="65" applyNumberFormat="1" applyFont="1" applyFill="1" applyBorder="1" applyAlignment="1">
      <alignment horizontal="center"/>
    </xf>
    <xf numFmtId="3" fontId="202" fillId="0" borderId="0" xfId="113" applyNumberFormat="1" applyFont="1" applyFill="1" applyBorder="1" applyAlignment="1">
      <alignment horizontal="center" wrapText="1"/>
    </xf>
    <xf numFmtId="3" fontId="153" fillId="4" borderId="17" xfId="0" applyNumberFormat="1" applyFont="1" applyFill="1" applyBorder="1" applyAlignment="1">
      <alignment horizontal="center"/>
    </xf>
    <xf numFmtId="3" fontId="153" fillId="4" borderId="18" xfId="0" applyNumberFormat="1" applyFont="1" applyFill="1" applyBorder="1" applyAlignment="1">
      <alignment horizontal="center"/>
    </xf>
    <xf numFmtId="3" fontId="153" fillId="4" borderId="19" xfId="0" applyNumberFormat="1" applyFont="1" applyFill="1" applyBorder="1" applyAlignment="1">
      <alignment horizontal="center"/>
    </xf>
    <xf numFmtId="3" fontId="153" fillId="5" borderId="17" xfId="0" applyNumberFormat="1" applyFont="1" applyFill="1" applyBorder="1" applyAlignment="1">
      <alignment horizontal="center"/>
    </xf>
    <xf numFmtId="3" fontId="153" fillId="5" borderId="18" xfId="0" applyNumberFormat="1" applyFont="1" applyFill="1" applyBorder="1" applyAlignment="1">
      <alignment horizontal="center"/>
    </xf>
    <xf numFmtId="3" fontId="153" fillId="5" borderId="19" xfId="0" applyNumberFormat="1" applyFont="1" applyFill="1" applyBorder="1" applyAlignment="1">
      <alignment horizontal="center"/>
    </xf>
    <xf numFmtId="0" fontId="170" fillId="0" borderId="0" xfId="0" applyFont="1" applyBorder="1" applyAlignment="1">
      <alignment horizontal="left" vertical="top" wrapText="1"/>
    </xf>
  </cellXfs>
  <cellStyles count="61099">
    <cellStyle name="20% - Accent1" xfId="1" builtinId="30" customBuiltin="1"/>
    <cellStyle name="20% - Accent1 10" xfId="43420"/>
    <cellStyle name="20% - Accent1 10 10" xfId="45953"/>
    <cellStyle name="20% - Accent1 10 11" xfId="46265"/>
    <cellStyle name="20% - Accent1 10 12" xfId="46577"/>
    <cellStyle name="20% - Accent1 10 13" xfId="46889"/>
    <cellStyle name="20% - Accent1 10 14" xfId="47201"/>
    <cellStyle name="20% - Accent1 10 15" xfId="47513"/>
    <cellStyle name="20% - Accent1 10 16" xfId="47825"/>
    <cellStyle name="20% - Accent1 10 17" xfId="48137"/>
    <cellStyle name="20% - Accent1 10 18" xfId="48449"/>
    <cellStyle name="20% - Accent1 10 19" xfId="48761"/>
    <cellStyle name="20% - Accent1 10 2" xfId="43599"/>
    <cellStyle name="20% - Accent1 10 2 10" xfId="46420"/>
    <cellStyle name="20% - Accent1 10 2 11" xfId="46732"/>
    <cellStyle name="20% - Accent1 10 2 12" xfId="47044"/>
    <cellStyle name="20% - Accent1 10 2 13" xfId="47356"/>
    <cellStyle name="20% - Accent1 10 2 14" xfId="47668"/>
    <cellStyle name="20% - Accent1 10 2 15" xfId="47980"/>
    <cellStyle name="20% - Accent1 10 2 16" xfId="48292"/>
    <cellStyle name="20% - Accent1 10 2 17" xfId="48604"/>
    <cellStyle name="20% - Accent1 10 2 18" xfId="48916"/>
    <cellStyle name="20% - Accent1 10 2 19" xfId="49228"/>
    <cellStyle name="20% - Accent1 10 2 2" xfId="43909"/>
    <cellStyle name="20% - Accent1 10 2 20" xfId="49540"/>
    <cellStyle name="20% - Accent1 10 2 21" xfId="49852"/>
    <cellStyle name="20% - Accent1 10 2 22" xfId="50164"/>
    <cellStyle name="20% - Accent1 10 2 23" xfId="50476"/>
    <cellStyle name="20% - Accent1 10 2 24" xfId="50788"/>
    <cellStyle name="20% - Accent1 10 2 25" xfId="51100"/>
    <cellStyle name="20% - Accent1 10 2 26" xfId="51412"/>
    <cellStyle name="20% - Accent1 10 2 27" xfId="51724"/>
    <cellStyle name="20% - Accent1 10 2 28" xfId="52036"/>
    <cellStyle name="20% - Accent1 10 2 29" xfId="52349"/>
    <cellStyle name="20% - Accent1 10 2 3" xfId="44221"/>
    <cellStyle name="20% - Accent1 10 2 30" xfId="52661"/>
    <cellStyle name="20% - Accent1 10 2 31" xfId="52973"/>
    <cellStyle name="20% - Accent1 10 2 32" xfId="53285"/>
    <cellStyle name="20% - Accent1 10 2 33" xfId="53597"/>
    <cellStyle name="20% - Accent1 10 2 34" xfId="53909"/>
    <cellStyle name="20% - Accent1 10 2 35" xfId="54221"/>
    <cellStyle name="20% - Accent1 10 2 36" xfId="54533"/>
    <cellStyle name="20% - Accent1 10 2 37" xfId="54845"/>
    <cellStyle name="20% - Accent1 10 2 38" xfId="55157"/>
    <cellStyle name="20% - Accent1 10 2 39" xfId="55469"/>
    <cellStyle name="20% - Accent1 10 2 4" xfId="44540"/>
    <cellStyle name="20% - Accent1 10 2 40" xfId="55781"/>
    <cellStyle name="20% - Accent1 10 2 41" xfId="56093"/>
    <cellStyle name="20% - Accent1 10 2 42" xfId="56405"/>
    <cellStyle name="20% - Accent1 10 2 43" xfId="56717"/>
    <cellStyle name="20% - Accent1 10 2 44" xfId="57029"/>
    <cellStyle name="20% - Accent1 10 2 45" xfId="57341"/>
    <cellStyle name="20% - Accent1 10 2 46" xfId="57653"/>
    <cellStyle name="20% - Accent1 10 2 47" xfId="57965"/>
    <cellStyle name="20% - Accent1 10 2 48" xfId="58277"/>
    <cellStyle name="20% - Accent1 10 2 49" xfId="58589"/>
    <cellStyle name="20% - Accent1 10 2 5" xfId="44860"/>
    <cellStyle name="20% - Accent1 10 2 50" xfId="58901"/>
    <cellStyle name="20% - Accent1 10 2 51" xfId="59213"/>
    <cellStyle name="20% - Accent1 10 2 52" xfId="59525"/>
    <cellStyle name="20% - Accent1 10 2 53" xfId="59837"/>
    <cellStyle name="20% - Accent1 10 2 54" xfId="60149"/>
    <cellStyle name="20% - Accent1 10 2 55" xfId="60461"/>
    <cellStyle name="20% - Accent1 10 2 56" xfId="60773"/>
    <cellStyle name="20% - Accent1 10 2 57" xfId="61085"/>
    <cellStyle name="20% - Accent1 10 2 6" xfId="45172"/>
    <cellStyle name="20% - Accent1 10 2 7" xfId="45484"/>
    <cellStyle name="20% - Accent1 10 2 8" xfId="45796"/>
    <cellStyle name="20% - Accent1 10 2 9" xfId="46108"/>
    <cellStyle name="20% - Accent1 10 20" xfId="49073"/>
    <cellStyle name="20% - Accent1 10 21" xfId="49385"/>
    <cellStyle name="20% - Accent1 10 22" xfId="49697"/>
    <cellStyle name="20% - Accent1 10 23" xfId="50009"/>
    <cellStyle name="20% - Accent1 10 24" xfId="50321"/>
    <cellStyle name="20% - Accent1 10 25" xfId="50633"/>
    <cellStyle name="20% - Accent1 10 26" xfId="50945"/>
    <cellStyle name="20% - Accent1 10 27" xfId="51257"/>
    <cellStyle name="20% - Accent1 10 28" xfId="51569"/>
    <cellStyle name="20% - Accent1 10 29" xfId="51881"/>
    <cellStyle name="20% - Accent1 10 3" xfId="43754"/>
    <cellStyle name="20% - Accent1 10 30" xfId="52194"/>
    <cellStyle name="20% - Accent1 10 31" xfId="52506"/>
    <cellStyle name="20% - Accent1 10 32" xfId="52818"/>
    <cellStyle name="20% - Accent1 10 33" xfId="53130"/>
    <cellStyle name="20% - Accent1 10 34" xfId="53442"/>
    <cellStyle name="20% - Accent1 10 35" xfId="53754"/>
    <cellStyle name="20% - Accent1 10 36" xfId="54066"/>
    <cellStyle name="20% - Accent1 10 37" xfId="54378"/>
    <cellStyle name="20% - Accent1 10 38" xfId="54690"/>
    <cellStyle name="20% - Accent1 10 39" xfId="55002"/>
    <cellStyle name="20% - Accent1 10 4" xfId="44066"/>
    <cellStyle name="20% - Accent1 10 40" xfId="55314"/>
    <cellStyle name="20% - Accent1 10 41" xfId="55626"/>
    <cellStyle name="20% - Accent1 10 42" xfId="55938"/>
    <cellStyle name="20% - Accent1 10 43" xfId="56250"/>
    <cellStyle name="20% - Accent1 10 44" xfId="56562"/>
    <cellStyle name="20% - Accent1 10 45" xfId="56874"/>
    <cellStyle name="20% - Accent1 10 46" xfId="57186"/>
    <cellStyle name="20% - Accent1 10 47" xfId="57498"/>
    <cellStyle name="20% - Accent1 10 48" xfId="57810"/>
    <cellStyle name="20% - Accent1 10 49" xfId="58122"/>
    <cellStyle name="20% - Accent1 10 5" xfId="44385"/>
    <cellStyle name="20% - Accent1 10 50" xfId="58434"/>
    <cellStyle name="20% - Accent1 10 51" xfId="58746"/>
    <cellStyle name="20% - Accent1 10 52" xfId="59058"/>
    <cellStyle name="20% - Accent1 10 53" xfId="59370"/>
    <cellStyle name="20% - Accent1 10 54" xfId="59682"/>
    <cellStyle name="20% - Accent1 10 55" xfId="59994"/>
    <cellStyle name="20% - Accent1 10 56" xfId="60306"/>
    <cellStyle name="20% - Accent1 10 57" xfId="60618"/>
    <cellStyle name="20% - Accent1 10 58" xfId="60930"/>
    <cellStyle name="20% - Accent1 10 6" xfId="44705"/>
    <cellStyle name="20% - Accent1 10 7" xfId="45017"/>
    <cellStyle name="20% - Accent1 10 8" xfId="45329"/>
    <cellStyle name="20% - Accent1 10 9" xfId="45641"/>
    <cellStyle name="20% - Accent1 11" xfId="43432"/>
    <cellStyle name="20% - Accent1 11 10" xfId="45824"/>
    <cellStyle name="20% - Accent1 11 11" xfId="46136"/>
    <cellStyle name="20% - Accent1 11 12" xfId="46448"/>
    <cellStyle name="20% - Accent1 11 13" xfId="46760"/>
    <cellStyle name="20% - Accent1 11 14" xfId="47072"/>
    <cellStyle name="20% - Accent1 11 15" xfId="47384"/>
    <cellStyle name="20% - Accent1 11 16" xfId="47696"/>
    <cellStyle name="20% - Accent1 11 17" xfId="48008"/>
    <cellStyle name="20% - Accent1 11 18" xfId="48320"/>
    <cellStyle name="20% - Accent1 11 19" xfId="48632"/>
    <cellStyle name="20% - Accent1 11 2" xfId="43470"/>
    <cellStyle name="20% - Accent1 11 2 10" xfId="46291"/>
    <cellStyle name="20% - Accent1 11 2 11" xfId="46603"/>
    <cellStyle name="20% - Accent1 11 2 12" xfId="46915"/>
    <cellStyle name="20% - Accent1 11 2 13" xfId="47227"/>
    <cellStyle name="20% - Accent1 11 2 14" xfId="47539"/>
    <cellStyle name="20% - Accent1 11 2 15" xfId="47851"/>
    <cellStyle name="20% - Accent1 11 2 16" xfId="48163"/>
    <cellStyle name="20% - Accent1 11 2 17" xfId="48475"/>
    <cellStyle name="20% - Accent1 11 2 18" xfId="48787"/>
    <cellStyle name="20% - Accent1 11 2 19" xfId="49099"/>
    <cellStyle name="20% - Accent1 11 2 2" xfId="43780"/>
    <cellStyle name="20% - Accent1 11 2 20" xfId="49411"/>
    <cellStyle name="20% - Accent1 11 2 21" xfId="49723"/>
    <cellStyle name="20% - Accent1 11 2 22" xfId="50035"/>
    <cellStyle name="20% - Accent1 11 2 23" xfId="50347"/>
    <cellStyle name="20% - Accent1 11 2 24" xfId="50659"/>
    <cellStyle name="20% - Accent1 11 2 25" xfId="50971"/>
    <cellStyle name="20% - Accent1 11 2 26" xfId="51283"/>
    <cellStyle name="20% - Accent1 11 2 27" xfId="51595"/>
    <cellStyle name="20% - Accent1 11 2 28" xfId="51907"/>
    <cellStyle name="20% - Accent1 11 2 29" xfId="52220"/>
    <cellStyle name="20% - Accent1 11 2 3" xfId="44092"/>
    <cellStyle name="20% - Accent1 11 2 30" xfId="52532"/>
    <cellStyle name="20% - Accent1 11 2 31" xfId="52844"/>
    <cellStyle name="20% - Accent1 11 2 32" xfId="53156"/>
    <cellStyle name="20% - Accent1 11 2 33" xfId="53468"/>
    <cellStyle name="20% - Accent1 11 2 34" xfId="53780"/>
    <cellStyle name="20% - Accent1 11 2 35" xfId="54092"/>
    <cellStyle name="20% - Accent1 11 2 36" xfId="54404"/>
    <cellStyle name="20% - Accent1 11 2 37" xfId="54716"/>
    <cellStyle name="20% - Accent1 11 2 38" xfId="55028"/>
    <cellStyle name="20% - Accent1 11 2 39" xfId="55340"/>
    <cellStyle name="20% - Accent1 11 2 4" xfId="44411"/>
    <cellStyle name="20% - Accent1 11 2 40" xfId="55652"/>
    <cellStyle name="20% - Accent1 11 2 41" xfId="55964"/>
    <cellStyle name="20% - Accent1 11 2 42" xfId="56276"/>
    <cellStyle name="20% - Accent1 11 2 43" xfId="56588"/>
    <cellStyle name="20% - Accent1 11 2 44" xfId="56900"/>
    <cellStyle name="20% - Accent1 11 2 45" xfId="57212"/>
    <cellStyle name="20% - Accent1 11 2 46" xfId="57524"/>
    <cellStyle name="20% - Accent1 11 2 47" xfId="57836"/>
    <cellStyle name="20% - Accent1 11 2 48" xfId="58148"/>
    <cellStyle name="20% - Accent1 11 2 49" xfId="58460"/>
    <cellStyle name="20% - Accent1 11 2 5" xfId="44731"/>
    <cellStyle name="20% - Accent1 11 2 50" xfId="58772"/>
    <cellStyle name="20% - Accent1 11 2 51" xfId="59084"/>
    <cellStyle name="20% - Accent1 11 2 52" xfId="59396"/>
    <cellStyle name="20% - Accent1 11 2 53" xfId="59708"/>
    <cellStyle name="20% - Accent1 11 2 54" xfId="60020"/>
    <cellStyle name="20% - Accent1 11 2 55" xfId="60332"/>
    <cellStyle name="20% - Accent1 11 2 56" xfId="60644"/>
    <cellStyle name="20% - Accent1 11 2 57" xfId="60956"/>
    <cellStyle name="20% - Accent1 11 2 6" xfId="45043"/>
    <cellStyle name="20% - Accent1 11 2 7" xfId="45355"/>
    <cellStyle name="20% - Accent1 11 2 8" xfId="45667"/>
    <cellStyle name="20% - Accent1 11 2 9" xfId="45979"/>
    <cellStyle name="20% - Accent1 11 20" xfId="48944"/>
    <cellStyle name="20% - Accent1 11 21" xfId="49256"/>
    <cellStyle name="20% - Accent1 11 22" xfId="49568"/>
    <cellStyle name="20% - Accent1 11 23" xfId="49880"/>
    <cellStyle name="20% - Accent1 11 24" xfId="50192"/>
    <cellStyle name="20% - Accent1 11 25" xfId="50504"/>
    <cellStyle name="20% - Accent1 11 26" xfId="50816"/>
    <cellStyle name="20% - Accent1 11 27" xfId="51128"/>
    <cellStyle name="20% - Accent1 11 28" xfId="51440"/>
    <cellStyle name="20% - Accent1 11 29" xfId="51752"/>
    <cellStyle name="20% - Accent1 11 3" xfId="43625"/>
    <cellStyle name="20% - Accent1 11 30" xfId="52065"/>
    <cellStyle name="20% - Accent1 11 31" xfId="52377"/>
    <cellStyle name="20% - Accent1 11 32" xfId="52689"/>
    <cellStyle name="20% - Accent1 11 33" xfId="53001"/>
    <cellStyle name="20% - Accent1 11 34" xfId="53313"/>
    <cellStyle name="20% - Accent1 11 35" xfId="53625"/>
    <cellStyle name="20% - Accent1 11 36" xfId="53937"/>
    <cellStyle name="20% - Accent1 11 37" xfId="54249"/>
    <cellStyle name="20% - Accent1 11 38" xfId="54561"/>
    <cellStyle name="20% - Accent1 11 39" xfId="54873"/>
    <cellStyle name="20% - Accent1 11 4" xfId="43937"/>
    <cellStyle name="20% - Accent1 11 40" xfId="55185"/>
    <cellStyle name="20% - Accent1 11 41" xfId="55497"/>
    <cellStyle name="20% - Accent1 11 42" xfId="55809"/>
    <cellStyle name="20% - Accent1 11 43" xfId="56121"/>
    <cellStyle name="20% - Accent1 11 44" xfId="56433"/>
    <cellStyle name="20% - Accent1 11 45" xfId="56745"/>
    <cellStyle name="20% - Accent1 11 46" xfId="57057"/>
    <cellStyle name="20% - Accent1 11 47" xfId="57369"/>
    <cellStyle name="20% - Accent1 11 48" xfId="57681"/>
    <cellStyle name="20% - Accent1 11 49" xfId="57993"/>
    <cellStyle name="20% - Accent1 11 5" xfId="44256"/>
    <cellStyle name="20% - Accent1 11 50" xfId="58305"/>
    <cellStyle name="20% - Accent1 11 51" xfId="58617"/>
    <cellStyle name="20% - Accent1 11 52" xfId="58929"/>
    <cellStyle name="20% - Accent1 11 53" xfId="59241"/>
    <cellStyle name="20% - Accent1 11 54" xfId="59553"/>
    <cellStyle name="20% - Accent1 11 55" xfId="59865"/>
    <cellStyle name="20% - Accent1 11 56" xfId="60177"/>
    <cellStyle name="20% - Accent1 11 57" xfId="60489"/>
    <cellStyle name="20% - Accent1 11 58" xfId="60801"/>
    <cellStyle name="20% - Accent1 11 6" xfId="44576"/>
    <cellStyle name="20% - Accent1 11 7" xfId="44888"/>
    <cellStyle name="20% - Accent1 11 8" xfId="45200"/>
    <cellStyle name="20% - Accent1 11 9" xfId="45512"/>
    <cellStyle name="20% - Accent1 12" xfId="43444"/>
    <cellStyle name="20% - Accent1 12 10" xfId="46277"/>
    <cellStyle name="20% - Accent1 12 11" xfId="46589"/>
    <cellStyle name="20% - Accent1 12 12" xfId="46901"/>
    <cellStyle name="20% - Accent1 12 13" xfId="47213"/>
    <cellStyle name="20% - Accent1 12 14" xfId="47525"/>
    <cellStyle name="20% - Accent1 12 15" xfId="47837"/>
    <cellStyle name="20% - Accent1 12 16" xfId="48149"/>
    <cellStyle name="20% - Accent1 12 17" xfId="48461"/>
    <cellStyle name="20% - Accent1 12 18" xfId="48773"/>
    <cellStyle name="20% - Accent1 12 19" xfId="49085"/>
    <cellStyle name="20% - Accent1 12 2" xfId="43766"/>
    <cellStyle name="20% - Accent1 12 20" xfId="49397"/>
    <cellStyle name="20% - Accent1 12 21" xfId="49709"/>
    <cellStyle name="20% - Accent1 12 22" xfId="50021"/>
    <cellStyle name="20% - Accent1 12 23" xfId="50333"/>
    <cellStyle name="20% - Accent1 12 24" xfId="50645"/>
    <cellStyle name="20% - Accent1 12 25" xfId="50957"/>
    <cellStyle name="20% - Accent1 12 26" xfId="51269"/>
    <cellStyle name="20% - Accent1 12 27" xfId="51581"/>
    <cellStyle name="20% - Accent1 12 28" xfId="51893"/>
    <cellStyle name="20% - Accent1 12 29" xfId="52206"/>
    <cellStyle name="20% - Accent1 12 3" xfId="44078"/>
    <cellStyle name="20% - Accent1 12 30" xfId="52518"/>
    <cellStyle name="20% - Accent1 12 31" xfId="52830"/>
    <cellStyle name="20% - Accent1 12 32" xfId="53142"/>
    <cellStyle name="20% - Accent1 12 33" xfId="53454"/>
    <cellStyle name="20% - Accent1 12 34" xfId="53766"/>
    <cellStyle name="20% - Accent1 12 35" xfId="54078"/>
    <cellStyle name="20% - Accent1 12 36" xfId="54390"/>
    <cellStyle name="20% - Accent1 12 37" xfId="54702"/>
    <cellStyle name="20% - Accent1 12 38" xfId="55014"/>
    <cellStyle name="20% - Accent1 12 39" xfId="55326"/>
    <cellStyle name="20% - Accent1 12 4" xfId="44397"/>
    <cellStyle name="20% - Accent1 12 40" xfId="55638"/>
    <cellStyle name="20% - Accent1 12 41" xfId="55950"/>
    <cellStyle name="20% - Accent1 12 42" xfId="56262"/>
    <cellStyle name="20% - Accent1 12 43" xfId="56574"/>
    <cellStyle name="20% - Accent1 12 44" xfId="56886"/>
    <cellStyle name="20% - Accent1 12 45" xfId="57198"/>
    <cellStyle name="20% - Accent1 12 46" xfId="57510"/>
    <cellStyle name="20% - Accent1 12 47" xfId="57822"/>
    <cellStyle name="20% - Accent1 12 48" xfId="58134"/>
    <cellStyle name="20% - Accent1 12 49" xfId="58446"/>
    <cellStyle name="20% - Accent1 12 5" xfId="44717"/>
    <cellStyle name="20% - Accent1 12 50" xfId="58758"/>
    <cellStyle name="20% - Accent1 12 51" xfId="59070"/>
    <cellStyle name="20% - Accent1 12 52" xfId="59382"/>
    <cellStyle name="20% - Accent1 12 53" xfId="59694"/>
    <cellStyle name="20% - Accent1 12 54" xfId="60006"/>
    <cellStyle name="20% - Accent1 12 55" xfId="60318"/>
    <cellStyle name="20% - Accent1 12 56" xfId="60630"/>
    <cellStyle name="20% - Accent1 12 57" xfId="60942"/>
    <cellStyle name="20% - Accent1 12 6" xfId="45029"/>
    <cellStyle name="20% - Accent1 12 7" xfId="45341"/>
    <cellStyle name="20% - Accent1 12 8" xfId="45653"/>
    <cellStyle name="20% - Accent1 12 9" xfId="45965"/>
    <cellStyle name="20% - Accent1 13" xfId="43456"/>
    <cellStyle name="20% - Accent1 14" xfId="43611"/>
    <cellStyle name="20% - Accent1 15" xfId="43923"/>
    <cellStyle name="20% - Accent1 16" xfId="44242"/>
    <cellStyle name="20% - Accent1 17" xfId="44562"/>
    <cellStyle name="20% - Accent1 18" xfId="44874"/>
    <cellStyle name="20% - Accent1 19" xfId="45186"/>
    <cellStyle name="20% - Accent1 2" xfId="43324"/>
    <cellStyle name="20% - Accent1 2 10" xfId="45841"/>
    <cellStyle name="20% - Accent1 2 11" xfId="46153"/>
    <cellStyle name="20% - Accent1 2 12" xfId="46465"/>
    <cellStyle name="20% - Accent1 2 13" xfId="46777"/>
    <cellStyle name="20% - Accent1 2 14" xfId="47089"/>
    <cellStyle name="20% - Accent1 2 15" xfId="47401"/>
    <cellStyle name="20% - Accent1 2 16" xfId="47713"/>
    <cellStyle name="20% - Accent1 2 17" xfId="48025"/>
    <cellStyle name="20% - Accent1 2 18" xfId="48337"/>
    <cellStyle name="20% - Accent1 2 19" xfId="48649"/>
    <cellStyle name="20% - Accent1 2 2" xfId="43487"/>
    <cellStyle name="20% - Accent1 2 2 10" xfId="46308"/>
    <cellStyle name="20% - Accent1 2 2 11" xfId="46620"/>
    <cellStyle name="20% - Accent1 2 2 12" xfId="46932"/>
    <cellStyle name="20% - Accent1 2 2 13" xfId="47244"/>
    <cellStyle name="20% - Accent1 2 2 14" xfId="47556"/>
    <cellStyle name="20% - Accent1 2 2 15" xfId="47868"/>
    <cellStyle name="20% - Accent1 2 2 16" xfId="48180"/>
    <cellStyle name="20% - Accent1 2 2 17" xfId="48492"/>
    <cellStyle name="20% - Accent1 2 2 18" xfId="48804"/>
    <cellStyle name="20% - Accent1 2 2 19" xfId="49116"/>
    <cellStyle name="20% - Accent1 2 2 2" xfId="43797"/>
    <cellStyle name="20% - Accent1 2 2 20" xfId="49428"/>
    <cellStyle name="20% - Accent1 2 2 21" xfId="49740"/>
    <cellStyle name="20% - Accent1 2 2 22" xfId="50052"/>
    <cellStyle name="20% - Accent1 2 2 23" xfId="50364"/>
    <cellStyle name="20% - Accent1 2 2 24" xfId="50676"/>
    <cellStyle name="20% - Accent1 2 2 25" xfId="50988"/>
    <cellStyle name="20% - Accent1 2 2 26" xfId="51300"/>
    <cellStyle name="20% - Accent1 2 2 27" xfId="51612"/>
    <cellStyle name="20% - Accent1 2 2 28" xfId="51924"/>
    <cellStyle name="20% - Accent1 2 2 29" xfId="52237"/>
    <cellStyle name="20% - Accent1 2 2 3" xfId="44109"/>
    <cellStyle name="20% - Accent1 2 2 30" xfId="52549"/>
    <cellStyle name="20% - Accent1 2 2 31" xfId="52861"/>
    <cellStyle name="20% - Accent1 2 2 32" xfId="53173"/>
    <cellStyle name="20% - Accent1 2 2 33" xfId="53485"/>
    <cellStyle name="20% - Accent1 2 2 34" xfId="53797"/>
    <cellStyle name="20% - Accent1 2 2 35" xfId="54109"/>
    <cellStyle name="20% - Accent1 2 2 36" xfId="54421"/>
    <cellStyle name="20% - Accent1 2 2 37" xfId="54733"/>
    <cellStyle name="20% - Accent1 2 2 38" xfId="55045"/>
    <cellStyle name="20% - Accent1 2 2 39" xfId="55357"/>
    <cellStyle name="20% - Accent1 2 2 4" xfId="44428"/>
    <cellStyle name="20% - Accent1 2 2 40" xfId="55669"/>
    <cellStyle name="20% - Accent1 2 2 41" xfId="55981"/>
    <cellStyle name="20% - Accent1 2 2 42" xfId="56293"/>
    <cellStyle name="20% - Accent1 2 2 43" xfId="56605"/>
    <cellStyle name="20% - Accent1 2 2 44" xfId="56917"/>
    <cellStyle name="20% - Accent1 2 2 45" xfId="57229"/>
    <cellStyle name="20% - Accent1 2 2 46" xfId="57541"/>
    <cellStyle name="20% - Accent1 2 2 47" xfId="57853"/>
    <cellStyle name="20% - Accent1 2 2 48" xfId="58165"/>
    <cellStyle name="20% - Accent1 2 2 49" xfId="58477"/>
    <cellStyle name="20% - Accent1 2 2 5" xfId="44748"/>
    <cellStyle name="20% - Accent1 2 2 50" xfId="58789"/>
    <cellStyle name="20% - Accent1 2 2 51" xfId="59101"/>
    <cellStyle name="20% - Accent1 2 2 52" xfId="59413"/>
    <cellStyle name="20% - Accent1 2 2 53" xfId="59725"/>
    <cellStyle name="20% - Accent1 2 2 54" xfId="60037"/>
    <cellStyle name="20% - Accent1 2 2 55" xfId="60349"/>
    <cellStyle name="20% - Accent1 2 2 56" xfId="60661"/>
    <cellStyle name="20% - Accent1 2 2 57" xfId="60973"/>
    <cellStyle name="20% - Accent1 2 2 6" xfId="45060"/>
    <cellStyle name="20% - Accent1 2 2 7" xfId="45372"/>
    <cellStyle name="20% - Accent1 2 2 8" xfId="45684"/>
    <cellStyle name="20% - Accent1 2 2 9" xfId="45996"/>
    <cellStyle name="20% - Accent1 2 20" xfId="48961"/>
    <cellStyle name="20% - Accent1 2 21" xfId="49273"/>
    <cellStyle name="20% - Accent1 2 22" xfId="49585"/>
    <cellStyle name="20% - Accent1 2 23" xfId="49897"/>
    <cellStyle name="20% - Accent1 2 24" xfId="50209"/>
    <cellStyle name="20% - Accent1 2 25" xfId="50521"/>
    <cellStyle name="20% - Accent1 2 26" xfId="50833"/>
    <cellStyle name="20% - Accent1 2 27" xfId="51145"/>
    <cellStyle name="20% - Accent1 2 28" xfId="51457"/>
    <cellStyle name="20% - Accent1 2 29" xfId="51769"/>
    <cellStyle name="20% - Accent1 2 3" xfId="43642"/>
    <cellStyle name="20% - Accent1 2 30" xfId="52082"/>
    <cellStyle name="20% - Accent1 2 31" xfId="52394"/>
    <cellStyle name="20% - Accent1 2 32" xfId="52706"/>
    <cellStyle name="20% - Accent1 2 33" xfId="53018"/>
    <cellStyle name="20% - Accent1 2 34" xfId="53330"/>
    <cellStyle name="20% - Accent1 2 35" xfId="53642"/>
    <cellStyle name="20% - Accent1 2 36" xfId="53954"/>
    <cellStyle name="20% - Accent1 2 37" xfId="54266"/>
    <cellStyle name="20% - Accent1 2 38" xfId="54578"/>
    <cellStyle name="20% - Accent1 2 39" xfId="54890"/>
    <cellStyle name="20% - Accent1 2 4" xfId="43954"/>
    <cellStyle name="20% - Accent1 2 40" xfId="55202"/>
    <cellStyle name="20% - Accent1 2 41" xfId="55514"/>
    <cellStyle name="20% - Accent1 2 42" xfId="55826"/>
    <cellStyle name="20% - Accent1 2 43" xfId="56138"/>
    <cellStyle name="20% - Accent1 2 44" xfId="56450"/>
    <cellStyle name="20% - Accent1 2 45" xfId="56762"/>
    <cellStyle name="20% - Accent1 2 46" xfId="57074"/>
    <cellStyle name="20% - Accent1 2 47" xfId="57386"/>
    <cellStyle name="20% - Accent1 2 48" xfId="57698"/>
    <cellStyle name="20% - Accent1 2 49" xfId="58010"/>
    <cellStyle name="20% - Accent1 2 5" xfId="44273"/>
    <cellStyle name="20% - Accent1 2 50" xfId="58322"/>
    <cellStyle name="20% - Accent1 2 51" xfId="58634"/>
    <cellStyle name="20% - Accent1 2 52" xfId="58946"/>
    <cellStyle name="20% - Accent1 2 53" xfId="59258"/>
    <cellStyle name="20% - Accent1 2 54" xfId="59570"/>
    <cellStyle name="20% - Accent1 2 55" xfId="59882"/>
    <cellStyle name="20% - Accent1 2 56" xfId="60194"/>
    <cellStyle name="20% - Accent1 2 57" xfId="60506"/>
    <cellStyle name="20% - Accent1 2 58" xfId="60818"/>
    <cellStyle name="20% - Accent1 2 6" xfId="44593"/>
    <cellStyle name="20% - Accent1 2 7" xfId="44905"/>
    <cellStyle name="20% - Accent1 2 8" xfId="45217"/>
    <cellStyle name="20% - Accent1 2 9" xfId="45529"/>
    <cellStyle name="20% - Accent1 20" xfId="45498"/>
    <cellStyle name="20% - Accent1 21" xfId="45810"/>
    <cellStyle name="20% - Accent1 22" xfId="46122"/>
    <cellStyle name="20% - Accent1 23" xfId="46434"/>
    <cellStyle name="20% - Accent1 24" xfId="46746"/>
    <cellStyle name="20% - Accent1 25" xfId="47058"/>
    <cellStyle name="20% - Accent1 26" xfId="47370"/>
    <cellStyle name="20% - Accent1 27" xfId="47682"/>
    <cellStyle name="20% - Accent1 28" xfId="47994"/>
    <cellStyle name="20% - Accent1 29" xfId="48306"/>
    <cellStyle name="20% - Accent1 3" xfId="43336"/>
    <cellStyle name="20% - Accent1 3 10" xfId="45855"/>
    <cellStyle name="20% - Accent1 3 11" xfId="46167"/>
    <cellStyle name="20% - Accent1 3 12" xfId="46479"/>
    <cellStyle name="20% - Accent1 3 13" xfId="46791"/>
    <cellStyle name="20% - Accent1 3 14" xfId="47103"/>
    <cellStyle name="20% - Accent1 3 15" xfId="47415"/>
    <cellStyle name="20% - Accent1 3 16" xfId="47727"/>
    <cellStyle name="20% - Accent1 3 17" xfId="48039"/>
    <cellStyle name="20% - Accent1 3 18" xfId="48351"/>
    <cellStyle name="20% - Accent1 3 19" xfId="48663"/>
    <cellStyle name="20% - Accent1 3 2" xfId="43501"/>
    <cellStyle name="20% - Accent1 3 2 10" xfId="46322"/>
    <cellStyle name="20% - Accent1 3 2 11" xfId="46634"/>
    <cellStyle name="20% - Accent1 3 2 12" xfId="46946"/>
    <cellStyle name="20% - Accent1 3 2 13" xfId="47258"/>
    <cellStyle name="20% - Accent1 3 2 14" xfId="47570"/>
    <cellStyle name="20% - Accent1 3 2 15" xfId="47882"/>
    <cellStyle name="20% - Accent1 3 2 16" xfId="48194"/>
    <cellStyle name="20% - Accent1 3 2 17" xfId="48506"/>
    <cellStyle name="20% - Accent1 3 2 18" xfId="48818"/>
    <cellStyle name="20% - Accent1 3 2 19" xfId="49130"/>
    <cellStyle name="20% - Accent1 3 2 2" xfId="43811"/>
    <cellStyle name="20% - Accent1 3 2 20" xfId="49442"/>
    <cellStyle name="20% - Accent1 3 2 21" xfId="49754"/>
    <cellStyle name="20% - Accent1 3 2 22" xfId="50066"/>
    <cellStyle name="20% - Accent1 3 2 23" xfId="50378"/>
    <cellStyle name="20% - Accent1 3 2 24" xfId="50690"/>
    <cellStyle name="20% - Accent1 3 2 25" xfId="51002"/>
    <cellStyle name="20% - Accent1 3 2 26" xfId="51314"/>
    <cellStyle name="20% - Accent1 3 2 27" xfId="51626"/>
    <cellStyle name="20% - Accent1 3 2 28" xfId="51938"/>
    <cellStyle name="20% - Accent1 3 2 29" xfId="52251"/>
    <cellStyle name="20% - Accent1 3 2 3" xfId="44123"/>
    <cellStyle name="20% - Accent1 3 2 30" xfId="52563"/>
    <cellStyle name="20% - Accent1 3 2 31" xfId="52875"/>
    <cellStyle name="20% - Accent1 3 2 32" xfId="53187"/>
    <cellStyle name="20% - Accent1 3 2 33" xfId="53499"/>
    <cellStyle name="20% - Accent1 3 2 34" xfId="53811"/>
    <cellStyle name="20% - Accent1 3 2 35" xfId="54123"/>
    <cellStyle name="20% - Accent1 3 2 36" xfId="54435"/>
    <cellStyle name="20% - Accent1 3 2 37" xfId="54747"/>
    <cellStyle name="20% - Accent1 3 2 38" xfId="55059"/>
    <cellStyle name="20% - Accent1 3 2 39" xfId="55371"/>
    <cellStyle name="20% - Accent1 3 2 4" xfId="44442"/>
    <cellStyle name="20% - Accent1 3 2 40" xfId="55683"/>
    <cellStyle name="20% - Accent1 3 2 41" xfId="55995"/>
    <cellStyle name="20% - Accent1 3 2 42" xfId="56307"/>
    <cellStyle name="20% - Accent1 3 2 43" xfId="56619"/>
    <cellStyle name="20% - Accent1 3 2 44" xfId="56931"/>
    <cellStyle name="20% - Accent1 3 2 45" xfId="57243"/>
    <cellStyle name="20% - Accent1 3 2 46" xfId="57555"/>
    <cellStyle name="20% - Accent1 3 2 47" xfId="57867"/>
    <cellStyle name="20% - Accent1 3 2 48" xfId="58179"/>
    <cellStyle name="20% - Accent1 3 2 49" xfId="58491"/>
    <cellStyle name="20% - Accent1 3 2 5" xfId="44762"/>
    <cellStyle name="20% - Accent1 3 2 50" xfId="58803"/>
    <cellStyle name="20% - Accent1 3 2 51" xfId="59115"/>
    <cellStyle name="20% - Accent1 3 2 52" xfId="59427"/>
    <cellStyle name="20% - Accent1 3 2 53" xfId="59739"/>
    <cellStyle name="20% - Accent1 3 2 54" xfId="60051"/>
    <cellStyle name="20% - Accent1 3 2 55" xfId="60363"/>
    <cellStyle name="20% - Accent1 3 2 56" xfId="60675"/>
    <cellStyle name="20% - Accent1 3 2 57" xfId="60987"/>
    <cellStyle name="20% - Accent1 3 2 6" xfId="45074"/>
    <cellStyle name="20% - Accent1 3 2 7" xfId="45386"/>
    <cellStyle name="20% - Accent1 3 2 8" xfId="45698"/>
    <cellStyle name="20% - Accent1 3 2 9" xfId="46010"/>
    <cellStyle name="20% - Accent1 3 20" xfId="48975"/>
    <cellStyle name="20% - Accent1 3 21" xfId="49287"/>
    <cellStyle name="20% - Accent1 3 22" xfId="49599"/>
    <cellStyle name="20% - Accent1 3 23" xfId="49911"/>
    <cellStyle name="20% - Accent1 3 24" xfId="50223"/>
    <cellStyle name="20% - Accent1 3 25" xfId="50535"/>
    <cellStyle name="20% - Accent1 3 26" xfId="50847"/>
    <cellStyle name="20% - Accent1 3 27" xfId="51159"/>
    <cellStyle name="20% - Accent1 3 28" xfId="51471"/>
    <cellStyle name="20% - Accent1 3 29" xfId="51783"/>
    <cellStyle name="20% - Accent1 3 3" xfId="43656"/>
    <cellStyle name="20% - Accent1 3 30" xfId="52096"/>
    <cellStyle name="20% - Accent1 3 31" xfId="52408"/>
    <cellStyle name="20% - Accent1 3 32" xfId="52720"/>
    <cellStyle name="20% - Accent1 3 33" xfId="53032"/>
    <cellStyle name="20% - Accent1 3 34" xfId="53344"/>
    <cellStyle name="20% - Accent1 3 35" xfId="53656"/>
    <cellStyle name="20% - Accent1 3 36" xfId="53968"/>
    <cellStyle name="20% - Accent1 3 37" xfId="54280"/>
    <cellStyle name="20% - Accent1 3 38" xfId="54592"/>
    <cellStyle name="20% - Accent1 3 39" xfId="54904"/>
    <cellStyle name="20% - Accent1 3 4" xfId="43968"/>
    <cellStyle name="20% - Accent1 3 40" xfId="55216"/>
    <cellStyle name="20% - Accent1 3 41" xfId="55528"/>
    <cellStyle name="20% - Accent1 3 42" xfId="55840"/>
    <cellStyle name="20% - Accent1 3 43" xfId="56152"/>
    <cellStyle name="20% - Accent1 3 44" xfId="56464"/>
    <cellStyle name="20% - Accent1 3 45" xfId="56776"/>
    <cellStyle name="20% - Accent1 3 46" xfId="57088"/>
    <cellStyle name="20% - Accent1 3 47" xfId="57400"/>
    <cellStyle name="20% - Accent1 3 48" xfId="57712"/>
    <cellStyle name="20% - Accent1 3 49" xfId="58024"/>
    <cellStyle name="20% - Accent1 3 5" xfId="44287"/>
    <cellStyle name="20% - Accent1 3 50" xfId="58336"/>
    <cellStyle name="20% - Accent1 3 51" xfId="58648"/>
    <cellStyle name="20% - Accent1 3 52" xfId="58960"/>
    <cellStyle name="20% - Accent1 3 53" xfId="59272"/>
    <cellStyle name="20% - Accent1 3 54" xfId="59584"/>
    <cellStyle name="20% - Accent1 3 55" xfId="59896"/>
    <cellStyle name="20% - Accent1 3 56" xfId="60208"/>
    <cellStyle name="20% - Accent1 3 57" xfId="60520"/>
    <cellStyle name="20% - Accent1 3 58" xfId="60832"/>
    <cellStyle name="20% - Accent1 3 6" xfId="44607"/>
    <cellStyle name="20% - Accent1 3 7" xfId="44919"/>
    <cellStyle name="20% - Accent1 3 8" xfId="45231"/>
    <cellStyle name="20% - Accent1 3 9" xfId="45543"/>
    <cellStyle name="20% - Accent1 30" xfId="48618"/>
    <cellStyle name="20% - Accent1 31" xfId="48930"/>
    <cellStyle name="20% - Accent1 32" xfId="49242"/>
    <cellStyle name="20% - Accent1 33" xfId="49554"/>
    <cellStyle name="20% - Accent1 34" xfId="49866"/>
    <cellStyle name="20% - Accent1 35" xfId="50178"/>
    <cellStyle name="20% - Accent1 36" xfId="50490"/>
    <cellStyle name="20% - Accent1 37" xfId="50802"/>
    <cellStyle name="20% - Accent1 38" xfId="51114"/>
    <cellStyle name="20% - Accent1 39" xfId="51426"/>
    <cellStyle name="20% - Accent1 4" xfId="43348"/>
    <cellStyle name="20% - Accent1 4 10" xfId="45869"/>
    <cellStyle name="20% - Accent1 4 11" xfId="46181"/>
    <cellStyle name="20% - Accent1 4 12" xfId="46493"/>
    <cellStyle name="20% - Accent1 4 13" xfId="46805"/>
    <cellStyle name="20% - Accent1 4 14" xfId="47117"/>
    <cellStyle name="20% - Accent1 4 15" xfId="47429"/>
    <cellStyle name="20% - Accent1 4 16" xfId="47741"/>
    <cellStyle name="20% - Accent1 4 17" xfId="48053"/>
    <cellStyle name="20% - Accent1 4 18" xfId="48365"/>
    <cellStyle name="20% - Accent1 4 19" xfId="48677"/>
    <cellStyle name="20% - Accent1 4 2" xfId="43515"/>
    <cellStyle name="20% - Accent1 4 2 10" xfId="46336"/>
    <cellStyle name="20% - Accent1 4 2 11" xfId="46648"/>
    <cellStyle name="20% - Accent1 4 2 12" xfId="46960"/>
    <cellStyle name="20% - Accent1 4 2 13" xfId="47272"/>
    <cellStyle name="20% - Accent1 4 2 14" xfId="47584"/>
    <cellStyle name="20% - Accent1 4 2 15" xfId="47896"/>
    <cellStyle name="20% - Accent1 4 2 16" xfId="48208"/>
    <cellStyle name="20% - Accent1 4 2 17" xfId="48520"/>
    <cellStyle name="20% - Accent1 4 2 18" xfId="48832"/>
    <cellStyle name="20% - Accent1 4 2 19" xfId="49144"/>
    <cellStyle name="20% - Accent1 4 2 2" xfId="43825"/>
    <cellStyle name="20% - Accent1 4 2 20" xfId="49456"/>
    <cellStyle name="20% - Accent1 4 2 21" xfId="49768"/>
    <cellStyle name="20% - Accent1 4 2 22" xfId="50080"/>
    <cellStyle name="20% - Accent1 4 2 23" xfId="50392"/>
    <cellStyle name="20% - Accent1 4 2 24" xfId="50704"/>
    <cellStyle name="20% - Accent1 4 2 25" xfId="51016"/>
    <cellStyle name="20% - Accent1 4 2 26" xfId="51328"/>
    <cellStyle name="20% - Accent1 4 2 27" xfId="51640"/>
    <cellStyle name="20% - Accent1 4 2 28" xfId="51952"/>
    <cellStyle name="20% - Accent1 4 2 29" xfId="52265"/>
    <cellStyle name="20% - Accent1 4 2 3" xfId="44137"/>
    <cellStyle name="20% - Accent1 4 2 30" xfId="52577"/>
    <cellStyle name="20% - Accent1 4 2 31" xfId="52889"/>
    <cellStyle name="20% - Accent1 4 2 32" xfId="53201"/>
    <cellStyle name="20% - Accent1 4 2 33" xfId="53513"/>
    <cellStyle name="20% - Accent1 4 2 34" xfId="53825"/>
    <cellStyle name="20% - Accent1 4 2 35" xfId="54137"/>
    <cellStyle name="20% - Accent1 4 2 36" xfId="54449"/>
    <cellStyle name="20% - Accent1 4 2 37" xfId="54761"/>
    <cellStyle name="20% - Accent1 4 2 38" xfId="55073"/>
    <cellStyle name="20% - Accent1 4 2 39" xfId="55385"/>
    <cellStyle name="20% - Accent1 4 2 4" xfId="44456"/>
    <cellStyle name="20% - Accent1 4 2 40" xfId="55697"/>
    <cellStyle name="20% - Accent1 4 2 41" xfId="56009"/>
    <cellStyle name="20% - Accent1 4 2 42" xfId="56321"/>
    <cellStyle name="20% - Accent1 4 2 43" xfId="56633"/>
    <cellStyle name="20% - Accent1 4 2 44" xfId="56945"/>
    <cellStyle name="20% - Accent1 4 2 45" xfId="57257"/>
    <cellStyle name="20% - Accent1 4 2 46" xfId="57569"/>
    <cellStyle name="20% - Accent1 4 2 47" xfId="57881"/>
    <cellStyle name="20% - Accent1 4 2 48" xfId="58193"/>
    <cellStyle name="20% - Accent1 4 2 49" xfId="58505"/>
    <cellStyle name="20% - Accent1 4 2 5" xfId="44776"/>
    <cellStyle name="20% - Accent1 4 2 50" xfId="58817"/>
    <cellStyle name="20% - Accent1 4 2 51" xfId="59129"/>
    <cellStyle name="20% - Accent1 4 2 52" xfId="59441"/>
    <cellStyle name="20% - Accent1 4 2 53" xfId="59753"/>
    <cellStyle name="20% - Accent1 4 2 54" xfId="60065"/>
    <cellStyle name="20% - Accent1 4 2 55" xfId="60377"/>
    <cellStyle name="20% - Accent1 4 2 56" xfId="60689"/>
    <cellStyle name="20% - Accent1 4 2 57" xfId="61001"/>
    <cellStyle name="20% - Accent1 4 2 6" xfId="45088"/>
    <cellStyle name="20% - Accent1 4 2 7" xfId="45400"/>
    <cellStyle name="20% - Accent1 4 2 8" xfId="45712"/>
    <cellStyle name="20% - Accent1 4 2 9" xfId="46024"/>
    <cellStyle name="20% - Accent1 4 20" xfId="48989"/>
    <cellStyle name="20% - Accent1 4 21" xfId="49301"/>
    <cellStyle name="20% - Accent1 4 22" xfId="49613"/>
    <cellStyle name="20% - Accent1 4 23" xfId="49925"/>
    <cellStyle name="20% - Accent1 4 24" xfId="50237"/>
    <cellStyle name="20% - Accent1 4 25" xfId="50549"/>
    <cellStyle name="20% - Accent1 4 26" xfId="50861"/>
    <cellStyle name="20% - Accent1 4 27" xfId="51173"/>
    <cellStyle name="20% - Accent1 4 28" xfId="51485"/>
    <cellStyle name="20% - Accent1 4 29" xfId="51797"/>
    <cellStyle name="20% - Accent1 4 3" xfId="43670"/>
    <cellStyle name="20% - Accent1 4 30" xfId="52110"/>
    <cellStyle name="20% - Accent1 4 31" xfId="52422"/>
    <cellStyle name="20% - Accent1 4 32" xfId="52734"/>
    <cellStyle name="20% - Accent1 4 33" xfId="53046"/>
    <cellStyle name="20% - Accent1 4 34" xfId="53358"/>
    <cellStyle name="20% - Accent1 4 35" xfId="53670"/>
    <cellStyle name="20% - Accent1 4 36" xfId="53982"/>
    <cellStyle name="20% - Accent1 4 37" xfId="54294"/>
    <cellStyle name="20% - Accent1 4 38" xfId="54606"/>
    <cellStyle name="20% - Accent1 4 39" xfId="54918"/>
    <cellStyle name="20% - Accent1 4 4" xfId="43982"/>
    <cellStyle name="20% - Accent1 4 40" xfId="55230"/>
    <cellStyle name="20% - Accent1 4 41" xfId="55542"/>
    <cellStyle name="20% - Accent1 4 42" xfId="55854"/>
    <cellStyle name="20% - Accent1 4 43" xfId="56166"/>
    <cellStyle name="20% - Accent1 4 44" xfId="56478"/>
    <cellStyle name="20% - Accent1 4 45" xfId="56790"/>
    <cellStyle name="20% - Accent1 4 46" xfId="57102"/>
    <cellStyle name="20% - Accent1 4 47" xfId="57414"/>
    <cellStyle name="20% - Accent1 4 48" xfId="57726"/>
    <cellStyle name="20% - Accent1 4 49" xfId="58038"/>
    <cellStyle name="20% - Accent1 4 5" xfId="44301"/>
    <cellStyle name="20% - Accent1 4 50" xfId="58350"/>
    <cellStyle name="20% - Accent1 4 51" xfId="58662"/>
    <cellStyle name="20% - Accent1 4 52" xfId="58974"/>
    <cellStyle name="20% - Accent1 4 53" xfId="59286"/>
    <cellStyle name="20% - Accent1 4 54" xfId="59598"/>
    <cellStyle name="20% - Accent1 4 55" xfId="59910"/>
    <cellStyle name="20% - Accent1 4 56" xfId="60222"/>
    <cellStyle name="20% - Accent1 4 57" xfId="60534"/>
    <cellStyle name="20% - Accent1 4 58" xfId="60846"/>
    <cellStyle name="20% - Accent1 4 6" xfId="44621"/>
    <cellStyle name="20% - Accent1 4 7" xfId="44933"/>
    <cellStyle name="20% - Accent1 4 8" xfId="45245"/>
    <cellStyle name="20% - Accent1 4 9" xfId="45557"/>
    <cellStyle name="20% - Accent1 40" xfId="51738"/>
    <cellStyle name="20% - Accent1 41" xfId="52051"/>
    <cellStyle name="20% - Accent1 42" xfId="52363"/>
    <cellStyle name="20% - Accent1 43" xfId="52675"/>
    <cellStyle name="20% - Accent1 44" xfId="52987"/>
    <cellStyle name="20% - Accent1 45" xfId="53299"/>
    <cellStyle name="20% - Accent1 46" xfId="53611"/>
    <cellStyle name="20% - Accent1 47" xfId="53923"/>
    <cellStyle name="20% - Accent1 48" xfId="54235"/>
    <cellStyle name="20% - Accent1 49" xfId="54547"/>
    <cellStyle name="20% - Accent1 5" xfId="43360"/>
    <cellStyle name="20% - Accent1 5 10" xfId="45883"/>
    <cellStyle name="20% - Accent1 5 11" xfId="46195"/>
    <cellStyle name="20% - Accent1 5 12" xfId="46507"/>
    <cellStyle name="20% - Accent1 5 13" xfId="46819"/>
    <cellStyle name="20% - Accent1 5 14" xfId="47131"/>
    <cellStyle name="20% - Accent1 5 15" xfId="47443"/>
    <cellStyle name="20% - Accent1 5 16" xfId="47755"/>
    <cellStyle name="20% - Accent1 5 17" xfId="48067"/>
    <cellStyle name="20% - Accent1 5 18" xfId="48379"/>
    <cellStyle name="20% - Accent1 5 19" xfId="48691"/>
    <cellStyle name="20% - Accent1 5 2" xfId="43529"/>
    <cellStyle name="20% - Accent1 5 2 10" xfId="46350"/>
    <cellStyle name="20% - Accent1 5 2 11" xfId="46662"/>
    <cellStyle name="20% - Accent1 5 2 12" xfId="46974"/>
    <cellStyle name="20% - Accent1 5 2 13" xfId="47286"/>
    <cellStyle name="20% - Accent1 5 2 14" xfId="47598"/>
    <cellStyle name="20% - Accent1 5 2 15" xfId="47910"/>
    <cellStyle name="20% - Accent1 5 2 16" xfId="48222"/>
    <cellStyle name="20% - Accent1 5 2 17" xfId="48534"/>
    <cellStyle name="20% - Accent1 5 2 18" xfId="48846"/>
    <cellStyle name="20% - Accent1 5 2 19" xfId="49158"/>
    <cellStyle name="20% - Accent1 5 2 2" xfId="43839"/>
    <cellStyle name="20% - Accent1 5 2 20" xfId="49470"/>
    <cellStyle name="20% - Accent1 5 2 21" xfId="49782"/>
    <cellStyle name="20% - Accent1 5 2 22" xfId="50094"/>
    <cellStyle name="20% - Accent1 5 2 23" xfId="50406"/>
    <cellStyle name="20% - Accent1 5 2 24" xfId="50718"/>
    <cellStyle name="20% - Accent1 5 2 25" xfId="51030"/>
    <cellStyle name="20% - Accent1 5 2 26" xfId="51342"/>
    <cellStyle name="20% - Accent1 5 2 27" xfId="51654"/>
    <cellStyle name="20% - Accent1 5 2 28" xfId="51966"/>
    <cellStyle name="20% - Accent1 5 2 29" xfId="52279"/>
    <cellStyle name="20% - Accent1 5 2 3" xfId="44151"/>
    <cellStyle name="20% - Accent1 5 2 30" xfId="52591"/>
    <cellStyle name="20% - Accent1 5 2 31" xfId="52903"/>
    <cellStyle name="20% - Accent1 5 2 32" xfId="53215"/>
    <cellStyle name="20% - Accent1 5 2 33" xfId="53527"/>
    <cellStyle name="20% - Accent1 5 2 34" xfId="53839"/>
    <cellStyle name="20% - Accent1 5 2 35" xfId="54151"/>
    <cellStyle name="20% - Accent1 5 2 36" xfId="54463"/>
    <cellStyle name="20% - Accent1 5 2 37" xfId="54775"/>
    <cellStyle name="20% - Accent1 5 2 38" xfId="55087"/>
    <cellStyle name="20% - Accent1 5 2 39" xfId="55399"/>
    <cellStyle name="20% - Accent1 5 2 4" xfId="44470"/>
    <cellStyle name="20% - Accent1 5 2 40" xfId="55711"/>
    <cellStyle name="20% - Accent1 5 2 41" xfId="56023"/>
    <cellStyle name="20% - Accent1 5 2 42" xfId="56335"/>
    <cellStyle name="20% - Accent1 5 2 43" xfId="56647"/>
    <cellStyle name="20% - Accent1 5 2 44" xfId="56959"/>
    <cellStyle name="20% - Accent1 5 2 45" xfId="57271"/>
    <cellStyle name="20% - Accent1 5 2 46" xfId="57583"/>
    <cellStyle name="20% - Accent1 5 2 47" xfId="57895"/>
    <cellStyle name="20% - Accent1 5 2 48" xfId="58207"/>
    <cellStyle name="20% - Accent1 5 2 49" xfId="58519"/>
    <cellStyle name="20% - Accent1 5 2 5" xfId="44790"/>
    <cellStyle name="20% - Accent1 5 2 50" xfId="58831"/>
    <cellStyle name="20% - Accent1 5 2 51" xfId="59143"/>
    <cellStyle name="20% - Accent1 5 2 52" xfId="59455"/>
    <cellStyle name="20% - Accent1 5 2 53" xfId="59767"/>
    <cellStyle name="20% - Accent1 5 2 54" xfId="60079"/>
    <cellStyle name="20% - Accent1 5 2 55" xfId="60391"/>
    <cellStyle name="20% - Accent1 5 2 56" xfId="60703"/>
    <cellStyle name="20% - Accent1 5 2 57" xfId="61015"/>
    <cellStyle name="20% - Accent1 5 2 6" xfId="45102"/>
    <cellStyle name="20% - Accent1 5 2 7" xfId="45414"/>
    <cellStyle name="20% - Accent1 5 2 8" xfId="45726"/>
    <cellStyle name="20% - Accent1 5 2 9" xfId="46038"/>
    <cellStyle name="20% - Accent1 5 20" xfId="49003"/>
    <cellStyle name="20% - Accent1 5 21" xfId="49315"/>
    <cellStyle name="20% - Accent1 5 22" xfId="49627"/>
    <cellStyle name="20% - Accent1 5 23" xfId="49939"/>
    <cellStyle name="20% - Accent1 5 24" xfId="50251"/>
    <cellStyle name="20% - Accent1 5 25" xfId="50563"/>
    <cellStyle name="20% - Accent1 5 26" xfId="50875"/>
    <cellStyle name="20% - Accent1 5 27" xfId="51187"/>
    <cellStyle name="20% - Accent1 5 28" xfId="51499"/>
    <cellStyle name="20% - Accent1 5 29" xfId="51811"/>
    <cellStyle name="20% - Accent1 5 3" xfId="43684"/>
    <cellStyle name="20% - Accent1 5 30" xfId="52124"/>
    <cellStyle name="20% - Accent1 5 31" xfId="52436"/>
    <cellStyle name="20% - Accent1 5 32" xfId="52748"/>
    <cellStyle name="20% - Accent1 5 33" xfId="53060"/>
    <cellStyle name="20% - Accent1 5 34" xfId="53372"/>
    <cellStyle name="20% - Accent1 5 35" xfId="53684"/>
    <cellStyle name="20% - Accent1 5 36" xfId="53996"/>
    <cellStyle name="20% - Accent1 5 37" xfId="54308"/>
    <cellStyle name="20% - Accent1 5 38" xfId="54620"/>
    <cellStyle name="20% - Accent1 5 39" xfId="54932"/>
    <cellStyle name="20% - Accent1 5 4" xfId="43996"/>
    <cellStyle name="20% - Accent1 5 40" xfId="55244"/>
    <cellStyle name="20% - Accent1 5 41" xfId="55556"/>
    <cellStyle name="20% - Accent1 5 42" xfId="55868"/>
    <cellStyle name="20% - Accent1 5 43" xfId="56180"/>
    <cellStyle name="20% - Accent1 5 44" xfId="56492"/>
    <cellStyle name="20% - Accent1 5 45" xfId="56804"/>
    <cellStyle name="20% - Accent1 5 46" xfId="57116"/>
    <cellStyle name="20% - Accent1 5 47" xfId="57428"/>
    <cellStyle name="20% - Accent1 5 48" xfId="57740"/>
    <cellStyle name="20% - Accent1 5 49" xfId="58052"/>
    <cellStyle name="20% - Accent1 5 5" xfId="44315"/>
    <cellStyle name="20% - Accent1 5 50" xfId="58364"/>
    <cellStyle name="20% - Accent1 5 51" xfId="58676"/>
    <cellStyle name="20% - Accent1 5 52" xfId="58988"/>
    <cellStyle name="20% - Accent1 5 53" xfId="59300"/>
    <cellStyle name="20% - Accent1 5 54" xfId="59612"/>
    <cellStyle name="20% - Accent1 5 55" xfId="59924"/>
    <cellStyle name="20% - Accent1 5 56" xfId="60236"/>
    <cellStyle name="20% - Accent1 5 57" xfId="60548"/>
    <cellStyle name="20% - Accent1 5 58" xfId="60860"/>
    <cellStyle name="20% - Accent1 5 6" xfId="44635"/>
    <cellStyle name="20% - Accent1 5 7" xfId="44947"/>
    <cellStyle name="20% - Accent1 5 8" xfId="45259"/>
    <cellStyle name="20% - Accent1 5 9" xfId="45571"/>
    <cellStyle name="20% - Accent1 50" xfId="54859"/>
    <cellStyle name="20% - Accent1 51" xfId="55171"/>
    <cellStyle name="20% - Accent1 52" xfId="55483"/>
    <cellStyle name="20% - Accent1 53" xfId="55795"/>
    <cellStyle name="20% - Accent1 54" xfId="56107"/>
    <cellStyle name="20% - Accent1 55" xfId="56419"/>
    <cellStyle name="20% - Accent1 56" xfId="56731"/>
    <cellStyle name="20% - Accent1 57" xfId="57043"/>
    <cellStyle name="20% - Accent1 58" xfId="57355"/>
    <cellStyle name="20% - Accent1 59" xfId="57667"/>
    <cellStyle name="20% - Accent1 6" xfId="43372"/>
    <cellStyle name="20% - Accent1 6 10" xfId="45897"/>
    <cellStyle name="20% - Accent1 6 11" xfId="46209"/>
    <cellStyle name="20% - Accent1 6 12" xfId="46521"/>
    <cellStyle name="20% - Accent1 6 13" xfId="46833"/>
    <cellStyle name="20% - Accent1 6 14" xfId="47145"/>
    <cellStyle name="20% - Accent1 6 15" xfId="47457"/>
    <cellStyle name="20% - Accent1 6 16" xfId="47769"/>
    <cellStyle name="20% - Accent1 6 17" xfId="48081"/>
    <cellStyle name="20% - Accent1 6 18" xfId="48393"/>
    <cellStyle name="20% - Accent1 6 19" xfId="48705"/>
    <cellStyle name="20% - Accent1 6 2" xfId="43543"/>
    <cellStyle name="20% - Accent1 6 2 10" xfId="46364"/>
    <cellStyle name="20% - Accent1 6 2 11" xfId="46676"/>
    <cellStyle name="20% - Accent1 6 2 12" xfId="46988"/>
    <cellStyle name="20% - Accent1 6 2 13" xfId="47300"/>
    <cellStyle name="20% - Accent1 6 2 14" xfId="47612"/>
    <cellStyle name="20% - Accent1 6 2 15" xfId="47924"/>
    <cellStyle name="20% - Accent1 6 2 16" xfId="48236"/>
    <cellStyle name="20% - Accent1 6 2 17" xfId="48548"/>
    <cellStyle name="20% - Accent1 6 2 18" xfId="48860"/>
    <cellStyle name="20% - Accent1 6 2 19" xfId="49172"/>
    <cellStyle name="20% - Accent1 6 2 2" xfId="43853"/>
    <cellStyle name="20% - Accent1 6 2 20" xfId="49484"/>
    <cellStyle name="20% - Accent1 6 2 21" xfId="49796"/>
    <cellStyle name="20% - Accent1 6 2 22" xfId="50108"/>
    <cellStyle name="20% - Accent1 6 2 23" xfId="50420"/>
    <cellStyle name="20% - Accent1 6 2 24" xfId="50732"/>
    <cellStyle name="20% - Accent1 6 2 25" xfId="51044"/>
    <cellStyle name="20% - Accent1 6 2 26" xfId="51356"/>
    <cellStyle name="20% - Accent1 6 2 27" xfId="51668"/>
    <cellStyle name="20% - Accent1 6 2 28" xfId="51980"/>
    <cellStyle name="20% - Accent1 6 2 29" xfId="52293"/>
    <cellStyle name="20% - Accent1 6 2 3" xfId="44165"/>
    <cellStyle name="20% - Accent1 6 2 30" xfId="52605"/>
    <cellStyle name="20% - Accent1 6 2 31" xfId="52917"/>
    <cellStyle name="20% - Accent1 6 2 32" xfId="53229"/>
    <cellStyle name="20% - Accent1 6 2 33" xfId="53541"/>
    <cellStyle name="20% - Accent1 6 2 34" xfId="53853"/>
    <cellStyle name="20% - Accent1 6 2 35" xfId="54165"/>
    <cellStyle name="20% - Accent1 6 2 36" xfId="54477"/>
    <cellStyle name="20% - Accent1 6 2 37" xfId="54789"/>
    <cellStyle name="20% - Accent1 6 2 38" xfId="55101"/>
    <cellStyle name="20% - Accent1 6 2 39" xfId="55413"/>
    <cellStyle name="20% - Accent1 6 2 4" xfId="44484"/>
    <cellStyle name="20% - Accent1 6 2 40" xfId="55725"/>
    <cellStyle name="20% - Accent1 6 2 41" xfId="56037"/>
    <cellStyle name="20% - Accent1 6 2 42" xfId="56349"/>
    <cellStyle name="20% - Accent1 6 2 43" xfId="56661"/>
    <cellStyle name="20% - Accent1 6 2 44" xfId="56973"/>
    <cellStyle name="20% - Accent1 6 2 45" xfId="57285"/>
    <cellStyle name="20% - Accent1 6 2 46" xfId="57597"/>
    <cellStyle name="20% - Accent1 6 2 47" xfId="57909"/>
    <cellStyle name="20% - Accent1 6 2 48" xfId="58221"/>
    <cellStyle name="20% - Accent1 6 2 49" xfId="58533"/>
    <cellStyle name="20% - Accent1 6 2 5" xfId="44804"/>
    <cellStyle name="20% - Accent1 6 2 50" xfId="58845"/>
    <cellStyle name="20% - Accent1 6 2 51" xfId="59157"/>
    <cellStyle name="20% - Accent1 6 2 52" xfId="59469"/>
    <cellStyle name="20% - Accent1 6 2 53" xfId="59781"/>
    <cellStyle name="20% - Accent1 6 2 54" xfId="60093"/>
    <cellStyle name="20% - Accent1 6 2 55" xfId="60405"/>
    <cellStyle name="20% - Accent1 6 2 56" xfId="60717"/>
    <cellStyle name="20% - Accent1 6 2 57" xfId="61029"/>
    <cellStyle name="20% - Accent1 6 2 6" xfId="45116"/>
    <cellStyle name="20% - Accent1 6 2 7" xfId="45428"/>
    <cellStyle name="20% - Accent1 6 2 8" xfId="45740"/>
    <cellStyle name="20% - Accent1 6 2 9" xfId="46052"/>
    <cellStyle name="20% - Accent1 6 20" xfId="49017"/>
    <cellStyle name="20% - Accent1 6 21" xfId="49329"/>
    <cellStyle name="20% - Accent1 6 22" xfId="49641"/>
    <cellStyle name="20% - Accent1 6 23" xfId="49953"/>
    <cellStyle name="20% - Accent1 6 24" xfId="50265"/>
    <cellStyle name="20% - Accent1 6 25" xfId="50577"/>
    <cellStyle name="20% - Accent1 6 26" xfId="50889"/>
    <cellStyle name="20% - Accent1 6 27" xfId="51201"/>
    <cellStyle name="20% - Accent1 6 28" xfId="51513"/>
    <cellStyle name="20% - Accent1 6 29" xfId="51825"/>
    <cellStyle name="20% - Accent1 6 3" xfId="43698"/>
    <cellStyle name="20% - Accent1 6 30" xfId="52138"/>
    <cellStyle name="20% - Accent1 6 31" xfId="52450"/>
    <cellStyle name="20% - Accent1 6 32" xfId="52762"/>
    <cellStyle name="20% - Accent1 6 33" xfId="53074"/>
    <cellStyle name="20% - Accent1 6 34" xfId="53386"/>
    <cellStyle name="20% - Accent1 6 35" xfId="53698"/>
    <cellStyle name="20% - Accent1 6 36" xfId="54010"/>
    <cellStyle name="20% - Accent1 6 37" xfId="54322"/>
    <cellStyle name="20% - Accent1 6 38" xfId="54634"/>
    <cellStyle name="20% - Accent1 6 39" xfId="54946"/>
    <cellStyle name="20% - Accent1 6 4" xfId="44010"/>
    <cellStyle name="20% - Accent1 6 40" xfId="55258"/>
    <cellStyle name="20% - Accent1 6 41" xfId="55570"/>
    <cellStyle name="20% - Accent1 6 42" xfId="55882"/>
    <cellStyle name="20% - Accent1 6 43" xfId="56194"/>
    <cellStyle name="20% - Accent1 6 44" xfId="56506"/>
    <cellStyle name="20% - Accent1 6 45" xfId="56818"/>
    <cellStyle name="20% - Accent1 6 46" xfId="57130"/>
    <cellStyle name="20% - Accent1 6 47" xfId="57442"/>
    <cellStyle name="20% - Accent1 6 48" xfId="57754"/>
    <cellStyle name="20% - Accent1 6 49" xfId="58066"/>
    <cellStyle name="20% - Accent1 6 5" xfId="44329"/>
    <cellStyle name="20% - Accent1 6 50" xfId="58378"/>
    <cellStyle name="20% - Accent1 6 51" xfId="58690"/>
    <cellStyle name="20% - Accent1 6 52" xfId="59002"/>
    <cellStyle name="20% - Accent1 6 53" xfId="59314"/>
    <cellStyle name="20% - Accent1 6 54" xfId="59626"/>
    <cellStyle name="20% - Accent1 6 55" xfId="59938"/>
    <cellStyle name="20% - Accent1 6 56" xfId="60250"/>
    <cellStyle name="20% - Accent1 6 57" xfId="60562"/>
    <cellStyle name="20% - Accent1 6 58" xfId="60874"/>
    <cellStyle name="20% - Accent1 6 6" xfId="44649"/>
    <cellStyle name="20% - Accent1 6 7" xfId="44961"/>
    <cellStyle name="20% - Accent1 6 8" xfId="45273"/>
    <cellStyle name="20% - Accent1 6 9" xfId="45585"/>
    <cellStyle name="20% - Accent1 60" xfId="57979"/>
    <cellStyle name="20% - Accent1 61" xfId="58291"/>
    <cellStyle name="20% - Accent1 62" xfId="58603"/>
    <cellStyle name="20% - Accent1 63" xfId="58915"/>
    <cellStyle name="20% - Accent1 64" xfId="59227"/>
    <cellStyle name="20% - Accent1 65" xfId="59539"/>
    <cellStyle name="20% - Accent1 66" xfId="59851"/>
    <cellStyle name="20% - Accent1 67" xfId="60163"/>
    <cellStyle name="20% - Accent1 68" xfId="60475"/>
    <cellStyle name="20% - Accent1 69" xfId="60787"/>
    <cellStyle name="20% - Accent1 7" xfId="43384"/>
    <cellStyle name="20% - Accent1 7 10" xfId="45911"/>
    <cellStyle name="20% - Accent1 7 11" xfId="46223"/>
    <cellStyle name="20% - Accent1 7 12" xfId="46535"/>
    <cellStyle name="20% - Accent1 7 13" xfId="46847"/>
    <cellStyle name="20% - Accent1 7 14" xfId="47159"/>
    <cellStyle name="20% - Accent1 7 15" xfId="47471"/>
    <cellStyle name="20% - Accent1 7 16" xfId="47783"/>
    <cellStyle name="20% - Accent1 7 17" xfId="48095"/>
    <cellStyle name="20% - Accent1 7 18" xfId="48407"/>
    <cellStyle name="20% - Accent1 7 19" xfId="48719"/>
    <cellStyle name="20% - Accent1 7 2" xfId="43557"/>
    <cellStyle name="20% - Accent1 7 2 10" xfId="46378"/>
    <cellStyle name="20% - Accent1 7 2 11" xfId="46690"/>
    <cellStyle name="20% - Accent1 7 2 12" xfId="47002"/>
    <cellStyle name="20% - Accent1 7 2 13" xfId="47314"/>
    <cellStyle name="20% - Accent1 7 2 14" xfId="47626"/>
    <cellStyle name="20% - Accent1 7 2 15" xfId="47938"/>
    <cellStyle name="20% - Accent1 7 2 16" xfId="48250"/>
    <cellStyle name="20% - Accent1 7 2 17" xfId="48562"/>
    <cellStyle name="20% - Accent1 7 2 18" xfId="48874"/>
    <cellStyle name="20% - Accent1 7 2 19" xfId="49186"/>
    <cellStyle name="20% - Accent1 7 2 2" xfId="43867"/>
    <cellStyle name="20% - Accent1 7 2 20" xfId="49498"/>
    <cellStyle name="20% - Accent1 7 2 21" xfId="49810"/>
    <cellStyle name="20% - Accent1 7 2 22" xfId="50122"/>
    <cellStyle name="20% - Accent1 7 2 23" xfId="50434"/>
    <cellStyle name="20% - Accent1 7 2 24" xfId="50746"/>
    <cellStyle name="20% - Accent1 7 2 25" xfId="51058"/>
    <cellStyle name="20% - Accent1 7 2 26" xfId="51370"/>
    <cellStyle name="20% - Accent1 7 2 27" xfId="51682"/>
    <cellStyle name="20% - Accent1 7 2 28" xfId="51994"/>
    <cellStyle name="20% - Accent1 7 2 29" xfId="52307"/>
    <cellStyle name="20% - Accent1 7 2 3" xfId="44179"/>
    <cellStyle name="20% - Accent1 7 2 30" xfId="52619"/>
    <cellStyle name="20% - Accent1 7 2 31" xfId="52931"/>
    <cellStyle name="20% - Accent1 7 2 32" xfId="53243"/>
    <cellStyle name="20% - Accent1 7 2 33" xfId="53555"/>
    <cellStyle name="20% - Accent1 7 2 34" xfId="53867"/>
    <cellStyle name="20% - Accent1 7 2 35" xfId="54179"/>
    <cellStyle name="20% - Accent1 7 2 36" xfId="54491"/>
    <cellStyle name="20% - Accent1 7 2 37" xfId="54803"/>
    <cellStyle name="20% - Accent1 7 2 38" xfId="55115"/>
    <cellStyle name="20% - Accent1 7 2 39" xfId="55427"/>
    <cellStyle name="20% - Accent1 7 2 4" xfId="44498"/>
    <cellStyle name="20% - Accent1 7 2 40" xfId="55739"/>
    <cellStyle name="20% - Accent1 7 2 41" xfId="56051"/>
    <cellStyle name="20% - Accent1 7 2 42" xfId="56363"/>
    <cellStyle name="20% - Accent1 7 2 43" xfId="56675"/>
    <cellStyle name="20% - Accent1 7 2 44" xfId="56987"/>
    <cellStyle name="20% - Accent1 7 2 45" xfId="57299"/>
    <cellStyle name="20% - Accent1 7 2 46" xfId="57611"/>
    <cellStyle name="20% - Accent1 7 2 47" xfId="57923"/>
    <cellStyle name="20% - Accent1 7 2 48" xfId="58235"/>
    <cellStyle name="20% - Accent1 7 2 49" xfId="58547"/>
    <cellStyle name="20% - Accent1 7 2 5" xfId="44818"/>
    <cellStyle name="20% - Accent1 7 2 50" xfId="58859"/>
    <cellStyle name="20% - Accent1 7 2 51" xfId="59171"/>
    <cellStyle name="20% - Accent1 7 2 52" xfId="59483"/>
    <cellStyle name="20% - Accent1 7 2 53" xfId="59795"/>
    <cellStyle name="20% - Accent1 7 2 54" xfId="60107"/>
    <cellStyle name="20% - Accent1 7 2 55" xfId="60419"/>
    <cellStyle name="20% - Accent1 7 2 56" xfId="60731"/>
    <cellStyle name="20% - Accent1 7 2 57" xfId="61043"/>
    <cellStyle name="20% - Accent1 7 2 6" xfId="45130"/>
    <cellStyle name="20% - Accent1 7 2 7" xfId="45442"/>
    <cellStyle name="20% - Accent1 7 2 8" xfId="45754"/>
    <cellStyle name="20% - Accent1 7 2 9" xfId="46066"/>
    <cellStyle name="20% - Accent1 7 20" xfId="49031"/>
    <cellStyle name="20% - Accent1 7 21" xfId="49343"/>
    <cellStyle name="20% - Accent1 7 22" xfId="49655"/>
    <cellStyle name="20% - Accent1 7 23" xfId="49967"/>
    <cellStyle name="20% - Accent1 7 24" xfId="50279"/>
    <cellStyle name="20% - Accent1 7 25" xfId="50591"/>
    <cellStyle name="20% - Accent1 7 26" xfId="50903"/>
    <cellStyle name="20% - Accent1 7 27" xfId="51215"/>
    <cellStyle name="20% - Accent1 7 28" xfId="51527"/>
    <cellStyle name="20% - Accent1 7 29" xfId="51839"/>
    <cellStyle name="20% - Accent1 7 3" xfId="43712"/>
    <cellStyle name="20% - Accent1 7 30" xfId="52152"/>
    <cellStyle name="20% - Accent1 7 31" xfId="52464"/>
    <cellStyle name="20% - Accent1 7 32" xfId="52776"/>
    <cellStyle name="20% - Accent1 7 33" xfId="53088"/>
    <cellStyle name="20% - Accent1 7 34" xfId="53400"/>
    <cellStyle name="20% - Accent1 7 35" xfId="53712"/>
    <cellStyle name="20% - Accent1 7 36" xfId="54024"/>
    <cellStyle name="20% - Accent1 7 37" xfId="54336"/>
    <cellStyle name="20% - Accent1 7 38" xfId="54648"/>
    <cellStyle name="20% - Accent1 7 39" xfId="54960"/>
    <cellStyle name="20% - Accent1 7 4" xfId="44024"/>
    <cellStyle name="20% - Accent1 7 40" xfId="55272"/>
    <cellStyle name="20% - Accent1 7 41" xfId="55584"/>
    <cellStyle name="20% - Accent1 7 42" xfId="55896"/>
    <cellStyle name="20% - Accent1 7 43" xfId="56208"/>
    <cellStyle name="20% - Accent1 7 44" xfId="56520"/>
    <cellStyle name="20% - Accent1 7 45" xfId="56832"/>
    <cellStyle name="20% - Accent1 7 46" xfId="57144"/>
    <cellStyle name="20% - Accent1 7 47" xfId="57456"/>
    <cellStyle name="20% - Accent1 7 48" xfId="57768"/>
    <cellStyle name="20% - Accent1 7 49" xfId="58080"/>
    <cellStyle name="20% - Accent1 7 5" xfId="44343"/>
    <cellStyle name="20% - Accent1 7 50" xfId="58392"/>
    <cellStyle name="20% - Accent1 7 51" xfId="58704"/>
    <cellStyle name="20% - Accent1 7 52" xfId="59016"/>
    <cellStyle name="20% - Accent1 7 53" xfId="59328"/>
    <cellStyle name="20% - Accent1 7 54" xfId="59640"/>
    <cellStyle name="20% - Accent1 7 55" xfId="59952"/>
    <cellStyle name="20% - Accent1 7 56" xfId="60264"/>
    <cellStyle name="20% - Accent1 7 57" xfId="60576"/>
    <cellStyle name="20% - Accent1 7 58" xfId="60888"/>
    <cellStyle name="20% - Accent1 7 6" xfId="44663"/>
    <cellStyle name="20% - Accent1 7 7" xfId="44975"/>
    <cellStyle name="20% - Accent1 7 8" xfId="45287"/>
    <cellStyle name="20% - Accent1 7 9" xfId="45599"/>
    <cellStyle name="20% - Accent1 8" xfId="43396"/>
    <cellStyle name="20% - Accent1 8 10" xfId="45925"/>
    <cellStyle name="20% - Accent1 8 11" xfId="46237"/>
    <cellStyle name="20% - Accent1 8 12" xfId="46549"/>
    <cellStyle name="20% - Accent1 8 13" xfId="46861"/>
    <cellStyle name="20% - Accent1 8 14" xfId="47173"/>
    <cellStyle name="20% - Accent1 8 15" xfId="47485"/>
    <cellStyle name="20% - Accent1 8 16" xfId="47797"/>
    <cellStyle name="20% - Accent1 8 17" xfId="48109"/>
    <cellStyle name="20% - Accent1 8 18" xfId="48421"/>
    <cellStyle name="20% - Accent1 8 19" xfId="48733"/>
    <cellStyle name="20% - Accent1 8 2" xfId="43571"/>
    <cellStyle name="20% - Accent1 8 2 10" xfId="46392"/>
    <cellStyle name="20% - Accent1 8 2 11" xfId="46704"/>
    <cellStyle name="20% - Accent1 8 2 12" xfId="47016"/>
    <cellStyle name="20% - Accent1 8 2 13" xfId="47328"/>
    <cellStyle name="20% - Accent1 8 2 14" xfId="47640"/>
    <cellStyle name="20% - Accent1 8 2 15" xfId="47952"/>
    <cellStyle name="20% - Accent1 8 2 16" xfId="48264"/>
    <cellStyle name="20% - Accent1 8 2 17" xfId="48576"/>
    <cellStyle name="20% - Accent1 8 2 18" xfId="48888"/>
    <cellStyle name="20% - Accent1 8 2 19" xfId="49200"/>
    <cellStyle name="20% - Accent1 8 2 2" xfId="43881"/>
    <cellStyle name="20% - Accent1 8 2 20" xfId="49512"/>
    <cellStyle name="20% - Accent1 8 2 21" xfId="49824"/>
    <cellStyle name="20% - Accent1 8 2 22" xfId="50136"/>
    <cellStyle name="20% - Accent1 8 2 23" xfId="50448"/>
    <cellStyle name="20% - Accent1 8 2 24" xfId="50760"/>
    <cellStyle name="20% - Accent1 8 2 25" xfId="51072"/>
    <cellStyle name="20% - Accent1 8 2 26" xfId="51384"/>
    <cellStyle name="20% - Accent1 8 2 27" xfId="51696"/>
    <cellStyle name="20% - Accent1 8 2 28" xfId="52008"/>
    <cellStyle name="20% - Accent1 8 2 29" xfId="52321"/>
    <cellStyle name="20% - Accent1 8 2 3" xfId="44193"/>
    <cellStyle name="20% - Accent1 8 2 30" xfId="52633"/>
    <cellStyle name="20% - Accent1 8 2 31" xfId="52945"/>
    <cellStyle name="20% - Accent1 8 2 32" xfId="53257"/>
    <cellStyle name="20% - Accent1 8 2 33" xfId="53569"/>
    <cellStyle name="20% - Accent1 8 2 34" xfId="53881"/>
    <cellStyle name="20% - Accent1 8 2 35" xfId="54193"/>
    <cellStyle name="20% - Accent1 8 2 36" xfId="54505"/>
    <cellStyle name="20% - Accent1 8 2 37" xfId="54817"/>
    <cellStyle name="20% - Accent1 8 2 38" xfId="55129"/>
    <cellStyle name="20% - Accent1 8 2 39" xfId="55441"/>
    <cellStyle name="20% - Accent1 8 2 4" xfId="44512"/>
    <cellStyle name="20% - Accent1 8 2 40" xfId="55753"/>
    <cellStyle name="20% - Accent1 8 2 41" xfId="56065"/>
    <cellStyle name="20% - Accent1 8 2 42" xfId="56377"/>
    <cellStyle name="20% - Accent1 8 2 43" xfId="56689"/>
    <cellStyle name="20% - Accent1 8 2 44" xfId="57001"/>
    <cellStyle name="20% - Accent1 8 2 45" xfId="57313"/>
    <cellStyle name="20% - Accent1 8 2 46" xfId="57625"/>
    <cellStyle name="20% - Accent1 8 2 47" xfId="57937"/>
    <cellStyle name="20% - Accent1 8 2 48" xfId="58249"/>
    <cellStyle name="20% - Accent1 8 2 49" xfId="58561"/>
    <cellStyle name="20% - Accent1 8 2 5" xfId="44832"/>
    <cellStyle name="20% - Accent1 8 2 50" xfId="58873"/>
    <cellStyle name="20% - Accent1 8 2 51" xfId="59185"/>
    <cellStyle name="20% - Accent1 8 2 52" xfId="59497"/>
    <cellStyle name="20% - Accent1 8 2 53" xfId="59809"/>
    <cellStyle name="20% - Accent1 8 2 54" xfId="60121"/>
    <cellStyle name="20% - Accent1 8 2 55" xfId="60433"/>
    <cellStyle name="20% - Accent1 8 2 56" xfId="60745"/>
    <cellStyle name="20% - Accent1 8 2 57" xfId="61057"/>
    <cellStyle name="20% - Accent1 8 2 6" xfId="45144"/>
    <cellStyle name="20% - Accent1 8 2 7" xfId="45456"/>
    <cellStyle name="20% - Accent1 8 2 8" xfId="45768"/>
    <cellStyle name="20% - Accent1 8 2 9" xfId="46080"/>
    <cellStyle name="20% - Accent1 8 20" xfId="49045"/>
    <cellStyle name="20% - Accent1 8 21" xfId="49357"/>
    <cellStyle name="20% - Accent1 8 22" xfId="49669"/>
    <cellStyle name="20% - Accent1 8 23" xfId="49981"/>
    <cellStyle name="20% - Accent1 8 24" xfId="50293"/>
    <cellStyle name="20% - Accent1 8 25" xfId="50605"/>
    <cellStyle name="20% - Accent1 8 26" xfId="50917"/>
    <cellStyle name="20% - Accent1 8 27" xfId="51229"/>
    <cellStyle name="20% - Accent1 8 28" xfId="51541"/>
    <cellStyle name="20% - Accent1 8 29" xfId="51853"/>
    <cellStyle name="20% - Accent1 8 3" xfId="43726"/>
    <cellStyle name="20% - Accent1 8 30" xfId="52166"/>
    <cellStyle name="20% - Accent1 8 31" xfId="52478"/>
    <cellStyle name="20% - Accent1 8 32" xfId="52790"/>
    <cellStyle name="20% - Accent1 8 33" xfId="53102"/>
    <cellStyle name="20% - Accent1 8 34" xfId="53414"/>
    <cellStyle name="20% - Accent1 8 35" xfId="53726"/>
    <cellStyle name="20% - Accent1 8 36" xfId="54038"/>
    <cellStyle name="20% - Accent1 8 37" xfId="54350"/>
    <cellStyle name="20% - Accent1 8 38" xfId="54662"/>
    <cellStyle name="20% - Accent1 8 39" xfId="54974"/>
    <cellStyle name="20% - Accent1 8 4" xfId="44038"/>
    <cellStyle name="20% - Accent1 8 40" xfId="55286"/>
    <cellStyle name="20% - Accent1 8 41" xfId="55598"/>
    <cellStyle name="20% - Accent1 8 42" xfId="55910"/>
    <cellStyle name="20% - Accent1 8 43" xfId="56222"/>
    <cellStyle name="20% - Accent1 8 44" xfId="56534"/>
    <cellStyle name="20% - Accent1 8 45" xfId="56846"/>
    <cellStyle name="20% - Accent1 8 46" xfId="57158"/>
    <cellStyle name="20% - Accent1 8 47" xfId="57470"/>
    <cellStyle name="20% - Accent1 8 48" xfId="57782"/>
    <cellStyle name="20% - Accent1 8 49" xfId="58094"/>
    <cellStyle name="20% - Accent1 8 5" xfId="44357"/>
    <cellStyle name="20% - Accent1 8 50" xfId="58406"/>
    <cellStyle name="20% - Accent1 8 51" xfId="58718"/>
    <cellStyle name="20% - Accent1 8 52" xfId="59030"/>
    <cellStyle name="20% - Accent1 8 53" xfId="59342"/>
    <cellStyle name="20% - Accent1 8 54" xfId="59654"/>
    <cellStyle name="20% - Accent1 8 55" xfId="59966"/>
    <cellStyle name="20% - Accent1 8 56" xfId="60278"/>
    <cellStyle name="20% - Accent1 8 57" xfId="60590"/>
    <cellStyle name="20% - Accent1 8 58" xfId="60902"/>
    <cellStyle name="20% - Accent1 8 6" xfId="44677"/>
    <cellStyle name="20% - Accent1 8 7" xfId="44989"/>
    <cellStyle name="20% - Accent1 8 8" xfId="45301"/>
    <cellStyle name="20% - Accent1 8 9" xfId="45613"/>
    <cellStyle name="20% - Accent1 9" xfId="43408"/>
    <cellStyle name="20% - Accent1 9 10" xfId="45939"/>
    <cellStyle name="20% - Accent1 9 11" xfId="46251"/>
    <cellStyle name="20% - Accent1 9 12" xfId="46563"/>
    <cellStyle name="20% - Accent1 9 13" xfId="46875"/>
    <cellStyle name="20% - Accent1 9 14" xfId="47187"/>
    <cellStyle name="20% - Accent1 9 15" xfId="47499"/>
    <cellStyle name="20% - Accent1 9 16" xfId="47811"/>
    <cellStyle name="20% - Accent1 9 17" xfId="48123"/>
    <cellStyle name="20% - Accent1 9 18" xfId="48435"/>
    <cellStyle name="20% - Accent1 9 19" xfId="48747"/>
    <cellStyle name="20% - Accent1 9 2" xfId="43585"/>
    <cellStyle name="20% - Accent1 9 2 10" xfId="46406"/>
    <cellStyle name="20% - Accent1 9 2 11" xfId="46718"/>
    <cellStyle name="20% - Accent1 9 2 12" xfId="47030"/>
    <cellStyle name="20% - Accent1 9 2 13" xfId="47342"/>
    <cellStyle name="20% - Accent1 9 2 14" xfId="47654"/>
    <cellStyle name="20% - Accent1 9 2 15" xfId="47966"/>
    <cellStyle name="20% - Accent1 9 2 16" xfId="48278"/>
    <cellStyle name="20% - Accent1 9 2 17" xfId="48590"/>
    <cellStyle name="20% - Accent1 9 2 18" xfId="48902"/>
    <cellStyle name="20% - Accent1 9 2 19" xfId="49214"/>
    <cellStyle name="20% - Accent1 9 2 2" xfId="43895"/>
    <cellStyle name="20% - Accent1 9 2 20" xfId="49526"/>
    <cellStyle name="20% - Accent1 9 2 21" xfId="49838"/>
    <cellStyle name="20% - Accent1 9 2 22" xfId="50150"/>
    <cellStyle name="20% - Accent1 9 2 23" xfId="50462"/>
    <cellStyle name="20% - Accent1 9 2 24" xfId="50774"/>
    <cellStyle name="20% - Accent1 9 2 25" xfId="51086"/>
    <cellStyle name="20% - Accent1 9 2 26" xfId="51398"/>
    <cellStyle name="20% - Accent1 9 2 27" xfId="51710"/>
    <cellStyle name="20% - Accent1 9 2 28" xfId="52022"/>
    <cellStyle name="20% - Accent1 9 2 29" xfId="52335"/>
    <cellStyle name="20% - Accent1 9 2 3" xfId="44207"/>
    <cellStyle name="20% - Accent1 9 2 30" xfId="52647"/>
    <cellStyle name="20% - Accent1 9 2 31" xfId="52959"/>
    <cellStyle name="20% - Accent1 9 2 32" xfId="53271"/>
    <cellStyle name="20% - Accent1 9 2 33" xfId="53583"/>
    <cellStyle name="20% - Accent1 9 2 34" xfId="53895"/>
    <cellStyle name="20% - Accent1 9 2 35" xfId="54207"/>
    <cellStyle name="20% - Accent1 9 2 36" xfId="54519"/>
    <cellStyle name="20% - Accent1 9 2 37" xfId="54831"/>
    <cellStyle name="20% - Accent1 9 2 38" xfId="55143"/>
    <cellStyle name="20% - Accent1 9 2 39" xfId="55455"/>
    <cellStyle name="20% - Accent1 9 2 4" xfId="44526"/>
    <cellStyle name="20% - Accent1 9 2 40" xfId="55767"/>
    <cellStyle name="20% - Accent1 9 2 41" xfId="56079"/>
    <cellStyle name="20% - Accent1 9 2 42" xfId="56391"/>
    <cellStyle name="20% - Accent1 9 2 43" xfId="56703"/>
    <cellStyle name="20% - Accent1 9 2 44" xfId="57015"/>
    <cellStyle name="20% - Accent1 9 2 45" xfId="57327"/>
    <cellStyle name="20% - Accent1 9 2 46" xfId="57639"/>
    <cellStyle name="20% - Accent1 9 2 47" xfId="57951"/>
    <cellStyle name="20% - Accent1 9 2 48" xfId="58263"/>
    <cellStyle name="20% - Accent1 9 2 49" xfId="58575"/>
    <cellStyle name="20% - Accent1 9 2 5" xfId="44846"/>
    <cellStyle name="20% - Accent1 9 2 50" xfId="58887"/>
    <cellStyle name="20% - Accent1 9 2 51" xfId="59199"/>
    <cellStyle name="20% - Accent1 9 2 52" xfId="59511"/>
    <cellStyle name="20% - Accent1 9 2 53" xfId="59823"/>
    <cellStyle name="20% - Accent1 9 2 54" xfId="60135"/>
    <cellStyle name="20% - Accent1 9 2 55" xfId="60447"/>
    <cellStyle name="20% - Accent1 9 2 56" xfId="60759"/>
    <cellStyle name="20% - Accent1 9 2 57" xfId="61071"/>
    <cellStyle name="20% - Accent1 9 2 6" xfId="45158"/>
    <cellStyle name="20% - Accent1 9 2 7" xfId="45470"/>
    <cellStyle name="20% - Accent1 9 2 8" xfId="45782"/>
    <cellStyle name="20% - Accent1 9 2 9" xfId="46094"/>
    <cellStyle name="20% - Accent1 9 20" xfId="49059"/>
    <cellStyle name="20% - Accent1 9 21" xfId="49371"/>
    <cellStyle name="20% - Accent1 9 22" xfId="49683"/>
    <cellStyle name="20% - Accent1 9 23" xfId="49995"/>
    <cellStyle name="20% - Accent1 9 24" xfId="50307"/>
    <cellStyle name="20% - Accent1 9 25" xfId="50619"/>
    <cellStyle name="20% - Accent1 9 26" xfId="50931"/>
    <cellStyle name="20% - Accent1 9 27" xfId="51243"/>
    <cellStyle name="20% - Accent1 9 28" xfId="51555"/>
    <cellStyle name="20% - Accent1 9 29" xfId="51867"/>
    <cellStyle name="20% - Accent1 9 3" xfId="43740"/>
    <cellStyle name="20% - Accent1 9 30" xfId="52180"/>
    <cellStyle name="20% - Accent1 9 31" xfId="52492"/>
    <cellStyle name="20% - Accent1 9 32" xfId="52804"/>
    <cellStyle name="20% - Accent1 9 33" xfId="53116"/>
    <cellStyle name="20% - Accent1 9 34" xfId="53428"/>
    <cellStyle name="20% - Accent1 9 35" xfId="53740"/>
    <cellStyle name="20% - Accent1 9 36" xfId="54052"/>
    <cellStyle name="20% - Accent1 9 37" xfId="54364"/>
    <cellStyle name="20% - Accent1 9 38" xfId="54676"/>
    <cellStyle name="20% - Accent1 9 39" xfId="54988"/>
    <cellStyle name="20% - Accent1 9 4" xfId="44052"/>
    <cellStyle name="20% - Accent1 9 40" xfId="55300"/>
    <cellStyle name="20% - Accent1 9 41" xfId="55612"/>
    <cellStyle name="20% - Accent1 9 42" xfId="55924"/>
    <cellStyle name="20% - Accent1 9 43" xfId="56236"/>
    <cellStyle name="20% - Accent1 9 44" xfId="56548"/>
    <cellStyle name="20% - Accent1 9 45" xfId="56860"/>
    <cellStyle name="20% - Accent1 9 46" xfId="57172"/>
    <cellStyle name="20% - Accent1 9 47" xfId="57484"/>
    <cellStyle name="20% - Accent1 9 48" xfId="57796"/>
    <cellStyle name="20% - Accent1 9 49" xfId="58108"/>
    <cellStyle name="20% - Accent1 9 5" xfId="44371"/>
    <cellStyle name="20% - Accent1 9 50" xfId="58420"/>
    <cellStyle name="20% - Accent1 9 51" xfId="58732"/>
    <cellStyle name="20% - Accent1 9 52" xfId="59044"/>
    <cellStyle name="20% - Accent1 9 53" xfId="59356"/>
    <cellStyle name="20% - Accent1 9 54" xfId="59668"/>
    <cellStyle name="20% - Accent1 9 55" xfId="59980"/>
    <cellStyle name="20% - Accent1 9 56" xfId="60292"/>
    <cellStyle name="20% - Accent1 9 57" xfId="60604"/>
    <cellStyle name="20% - Accent1 9 58" xfId="60916"/>
    <cellStyle name="20% - Accent1 9 6" xfId="44691"/>
    <cellStyle name="20% - Accent1 9 7" xfId="45003"/>
    <cellStyle name="20% - Accent1 9 8" xfId="45315"/>
    <cellStyle name="20% - Accent1 9 9" xfId="45627"/>
    <cellStyle name="20% - Accent2" xfId="2" builtinId="34" customBuiltin="1"/>
    <cellStyle name="20% - Accent2 10" xfId="43421"/>
    <cellStyle name="20% - Accent2 10 10" xfId="45955"/>
    <cellStyle name="20% - Accent2 10 11" xfId="46267"/>
    <cellStyle name="20% - Accent2 10 12" xfId="46579"/>
    <cellStyle name="20% - Accent2 10 13" xfId="46891"/>
    <cellStyle name="20% - Accent2 10 14" xfId="47203"/>
    <cellStyle name="20% - Accent2 10 15" xfId="47515"/>
    <cellStyle name="20% - Accent2 10 16" xfId="47827"/>
    <cellStyle name="20% - Accent2 10 17" xfId="48139"/>
    <cellStyle name="20% - Accent2 10 18" xfId="48451"/>
    <cellStyle name="20% - Accent2 10 19" xfId="48763"/>
    <cellStyle name="20% - Accent2 10 2" xfId="43601"/>
    <cellStyle name="20% - Accent2 10 2 10" xfId="46422"/>
    <cellStyle name="20% - Accent2 10 2 11" xfId="46734"/>
    <cellStyle name="20% - Accent2 10 2 12" xfId="47046"/>
    <cellStyle name="20% - Accent2 10 2 13" xfId="47358"/>
    <cellStyle name="20% - Accent2 10 2 14" xfId="47670"/>
    <cellStyle name="20% - Accent2 10 2 15" xfId="47982"/>
    <cellStyle name="20% - Accent2 10 2 16" xfId="48294"/>
    <cellStyle name="20% - Accent2 10 2 17" xfId="48606"/>
    <cellStyle name="20% - Accent2 10 2 18" xfId="48918"/>
    <cellStyle name="20% - Accent2 10 2 19" xfId="49230"/>
    <cellStyle name="20% - Accent2 10 2 2" xfId="43911"/>
    <cellStyle name="20% - Accent2 10 2 20" xfId="49542"/>
    <cellStyle name="20% - Accent2 10 2 21" xfId="49854"/>
    <cellStyle name="20% - Accent2 10 2 22" xfId="50166"/>
    <cellStyle name="20% - Accent2 10 2 23" xfId="50478"/>
    <cellStyle name="20% - Accent2 10 2 24" xfId="50790"/>
    <cellStyle name="20% - Accent2 10 2 25" xfId="51102"/>
    <cellStyle name="20% - Accent2 10 2 26" xfId="51414"/>
    <cellStyle name="20% - Accent2 10 2 27" xfId="51726"/>
    <cellStyle name="20% - Accent2 10 2 28" xfId="52038"/>
    <cellStyle name="20% - Accent2 10 2 29" xfId="52351"/>
    <cellStyle name="20% - Accent2 10 2 3" xfId="44223"/>
    <cellStyle name="20% - Accent2 10 2 30" xfId="52663"/>
    <cellStyle name="20% - Accent2 10 2 31" xfId="52975"/>
    <cellStyle name="20% - Accent2 10 2 32" xfId="53287"/>
    <cellStyle name="20% - Accent2 10 2 33" xfId="53599"/>
    <cellStyle name="20% - Accent2 10 2 34" xfId="53911"/>
    <cellStyle name="20% - Accent2 10 2 35" xfId="54223"/>
    <cellStyle name="20% - Accent2 10 2 36" xfId="54535"/>
    <cellStyle name="20% - Accent2 10 2 37" xfId="54847"/>
    <cellStyle name="20% - Accent2 10 2 38" xfId="55159"/>
    <cellStyle name="20% - Accent2 10 2 39" xfId="55471"/>
    <cellStyle name="20% - Accent2 10 2 4" xfId="44542"/>
    <cellStyle name="20% - Accent2 10 2 40" xfId="55783"/>
    <cellStyle name="20% - Accent2 10 2 41" xfId="56095"/>
    <cellStyle name="20% - Accent2 10 2 42" xfId="56407"/>
    <cellStyle name="20% - Accent2 10 2 43" xfId="56719"/>
    <cellStyle name="20% - Accent2 10 2 44" xfId="57031"/>
    <cellStyle name="20% - Accent2 10 2 45" xfId="57343"/>
    <cellStyle name="20% - Accent2 10 2 46" xfId="57655"/>
    <cellStyle name="20% - Accent2 10 2 47" xfId="57967"/>
    <cellStyle name="20% - Accent2 10 2 48" xfId="58279"/>
    <cellStyle name="20% - Accent2 10 2 49" xfId="58591"/>
    <cellStyle name="20% - Accent2 10 2 5" xfId="44862"/>
    <cellStyle name="20% - Accent2 10 2 50" xfId="58903"/>
    <cellStyle name="20% - Accent2 10 2 51" xfId="59215"/>
    <cellStyle name="20% - Accent2 10 2 52" xfId="59527"/>
    <cellStyle name="20% - Accent2 10 2 53" xfId="59839"/>
    <cellStyle name="20% - Accent2 10 2 54" xfId="60151"/>
    <cellStyle name="20% - Accent2 10 2 55" xfId="60463"/>
    <cellStyle name="20% - Accent2 10 2 56" xfId="60775"/>
    <cellStyle name="20% - Accent2 10 2 57" xfId="61087"/>
    <cellStyle name="20% - Accent2 10 2 6" xfId="45174"/>
    <cellStyle name="20% - Accent2 10 2 7" xfId="45486"/>
    <cellStyle name="20% - Accent2 10 2 8" xfId="45798"/>
    <cellStyle name="20% - Accent2 10 2 9" xfId="46110"/>
    <cellStyle name="20% - Accent2 10 20" xfId="49075"/>
    <cellStyle name="20% - Accent2 10 21" xfId="49387"/>
    <cellStyle name="20% - Accent2 10 22" xfId="49699"/>
    <cellStyle name="20% - Accent2 10 23" xfId="50011"/>
    <cellStyle name="20% - Accent2 10 24" xfId="50323"/>
    <cellStyle name="20% - Accent2 10 25" xfId="50635"/>
    <cellStyle name="20% - Accent2 10 26" xfId="50947"/>
    <cellStyle name="20% - Accent2 10 27" xfId="51259"/>
    <cellStyle name="20% - Accent2 10 28" xfId="51571"/>
    <cellStyle name="20% - Accent2 10 29" xfId="51883"/>
    <cellStyle name="20% - Accent2 10 3" xfId="43756"/>
    <cellStyle name="20% - Accent2 10 30" xfId="52196"/>
    <cellStyle name="20% - Accent2 10 31" xfId="52508"/>
    <cellStyle name="20% - Accent2 10 32" xfId="52820"/>
    <cellStyle name="20% - Accent2 10 33" xfId="53132"/>
    <cellStyle name="20% - Accent2 10 34" xfId="53444"/>
    <cellStyle name="20% - Accent2 10 35" xfId="53756"/>
    <cellStyle name="20% - Accent2 10 36" xfId="54068"/>
    <cellStyle name="20% - Accent2 10 37" xfId="54380"/>
    <cellStyle name="20% - Accent2 10 38" xfId="54692"/>
    <cellStyle name="20% - Accent2 10 39" xfId="55004"/>
    <cellStyle name="20% - Accent2 10 4" xfId="44068"/>
    <cellStyle name="20% - Accent2 10 40" xfId="55316"/>
    <cellStyle name="20% - Accent2 10 41" xfId="55628"/>
    <cellStyle name="20% - Accent2 10 42" xfId="55940"/>
    <cellStyle name="20% - Accent2 10 43" xfId="56252"/>
    <cellStyle name="20% - Accent2 10 44" xfId="56564"/>
    <cellStyle name="20% - Accent2 10 45" xfId="56876"/>
    <cellStyle name="20% - Accent2 10 46" xfId="57188"/>
    <cellStyle name="20% - Accent2 10 47" xfId="57500"/>
    <cellStyle name="20% - Accent2 10 48" xfId="57812"/>
    <cellStyle name="20% - Accent2 10 49" xfId="58124"/>
    <cellStyle name="20% - Accent2 10 5" xfId="44387"/>
    <cellStyle name="20% - Accent2 10 50" xfId="58436"/>
    <cellStyle name="20% - Accent2 10 51" xfId="58748"/>
    <cellStyle name="20% - Accent2 10 52" xfId="59060"/>
    <cellStyle name="20% - Accent2 10 53" xfId="59372"/>
    <cellStyle name="20% - Accent2 10 54" xfId="59684"/>
    <cellStyle name="20% - Accent2 10 55" xfId="59996"/>
    <cellStyle name="20% - Accent2 10 56" xfId="60308"/>
    <cellStyle name="20% - Accent2 10 57" xfId="60620"/>
    <cellStyle name="20% - Accent2 10 58" xfId="60932"/>
    <cellStyle name="20% - Accent2 10 6" xfId="44707"/>
    <cellStyle name="20% - Accent2 10 7" xfId="45019"/>
    <cellStyle name="20% - Accent2 10 8" xfId="45331"/>
    <cellStyle name="20% - Accent2 10 9" xfId="45643"/>
    <cellStyle name="20% - Accent2 11" xfId="43433"/>
    <cellStyle name="20% - Accent2 11 10" xfId="45826"/>
    <cellStyle name="20% - Accent2 11 11" xfId="46138"/>
    <cellStyle name="20% - Accent2 11 12" xfId="46450"/>
    <cellStyle name="20% - Accent2 11 13" xfId="46762"/>
    <cellStyle name="20% - Accent2 11 14" xfId="47074"/>
    <cellStyle name="20% - Accent2 11 15" xfId="47386"/>
    <cellStyle name="20% - Accent2 11 16" xfId="47698"/>
    <cellStyle name="20% - Accent2 11 17" xfId="48010"/>
    <cellStyle name="20% - Accent2 11 18" xfId="48322"/>
    <cellStyle name="20% - Accent2 11 19" xfId="48634"/>
    <cellStyle name="20% - Accent2 11 2" xfId="43472"/>
    <cellStyle name="20% - Accent2 11 2 10" xfId="46293"/>
    <cellStyle name="20% - Accent2 11 2 11" xfId="46605"/>
    <cellStyle name="20% - Accent2 11 2 12" xfId="46917"/>
    <cellStyle name="20% - Accent2 11 2 13" xfId="47229"/>
    <cellStyle name="20% - Accent2 11 2 14" xfId="47541"/>
    <cellStyle name="20% - Accent2 11 2 15" xfId="47853"/>
    <cellStyle name="20% - Accent2 11 2 16" xfId="48165"/>
    <cellStyle name="20% - Accent2 11 2 17" xfId="48477"/>
    <cellStyle name="20% - Accent2 11 2 18" xfId="48789"/>
    <cellStyle name="20% - Accent2 11 2 19" xfId="49101"/>
    <cellStyle name="20% - Accent2 11 2 2" xfId="43782"/>
    <cellStyle name="20% - Accent2 11 2 20" xfId="49413"/>
    <cellStyle name="20% - Accent2 11 2 21" xfId="49725"/>
    <cellStyle name="20% - Accent2 11 2 22" xfId="50037"/>
    <cellStyle name="20% - Accent2 11 2 23" xfId="50349"/>
    <cellStyle name="20% - Accent2 11 2 24" xfId="50661"/>
    <cellStyle name="20% - Accent2 11 2 25" xfId="50973"/>
    <cellStyle name="20% - Accent2 11 2 26" xfId="51285"/>
    <cellStyle name="20% - Accent2 11 2 27" xfId="51597"/>
    <cellStyle name="20% - Accent2 11 2 28" xfId="51909"/>
    <cellStyle name="20% - Accent2 11 2 29" xfId="52222"/>
    <cellStyle name="20% - Accent2 11 2 3" xfId="44094"/>
    <cellStyle name="20% - Accent2 11 2 30" xfId="52534"/>
    <cellStyle name="20% - Accent2 11 2 31" xfId="52846"/>
    <cellStyle name="20% - Accent2 11 2 32" xfId="53158"/>
    <cellStyle name="20% - Accent2 11 2 33" xfId="53470"/>
    <cellStyle name="20% - Accent2 11 2 34" xfId="53782"/>
    <cellStyle name="20% - Accent2 11 2 35" xfId="54094"/>
    <cellStyle name="20% - Accent2 11 2 36" xfId="54406"/>
    <cellStyle name="20% - Accent2 11 2 37" xfId="54718"/>
    <cellStyle name="20% - Accent2 11 2 38" xfId="55030"/>
    <cellStyle name="20% - Accent2 11 2 39" xfId="55342"/>
    <cellStyle name="20% - Accent2 11 2 4" xfId="44413"/>
    <cellStyle name="20% - Accent2 11 2 40" xfId="55654"/>
    <cellStyle name="20% - Accent2 11 2 41" xfId="55966"/>
    <cellStyle name="20% - Accent2 11 2 42" xfId="56278"/>
    <cellStyle name="20% - Accent2 11 2 43" xfId="56590"/>
    <cellStyle name="20% - Accent2 11 2 44" xfId="56902"/>
    <cellStyle name="20% - Accent2 11 2 45" xfId="57214"/>
    <cellStyle name="20% - Accent2 11 2 46" xfId="57526"/>
    <cellStyle name="20% - Accent2 11 2 47" xfId="57838"/>
    <cellStyle name="20% - Accent2 11 2 48" xfId="58150"/>
    <cellStyle name="20% - Accent2 11 2 49" xfId="58462"/>
    <cellStyle name="20% - Accent2 11 2 5" xfId="44733"/>
    <cellStyle name="20% - Accent2 11 2 50" xfId="58774"/>
    <cellStyle name="20% - Accent2 11 2 51" xfId="59086"/>
    <cellStyle name="20% - Accent2 11 2 52" xfId="59398"/>
    <cellStyle name="20% - Accent2 11 2 53" xfId="59710"/>
    <cellStyle name="20% - Accent2 11 2 54" xfId="60022"/>
    <cellStyle name="20% - Accent2 11 2 55" xfId="60334"/>
    <cellStyle name="20% - Accent2 11 2 56" xfId="60646"/>
    <cellStyle name="20% - Accent2 11 2 57" xfId="60958"/>
    <cellStyle name="20% - Accent2 11 2 6" xfId="45045"/>
    <cellStyle name="20% - Accent2 11 2 7" xfId="45357"/>
    <cellStyle name="20% - Accent2 11 2 8" xfId="45669"/>
    <cellStyle name="20% - Accent2 11 2 9" xfId="45981"/>
    <cellStyle name="20% - Accent2 11 20" xfId="48946"/>
    <cellStyle name="20% - Accent2 11 21" xfId="49258"/>
    <cellStyle name="20% - Accent2 11 22" xfId="49570"/>
    <cellStyle name="20% - Accent2 11 23" xfId="49882"/>
    <cellStyle name="20% - Accent2 11 24" xfId="50194"/>
    <cellStyle name="20% - Accent2 11 25" xfId="50506"/>
    <cellStyle name="20% - Accent2 11 26" xfId="50818"/>
    <cellStyle name="20% - Accent2 11 27" xfId="51130"/>
    <cellStyle name="20% - Accent2 11 28" xfId="51442"/>
    <cellStyle name="20% - Accent2 11 29" xfId="51754"/>
    <cellStyle name="20% - Accent2 11 3" xfId="43627"/>
    <cellStyle name="20% - Accent2 11 30" xfId="52067"/>
    <cellStyle name="20% - Accent2 11 31" xfId="52379"/>
    <cellStyle name="20% - Accent2 11 32" xfId="52691"/>
    <cellStyle name="20% - Accent2 11 33" xfId="53003"/>
    <cellStyle name="20% - Accent2 11 34" xfId="53315"/>
    <cellStyle name="20% - Accent2 11 35" xfId="53627"/>
    <cellStyle name="20% - Accent2 11 36" xfId="53939"/>
    <cellStyle name="20% - Accent2 11 37" xfId="54251"/>
    <cellStyle name="20% - Accent2 11 38" xfId="54563"/>
    <cellStyle name="20% - Accent2 11 39" xfId="54875"/>
    <cellStyle name="20% - Accent2 11 4" xfId="43939"/>
    <cellStyle name="20% - Accent2 11 40" xfId="55187"/>
    <cellStyle name="20% - Accent2 11 41" xfId="55499"/>
    <cellStyle name="20% - Accent2 11 42" xfId="55811"/>
    <cellStyle name="20% - Accent2 11 43" xfId="56123"/>
    <cellStyle name="20% - Accent2 11 44" xfId="56435"/>
    <cellStyle name="20% - Accent2 11 45" xfId="56747"/>
    <cellStyle name="20% - Accent2 11 46" xfId="57059"/>
    <cellStyle name="20% - Accent2 11 47" xfId="57371"/>
    <cellStyle name="20% - Accent2 11 48" xfId="57683"/>
    <cellStyle name="20% - Accent2 11 49" xfId="57995"/>
    <cellStyle name="20% - Accent2 11 5" xfId="44258"/>
    <cellStyle name="20% - Accent2 11 50" xfId="58307"/>
    <cellStyle name="20% - Accent2 11 51" xfId="58619"/>
    <cellStyle name="20% - Accent2 11 52" xfId="58931"/>
    <cellStyle name="20% - Accent2 11 53" xfId="59243"/>
    <cellStyle name="20% - Accent2 11 54" xfId="59555"/>
    <cellStyle name="20% - Accent2 11 55" xfId="59867"/>
    <cellStyle name="20% - Accent2 11 56" xfId="60179"/>
    <cellStyle name="20% - Accent2 11 57" xfId="60491"/>
    <cellStyle name="20% - Accent2 11 58" xfId="60803"/>
    <cellStyle name="20% - Accent2 11 6" xfId="44578"/>
    <cellStyle name="20% - Accent2 11 7" xfId="44890"/>
    <cellStyle name="20% - Accent2 11 8" xfId="45202"/>
    <cellStyle name="20% - Accent2 11 9" xfId="45514"/>
    <cellStyle name="20% - Accent2 12" xfId="43445"/>
    <cellStyle name="20% - Accent2 12 10" xfId="46278"/>
    <cellStyle name="20% - Accent2 12 11" xfId="46590"/>
    <cellStyle name="20% - Accent2 12 12" xfId="46902"/>
    <cellStyle name="20% - Accent2 12 13" xfId="47214"/>
    <cellStyle name="20% - Accent2 12 14" xfId="47526"/>
    <cellStyle name="20% - Accent2 12 15" xfId="47838"/>
    <cellStyle name="20% - Accent2 12 16" xfId="48150"/>
    <cellStyle name="20% - Accent2 12 17" xfId="48462"/>
    <cellStyle name="20% - Accent2 12 18" xfId="48774"/>
    <cellStyle name="20% - Accent2 12 19" xfId="49086"/>
    <cellStyle name="20% - Accent2 12 2" xfId="43767"/>
    <cellStyle name="20% - Accent2 12 20" xfId="49398"/>
    <cellStyle name="20% - Accent2 12 21" xfId="49710"/>
    <cellStyle name="20% - Accent2 12 22" xfId="50022"/>
    <cellStyle name="20% - Accent2 12 23" xfId="50334"/>
    <cellStyle name="20% - Accent2 12 24" xfId="50646"/>
    <cellStyle name="20% - Accent2 12 25" xfId="50958"/>
    <cellStyle name="20% - Accent2 12 26" xfId="51270"/>
    <cellStyle name="20% - Accent2 12 27" xfId="51582"/>
    <cellStyle name="20% - Accent2 12 28" xfId="51894"/>
    <cellStyle name="20% - Accent2 12 29" xfId="52207"/>
    <cellStyle name="20% - Accent2 12 3" xfId="44079"/>
    <cellStyle name="20% - Accent2 12 30" xfId="52519"/>
    <cellStyle name="20% - Accent2 12 31" xfId="52831"/>
    <cellStyle name="20% - Accent2 12 32" xfId="53143"/>
    <cellStyle name="20% - Accent2 12 33" xfId="53455"/>
    <cellStyle name="20% - Accent2 12 34" xfId="53767"/>
    <cellStyle name="20% - Accent2 12 35" xfId="54079"/>
    <cellStyle name="20% - Accent2 12 36" xfId="54391"/>
    <cellStyle name="20% - Accent2 12 37" xfId="54703"/>
    <cellStyle name="20% - Accent2 12 38" xfId="55015"/>
    <cellStyle name="20% - Accent2 12 39" xfId="55327"/>
    <cellStyle name="20% - Accent2 12 4" xfId="44398"/>
    <cellStyle name="20% - Accent2 12 40" xfId="55639"/>
    <cellStyle name="20% - Accent2 12 41" xfId="55951"/>
    <cellStyle name="20% - Accent2 12 42" xfId="56263"/>
    <cellStyle name="20% - Accent2 12 43" xfId="56575"/>
    <cellStyle name="20% - Accent2 12 44" xfId="56887"/>
    <cellStyle name="20% - Accent2 12 45" xfId="57199"/>
    <cellStyle name="20% - Accent2 12 46" xfId="57511"/>
    <cellStyle name="20% - Accent2 12 47" xfId="57823"/>
    <cellStyle name="20% - Accent2 12 48" xfId="58135"/>
    <cellStyle name="20% - Accent2 12 49" xfId="58447"/>
    <cellStyle name="20% - Accent2 12 5" xfId="44718"/>
    <cellStyle name="20% - Accent2 12 50" xfId="58759"/>
    <cellStyle name="20% - Accent2 12 51" xfId="59071"/>
    <cellStyle name="20% - Accent2 12 52" xfId="59383"/>
    <cellStyle name="20% - Accent2 12 53" xfId="59695"/>
    <cellStyle name="20% - Accent2 12 54" xfId="60007"/>
    <cellStyle name="20% - Accent2 12 55" xfId="60319"/>
    <cellStyle name="20% - Accent2 12 56" xfId="60631"/>
    <cellStyle name="20% - Accent2 12 57" xfId="60943"/>
    <cellStyle name="20% - Accent2 12 6" xfId="45030"/>
    <cellStyle name="20% - Accent2 12 7" xfId="45342"/>
    <cellStyle name="20% - Accent2 12 8" xfId="45654"/>
    <cellStyle name="20% - Accent2 12 9" xfId="45966"/>
    <cellStyle name="20% - Accent2 13" xfId="43457"/>
    <cellStyle name="20% - Accent2 14" xfId="43612"/>
    <cellStyle name="20% - Accent2 15" xfId="43924"/>
    <cellStyle name="20% - Accent2 16" xfId="44243"/>
    <cellStyle name="20% - Accent2 17" xfId="44563"/>
    <cellStyle name="20% - Accent2 18" xfId="44875"/>
    <cellStyle name="20% - Accent2 19" xfId="45187"/>
    <cellStyle name="20% - Accent2 2" xfId="43325"/>
    <cellStyle name="20% - Accent2 2 10" xfId="45843"/>
    <cellStyle name="20% - Accent2 2 11" xfId="46155"/>
    <cellStyle name="20% - Accent2 2 12" xfId="46467"/>
    <cellStyle name="20% - Accent2 2 13" xfId="46779"/>
    <cellStyle name="20% - Accent2 2 14" xfId="47091"/>
    <cellStyle name="20% - Accent2 2 15" xfId="47403"/>
    <cellStyle name="20% - Accent2 2 16" xfId="47715"/>
    <cellStyle name="20% - Accent2 2 17" xfId="48027"/>
    <cellStyle name="20% - Accent2 2 18" xfId="48339"/>
    <cellStyle name="20% - Accent2 2 19" xfId="48651"/>
    <cellStyle name="20% - Accent2 2 2" xfId="43489"/>
    <cellStyle name="20% - Accent2 2 2 10" xfId="46310"/>
    <cellStyle name="20% - Accent2 2 2 11" xfId="46622"/>
    <cellStyle name="20% - Accent2 2 2 12" xfId="46934"/>
    <cellStyle name="20% - Accent2 2 2 13" xfId="47246"/>
    <cellStyle name="20% - Accent2 2 2 14" xfId="47558"/>
    <cellStyle name="20% - Accent2 2 2 15" xfId="47870"/>
    <cellStyle name="20% - Accent2 2 2 16" xfId="48182"/>
    <cellStyle name="20% - Accent2 2 2 17" xfId="48494"/>
    <cellStyle name="20% - Accent2 2 2 18" xfId="48806"/>
    <cellStyle name="20% - Accent2 2 2 19" xfId="49118"/>
    <cellStyle name="20% - Accent2 2 2 2" xfId="43799"/>
    <cellStyle name="20% - Accent2 2 2 20" xfId="49430"/>
    <cellStyle name="20% - Accent2 2 2 21" xfId="49742"/>
    <cellStyle name="20% - Accent2 2 2 22" xfId="50054"/>
    <cellStyle name="20% - Accent2 2 2 23" xfId="50366"/>
    <cellStyle name="20% - Accent2 2 2 24" xfId="50678"/>
    <cellStyle name="20% - Accent2 2 2 25" xfId="50990"/>
    <cellStyle name="20% - Accent2 2 2 26" xfId="51302"/>
    <cellStyle name="20% - Accent2 2 2 27" xfId="51614"/>
    <cellStyle name="20% - Accent2 2 2 28" xfId="51926"/>
    <cellStyle name="20% - Accent2 2 2 29" xfId="52239"/>
    <cellStyle name="20% - Accent2 2 2 3" xfId="44111"/>
    <cellStyle name="20% - Accent2 2 2 30" xfId="52551"/>
    <cellStyle name="20% - Accent2 2 2 31" xfId="52863"/>
    <cellStyle name="20% - Accent2 2 2 32" xfId="53175"/>
    <cellStyle name="20% - Accent2 2 2 33" xfId="53487"/>
    <cellStyle name="20% - Accent2 2 2 34" xfId="53799"/>
    <cellStyle name="20% - Accent2 2 2 35" xfId="54111"/>
    <cellStyle name="20% - Accent2 2 2 36" xfId="54423"/>
    <cellStyle name="20% - Accent2 2 2 37" xfId="54735"/>
    <cellStyle name="20% - Accent2 2 2 38" xfId="55047"/>
    <cellStyle name="20% - Accent2 2 2 39" xfId="55359"/>
    <cellStyle name="20% - Accent2 2 2 4" xfId="44430"/>
    <cellStyle name="20% - Accent2 2 2 40" xfId="55671"/>
    <cellStyle name="20% - Accent2 2 2 41" xfId="55983"/>
    <cellStyle name="20% - Accent2 2 2 42" xfId="56295"/>
    <cellStyle name="20% - Accent2 2 2 43" xfId="56607"/>
    <cellStyle name="20% - Accent2 2 2 44" xfId="56919"/>
    <cellStyle name="20% - Accent2 2 2 45" xfId="57231"/>
    <cellStyle name="20% - Accent2 2 2 46" xfId="57543"/>
    <cellStyle name="20% - Accent2 2 2 47" xfId="57855"/>
    <cellStyle name="20% - Accent2 2 2 48" xfId="58167"/>
    <cellStyle name="20% - Accent2 2 2 49" xfId="58479"/>
    <cellStyle name="20% - Accent2 2 2 5" xfId="44750"/>
    <cellStyle name="20% - Accent2 2 2 50" xfId="58791"/>
    <cellStyle name="20% - Accent2 2 2 51" xfId="59103"/>
    <cellStyle name="20% - Accent2 2 2 52" xfId="59415"/>
    <cellStyle name="20% - Accent2 2 2 53" xfId="59727"/>
    <cellStyle name="20% - Accent2 2 2 54" xfId="60039"/>
    <cellStyle name="20% - Accent2 2 2 55" xfId="60351"/>
    <cellStyle name="20% - Accent2 2 2 56" xfId="60663"/>
    <cellStyle name="20% - Accent2 2 2 57" xfId="60975"/>
    <cellStyle name="20% - Accent2 2 2 6" xfId="45062"/>
    <cellStyle name="20% - Accent2 2 2 7" xfId="45374"/>
    <cellStyle name="20% - Accent2 2 2 8" xfId="45686"/>
    <cellStyle name="20% - Accent2 2 2 9" xfId="45998"/>
    <cellStyle name="20% - Accent2 2 20" xfId="48963"/>
    <cellStyle name="20% - Accent2 2 21" xfId="49275"/>
    <cellStyle name="20% - Accent2 2 22" xfId="49587"/>
    <cellStyle name="20% - Accent2 2 23" xfId="49899"/>
    <cellStyle name="20% - Accent2 2 24" xfId="50211"/>
    <cellStyle name="20% - Accent2 2 25" xfId="50523"/>
    <cellStyle name="20% - Accent2 2 26" xfId="50835"/>
    <cellStyle name="20% - Accent2 2 27" xfId="51147"/>
    <cellStyle name="20% - Accent2 2 28" xfId="51459"/>
    <cellStyle name="20% - Accent2 2 29" xfId="51771"/>
    <cellStyle name="20% - Accent2 2 3" xfId="43644"/>
    <cellStyle name="20% - Accent2 2 30" xfId="52084"/>
    <cellStyle name="20% - Accent2 2 31" xfId="52396"/>
    <cellStyle name="20% - Accent2 2 32" xfId="52708"/>
    <cellStyle name="20% - Accent2 2 33" xfId="53020"/>
    <cellStyle name="20% - Accent2 2 34" xfId="53332"/>
    <cellStyle name="20% - Accent2 2 35" xfId="53644"/>
    <cellStyle name="20% - Accent2 2 36" xfId="53956"/>
    <cellStyle name="20% - Accent2 2 37" xfId="54268"/>
    <cellStyle name="20% - Accent2 2 38" xfId="54580"/>
    <cellStyle name="20% - Accent2 2 39" xfId="54892"/>
    <cellStyle name="20% - Accent2 2 4" xfId="43956"/>
    <cellStyle name="20% - Accent2 2 40" xfId="55204"/>
    <cellStyle name="20% - Accent2 2 41" xfId="55516"/>
    <cellStyle name="20% - Accent2 2 42" xfId="55828"/>
    <cellStyle name="20% - Accent2 2 43" xfId="56140"/>
    <cellStyle name="20% - Accent2 2 44" xfId="56452"/>
    <cellStyle name="20% - Accent2 2 45" xfId="56764"/>
    <cellStyle name="20% - Accent2 2 46" xfId="57076"/>
    <cellStyle name="20% - Accent2 2 47" xfId="57388"/>
    <cellStyle name="20% - Accent2 2 48" xfId="57700"/>
    <cellStyle name="20% - Accent2 2 49" xfId="58012"/>
    <cellStyle name="20% - Accent2 2 5" xfId="44275"/>
    <cellStyle name="20% - Accent2 2 50" xfId="58324"/>
    <cellStyle name="20% - Accent2 2 51" xfId="58636"/>
    <cellStyle name="20% - Accent2 2 52" xfId="58948"/>
    <cellStyle name="20% - Accent2 2 53" xfId="59260"/>
    <cellStyle name="20% - Accent2 2 54" xfId="59572"/>
    <cellStyle name="20% - Accent2 2 55" xfId="59884"/>
    <cellStyle name="20% - Accent2 2 56" xfId="60196"/>
    <cellStyle name="20% - Accent2 2 57" xfId="60508"/>
    <cellStyle name="20% - Accent2 2 58" xfId="60820"/>
    <cellStyle name="20% - Accent2 2 6" xfId="44595"/>
    <cellStyle name="20% - Accent2 2 7" xfId="44907"/>
    <cellStyle name="20% - Accent2 2 8" xfId="45219"/>
    <cellStyle name="20% - Accent2 2 9" xfId="45531"/>
    <cellStyle name="20% - Accent2 20" xfId="45499"/>
    <cellStyle name="20% - Accent2 21" xfId="45811"/>
    <cellStyle name="20% - Accent2 22" xfId="46123"/>
    <cellStyle name="20% - Accent2 23" xfId="46435"/>
    <cellStyle name="20% - Accent2 24" xfId="46747"/>
    <cellStyle name="20% - Accent2 25" xfId="47059"/>
    <cellStyle name="20% - Accent2 26" xfId="47371"/>
    <cellStyle name="20% - Accent2 27" xfId="47683"/>
    <cellStyle name="20% - Accent2 28" xfId="47995"/>
    <cellStyle name="20% - Accent2 29" xfId="48307"/>
    <cellStyle name="20% - Accent2 3" xfId="43337"/>
    <cellStyle name="20% - Accent2 3 10" xfId="45857"/>
    <cellStyle name="20% - Accent2 3 11" xfId="46169"/>
    <cellStyle name="20% - Accent2 3 12" xfId="46481"/>
    <cellStyle name="20% - Accent2 3 13" xfId="46793"/>
    <cellStyle name="20% - Accent2 3 14" xfId="47105"/>
    <cellStyle name="20% - Accent2 3 15" xfId="47417"/>
    <cellStyle name="20% - Accent2 3 16" xfId="47729"/>
    <cellStyle name="20% - Accent2 3 17" xfId="48041"/>
    <cellStyle name="20% - Accent2 3 18" xfId="48353"/>
    <cellStyle name="20% - Accent2 3 19" xfId="48665"/>
    <cellStyle name="20% - Accent2 3 2" xfId="43503"/>
    <cellStyle name="20% - Accent2 3 2 10" xfId="46324"/>
    <cellStyle name="20% - Accent2 3 2 11" xfId="46636"/>
    <cellStyle name="20% - Accent2 3 2 12" xfId="46948"/>
    <cellStyle name="20% - Accent2 3 2 13" xfId="47260"/>
    <cellStyle name="20% - Accent2 3 2 14" xfId="47572"/>
    <cellStyle name="20% - Accent2 3 2 15" xfId="47884"/>
    <cellStyle name="20% - Accent2 3 2 16" xfId="48196"/>
    <cellStyle name="20% - Accent2 3 2 17" xfId="48508"/>
    <cellStyle name="20% - Accent2 3 2 18" xfId="48820"/>
    <cellStyle name="20% - Accent2 3 2 19" xfId="49132"/>
    <cellStyle name="20% - Accent2 3 2 2" xfId="43813"/>
    <cellStyle name="20% - Accent2 3 2 20" xfId="49444"/>
    <cellStyle name="20% - Accent2 3 2 21" xfId="49756"/>
    <cellStyle name="20% - Accent2 3 2 22" xfId="50068"/>
    <cellStyle name="20% - Accent2 3 2 23" xfId="50380"/>
    <cellStyle name="20% - Accent2 3 2 24" xfId="50692"/>
    <cellStyle name="20% - Accent2 3 2 25" xfId="51004"/>
    <cellStyle name="20% - Accent2 3 2 26" xfId="51316"/>
    <cellStyle name="20% - Accent2 3 2 27" xfId="51628"/>
    <cellStyle name="20% - Accent2 3 2 28" xfId="51940"/>
    <cellStyle name="20% - Accent2 3 2 29" xfId="52253"/>
    <cellStyle name="20% - Accent2 3 2 3" xfId="44125"/>
    <cellStyle name="20% - Accent2 3 2 30" xfId="52565"/>
    <cellStyle name="20% - Accent2 3 2 31" xfId="52877"/>
    <cellStyle name="20% - Accent2 3 2 32" xfId="53189"/>
    <cellStyle name="20% - Accent2 3 2 33" xfId="53501"/>
    <cellStyle name="20% - Accent2 3 2 34" xfId="53813"/>
    <cellStyle name="20% - Accent2 3 2 35" xfId="54125"/>
    <cellStyle name="20% - Accent2 3 2 36" xfId="54437"/>
    <cellStyle name="20% - Accent2 3 2 37" xfId="54749"/>
    <cellStyle name="20% - Accent2 3 2 38" xfId="55061"/>
    <cellStyle name="20% - Accent2 3 2 39" xfId="55373"/>
    <cellStyle name="20% - Accent2 3 2 4" xfId="44444"/>
    <cellStyle name="20% - Accent2 3 2 40" xfId="55685"/>
    <cellStyle name="20% - Accent2 3 2 41" xfId="55997"/>
    <cellStyle name="20% - Accent2 3 2 42" xfId="56309"/>
    <cellStyle name="20% - Accent2 3 2 43" xfId="56621"/>
    <cellStyle name="20% - Accent2 3 2 44" xfId="56933"/>
    <cellStyle name="20% - Accent2 3 2 45" xfId="57245"/>
    <cellStyle name="20% - Accent2 3 2 46" xfId="57557"/>
    <cellStyle name="20% - Accent2 3 2 47" xfId="57869"/>
    <cellStyle name="20% - Accent2 3 2 48" xfId="58181"/>
    <cellStyle name="20% - Accent2 3 2 49" xfId="58493"/>
    <cellStyle name="20% - Accent2 3 2 5" xfId="44764"/>
    <cellStyle name="20% - Accent2 3 2 50" xfId="58805"/>
    <cellStyle name="20% - Accent2 3 2 51" xfId="59117"/>
    <cellStyle name="20% - Accent2 3 2 52" xfId="59429"/>
    <cellStyle name="20% - Accent2 3 2 53" xfId="59741"/>
    <cellStyle name="20% - Accent2 3 2 54" xfId="60053"/>
    <cellStyle name="20% - Accent2 3 2 55" xfId="60365"/>
    <cellStyle name="20% - Accent2 3 2 56" xfId="60677"/>
    <cellStyle name="20% - Accent2 3 2 57" xfId="60989"/>
    <cellStyle name="20% - Accent2 3 2 6" xfId="45076"/>
    <cellStyle name="20% - Accent2 3 2 7" xfId="45388"/>
    <cellStyle name="20% - Accent2 3 2 8" xfId="45700"/>
    <cellStyle name="20% - Accent2 3 2 9" xfId="46012"/>
    <cellStyle name="20% - Accent2 3 20" xfId="48977"/>
    <cellStyle name="20% - Accent2 3 21" xfId="49289"/>
    <cellStyle name="20% - Accent2 3 22" xfId="49601"/>
    <cellStyle name="20% - Accent2 3 23" xfId="49913"/>
    <cellStyle name="20% - Accent2 3 24" xfId="50225"/>
    <cellStyle name="20% - Accent2 3 25" xfId="50537"/>
    <cellStyle name="20% - Accent2 3 26" xfId="50849"/>
    <cellStyle name="20% - Accent2 3 27" xfId="51161"/>
    <cellStyle name="20% - Accent2 3 28" xfId="51473"/>
    <cellStyle name="20% - Accent2 3 29" xfId="51785"/>
    <cellStyle name="20% - Accent2 3 3" xfId="43658"/>
    <cellStyle name="20% - Accent2 3 30" xfId="52098"/>
    <cellStyle name="20% - Accent2 3 31" xfId="52410"/>
    <cellStyle name="20% - Accent2 3 32" xfId="52722"/>
    <cellStyle name="20% - Accent2 3 33" xfId="53034"/>
    <cellStyle name="20% - Accent2 3 34" xfId="53346"/>
    <cellStyle name="20% - Accent2 3 35" xfId="53658"/>
    <cellStyle name="20% - Accent2 3 36" xfId="53970"/>
    <cellStyle name="20% - Accent2 3 37" xfId="54282"/>
    <cellStyle name="20% - Accent2 3 38" xfId="54594"/>
    <cellStyle name="20% - Accent2 3 39" xfId="54906"/>
    <cellStyle name="20% - Accent2 3 4" xfId="43970"/>
    <cellStyle name="20% - Accent2 3 40" xfId="55218"/>
    <cellStyle name="20% - Accent2 3 41" xfId="55530"/>
    <cellStyle name="20% - Accent2 3 42" xfId="55842"/>
    <cellStyle name="20% - Accent2 3 43" xfId="56154"/>
    <cellStyle name="20% - Accent2 3 44" xfId="56466"/>
    <cellStyle name="20% - Accent2 3 45" xfId="56778"/>
    <cellStyle name="20% - Accent2 3 46" xfId="57090"/>
    <cellStyle name="20% - Accent2 3 47" xfId="57402"/>
    <cellStyle name="20% - Accent2 3 48" xfId="57714"/>
    <cellStyle name="20% - Accent2 3 49" xfId="58026"/>
    <cellStyle name="20% - Accent2 3 5" xfId="44289"/>
    <cellStyle name="20% - Accent2 3 50" xfId="58338"/>
    <cellStyle name="20% - Accent2 3 51" xfId="58650"/>
    <cellStyle name="20% - Accent2 3 52" xfId="58962"/>
    <cellStyle name="20% - Accent2 3 53" xfId="59274"/>
    <cellStyle name="20% - Accent2 3 54" xfId="59586"/>
    <cellStyle name="20% - Accent2 3 55" xfId="59898"/>
    <cellStyle name="20% - Accent2 3 56" xfId="60210"/>
    <cellStyle name="20% - Accent2 3 57" xfId="60522"/>
    <cellStyle name="20% - Accent2 3 58" xfId="60834"/>
    <cellStyle name="20% - Accent2 3 6" xfId="44609"/>
    <cellStyle name="20% - Accent2 3 7" xfId="44921"/>
    <cellStyle name="20% - Accent2 3 8" xfId="45233"/>
    <cellStyle name="20% - Accent2 3 9" xfId="45545"/>
    <cellStyle name="20% - Accent2 30" xfId="48619"/>
    <cellStyle name="20% - Accent2 31" xfId="48931"/>
    <cellStyle name="20% - Accent2 32" xfId="49243"/>
    <cellStyle name="20% - Accent2 33" xfId="49555"/>
    <cellStyle name="20% - Accent2 34" xfId="49867"/>
    <cellStyle name="20% - Accent2 35" xfId="50179"/>
    <cellStyle name="20% - Accent2 36" xfId="50491"/>
    <cellStyle name="20% - Accent2 37" xfId="50803"/>
    <cellStyle name="20% - Accent2 38" xfId="51115"/>
    <cellStyle name="20% - Accent2 39" xfId="51427"/>
    <cellStyle name="20% - Accent2 4" xfId="43349"/>
    <cellStyle name="20% - Accent2 4 10" xfId="45871"/>
    <cellStyle name="20% - Accent2 4 11" xfId="46183"/>
    <cellStyle name="20% - Accent2 4 12" xfId="46495"/>
    <cellStyle name="20% - Accent2 4 13" xfId="46807"/>
    <cellStyle name="20% - Accent2 4 14" xfId="47119"/>
    <cellStyle name="20% - Accent2 4 15" xfId="47431"/>
    <cellStyle name="20% - Accent2 4 16" xfId="47743"/>
    <cellStyle name="20% - Accent2 4 17" xfId="48055"/>
    <cellStyle name="20% - Accent2 4 18" xfId="48367"/>
    <cellStyle name="20% - Accent2 4 19" xfId="48679"/>
    <cellStyle name="20% - Accent2 4 2" xfId="43517"/>
    <cellStyle name="20% - Accent2 4 2 10" xfId="46338"/>
    <cellStyle name="20% - Accent2 4 2 11" xfId="46650"/>
    <cellStyle name="20% - Accent2 4 2 12" xfId="46962"/>
    <cellStyle name="20% - Accent2 4 2 13" xfId="47274"/>
    <cellStyle name="20% - Accent2 4 2 14" xfId="47586"/>
    <cellStyle name="20% - Accent2 4 2 15" xfId="47898"/>
    <cellStyle name="20% - Accent2 4 2 16" xfId="48210"/>
    <cellStyle name="20% - Accent2 4 2 17" xfId="48522"/>
    <cellStyle name="20% - Accent2 4 2 18" xfId="48834"/>
    <cellStyle name="20% - Accent2 4 2 19" xfId="49146"/>
    <cellStyle name="20% - Accent2 4 2 2" xfId="43827"/>
    <cellStyle name="20% - Accent2 4 2 20" xfId="49458"/>
    <cellStyle name="20% - Accent2 4 2 21" xfId="49770"/>
    <cellStyle name="20% - Accent2 4 2 22" xfId="50082"/>
    <cellStyle name="20% - Accent2 4 2 23" xfId="50394"/>
    <cellStyle name="20% - Accent2 4 2 24" xfId="50706"/>
    <cellStyle name="20% - Accent2 4 2 25" xfId="51018"/>
    <cellStyle name="20% - Accent2 4 2 26" xfId="51330"/>
    <cellStyle name="20% - Accent2 4 2 27" xfId="51642"/>
    <cellStyle name="20% - Accent2 4 2 28" xfId="51954"/>
    <cellStyle name="20% - Accent2 4 2 29" xfId="52267"/>
    <cellStyle name="20% - Accent2 4 2 3" xfId="44139"/>
    <cellStyle name="20% - Accent2 4 2 30" xfId="52579"/>
    <cellStyle name="20% - Accent2 4 2 31" xfId="52891"/>
    <cellStyle name="20% - Accent2 4 2 32" xfId="53203"/>
    <cellStyle name="20% - Accent2 4 2 33" xfId="53515"/>
    <cellStyle name="20% - Accent2 4 2 34" xfId="53827"/>
    <cellStyle name="20% - Accent2 4 2 35" xfId="54139"/>
    <cellStyle name="20% - Accent2 4 2 36" xfId="54451"/>
    <cellStyle name="20% - Accent2 4 2 37" xfId="54763"/>
    <cellStyle name="20% - Accent2 4 2 38" xfId="55075"/>
    <cellStyle name="20% - Accent2 4 2 39" xfId="55387"/>
    <cellStyle name="20% - Accent2 4 2 4" xfId="44458"/>
    <cellStyle name="20% - Accent2 4 2 40" xfId="55699"/>
    <cellStyle name="20% - Accent2 4 2 41" xfId="56011"/>
    <cellStyle name="20% - Accent2 4 2 42" xfId="56323"/>
    <cellStyle name="20% - Accent2 4 2 43" xfId="56635"/>
    <cellStyle name="20% - Accent2 4 2 44" xfId="56947"/>
    <cellStyle name="20% - Accent2 4 2 45" xfId="57259"/>
    <cellStyle name="20% - Accent2 4 2 46" xfId="57571"/>
    <cellStyle name="20% - Accent2 4 2 47" xfId="57883"/>
    <cellStyle name="20% - Accent2 4 2 48" xfId="58195"/>
    <cellStyle name="20% - Accent2 4 2 49" xfId="58507"/>
    <cellStyle name="20% - Accent2 4 2 5" xfId="44778"/>
    <cellStyle name="20% - Accent2 4 2 50" xfId="58819"/>
    <cellStyle name="20% - Accent2 4 2 51" xfId="59131"/>
    <cellStyle name="20% - Accent2 4 2 52" xfId="59443"/>
    <cellStyle name="20% - Accent2 4 2 53" xfId="59755"/>
    <cellStyle name="20% - Accent2 4 2 54" xfId="60067"/>
    <cellStyle name="20% - Accent2 4 2 55" xfId="60379"/>
    <cellStyle name="20% - Accent2 4 2 56" xfId="60691"/>
    <cellStyle name="20% - Accent2 4 2 57" xfId="61003"/>
    <cellStyle name="20% - Accent2 4 2 6" xfId="45090"/>
    <cellStyle name="20% - Accent2 4 2 7" xfId="45402"/>
    <cellStyle name="20% - Accent2 4 2 8" xfId="45714"/>
    <cellStyle name="20% - Accent2 4 2 9" xfId="46026"/>
    <cellStyle name="20% - Accent2 4 20" xfId="48991"/>
    <cellStyle name="20% - Accent2 4 21" xfId="49303"/>
    <cellStyle name="20% - Accent2 4 22" xfId="49615"/>
    <cellStyle name="20% - Accent2 4 23" xfId="49927"/>
    <cellStyle name="20% - Accent2 4 24" xfId="50239"/>
    <cellStyle name="20% - Accent2 4 25" xfId="50551"/>
    <cellStyle name="20% - Accent2 4 26" xfId="50863"/>
    <cellStyle name="20% - Accent2 4 27" xfId="51175"/>
    <cellStyle name="20% - Accent2 4 28" xfId="51487"/>
    <cellStyle name="20% - Accent2 4 29" xfId="51799"/>
    <cellStyle name="20% - Accent2 4 3" xfId="43672"/>
    <cellStyle name="20% - Accent2 4 30" xfId="52112"/>
    <cellStyle name="20% - Accent2 4 31" xfId="52424"/>
    <cellStyle name="20% - Accent2 4 32" xfId="52736"/>
    <cellStyle name="20% - Accent2 4 33" xfId="53048"/>
    <cellStyle name="20% - Accent2 4 34" xfId="53360"/>
    <cellStyle name="20% - Accent2 4 35" xfId="53672"/>
    <cellStyle name="20% - Accent2 4 36" xfId="53984"/>
    <cellStyle name="20% - Accent2 4 37" xfId="54296"/>
    <cellStyle name="20% - Accent2 4 38" xfId="54608"/>
    <cellStyle name="20% - Accent2 4 39" xfId="54920"/>
    <cellStyle name="20% - Accent2 4 4" xfId="43984"/>
    <cellStyle name="20% - Accent2 4 40" xfId="55232"/>
    <cellStyle name="20% - Accent2 4 41" xfId="55544"/>
    <cellStyle name="20% - Accent2 4 42" xfId="55856"/>
    <cellStyle name="20% - Accent2 4 43" xfId="56168"/>
    <cellStyle name="20% - Accent2 4 44" xfId="56480"/>
    <cellStyle name="20% - Accent2 4 45" xfId="56792"/>
    <cellStyle name="20% - Accent2 4 46" xfId="57104"/>
    <cellStyle name="20% - Accent2 4 47" xfId="57416"/>
    <cellStyle name="20% - Accent2 4 48" xfId="57728"/>
    <cellStyle name="20% - Accent2 4 49" xfId="58040"/>
    <cellStyle name="20% - Accent2 4 5" xfId="44303"/>
    <cellStyle name="20% - Accent2 4 50" xfId="58352"/>
    <cellStyle name="20% - Accent2 4 51" xfId="58664"/>
    <cellStyle name="20% - Accent2 4 52" xfId="58976"/>
    <cellStyle name="20% - Accent2 4 53" xfId="59288"/>
    <cellStyle name="20% - Accent2 4 54" xfId="59600"/>
    <cellStyle name="20% - Accent2 4 55" xfId="59912"/>
    <cellStyle name="20% - Accent2 4 56" xfId="60224"/>
    <cellStyle name="20% - Accent2 4 57" xfId="60536"/>
    <cellStyle name="20% - Accent2 4 58" xfId="60848"/>
    <cellStyle name="20% - Accent2 4 6" xfId="44623"/>
    <cellStyle name="20% - Accent2 4 7" xfId="44935"/>
    <cellStyle name="20% - Accent2 4 8" xfId="45247"/>
    <cellStyle name="20% - Accent2 4 9" xfId="45559"/>
    <cellStyle name="20% - Accent2 40" xfId="51739"/>
    <cellStyle name="20% - Accent2 41" xfId="52052"/>
    <cellStyle name="20% - Accent2 42" xfId="52364"/>
    <cellStyle name="20% - Accent2 43" xfId="52676"/>
    <cellStyle name="20% - Accent2 44" xfId="52988"/>
    <cellStyle name="20% - Accent2 45" xfId="53300"/>
    <cellStyle name="20% - Accent2 46" xfId="53612"/>
    <cellStyle name="20% - Accent2 47" xfId="53924"/>
    <cellStyle name="20% - Accent2 48" xfId="54236"/>
    <cellStyle name="20% - Accent2 49" xfId="54548"/>
    <cellStyle name="20% - Accent2 5" xfId="43361"/>
    <cellStyle name="20% - Accent2 5 10" xfId="45885"/>
    <cellStyle name="20% - Accent2 5 11" xfId="46197"/>
    <cellStyle name="20% - Accent2 5 12" xfId="46509"/>
    <cellStyle name="20% - Accent2 5 13" xfId="46821"/>
    <cellStyle name="20% - Accent2 5 14" xfId="47133"/>
    <cellStyle name="20% - Accent2 5 15" xfId="47445"/>
    <cellStyle name="20% - Accent2 5 16" xfId="47757"/>
    <cellStyle name="20% - Accent2 5 17" xfId="48069"/>
    <cellStyle name="20% - Accent2 5 18" xfId="48381"/>
    <cellStyle name="20% - Accent2 5 19" xfId="48693"/>
    <cellStyle name="20% - Accent2 5 2" xfId="43531"/>
    <cellStyle name="20% - Accent2 5 2 10" xfId="46352"/>
    <cellStyle name="20% - Accent2 5 2 11" xfId="46664"/>
    <cellStyle name="20% - Accent2 5 2 12" xfId="46976"/>
    <cellStyle name="20% - Accent2 5 2 13" xfId="47288"/>
    <cellStyle name="20% - Accent2 5 2 14" xfId="47600"/>
    <cellStyle name="20% - Accent2 5 2 15" xfId="47912"/>
    <cellStyle name="20% - Accent2 5 2 16" xfId="48224"/>
    <cellStyle name="20% - Accent2 5 2 17" xfId="48536"/>
    <cellStyle name="20% - Accent2 5 2 18" xfId="48848"/>
    <cellStyle name="20% - Accent2 5 2 19" xfId="49160"/>
    <cellStyle name="20% - Accent2 5 2 2" xfId="43841"/>
    <cellStyle name="20% - Accent2 5 2 20" xfId="49472"/>
    <cellStyle name="20% - Accent2 5 2 21" xfId="49784"/>
    <cellStyle name="20% - Accent2 5 2 22" xfId="50096"/>
    <cellStyle name="20% - Accent2 5 2 23" xfId="50408"/>
    <cellStyle name="20% - Accent2 5 2 24" xfId="50720"/>
    <cellStyle name="20% - Accent2 5 2 25" xfId="51032"/>
    <cellStyle name="20% - Accent2 5 2 26" xfId="51344"/>
    <cellStyle name="20% - Accent2 5 2 27" xfId="51656"/>
    <cellStyle name="20% - Accent2 5 2 28" xfId="51968"/>
    <cellStyle name="20% - Accent2 5 2 29" xfId="52281"/>
    <cellStyle name="20% - Accent2 5 2 3" xfId="44153"/>
    <cellStyle name="20% - Accent2 5 2 30" xfId="52593"/>
    <cellStyle name="20% - Accent2 5 2 31" xfId="52905"/>
    <cellStyle name="20% - Accent2 5 2 32" xfId="53217"/>
    <cellStyle name="20% - Accent2 5 2 33" xfId="53529"/>
    <cellStyle name="20% - Accent2 5 2 34" xfId="53841"/>
    <cellStyle name="20% - Accent2 5 2 35" xfId="54153"/>
    <cellStyle name="20% - Accent2 5 2 36" xfId="54465"/>
    <cellStyle name="20% - Accent2 5 2 37" xfId="54777"/>
    <cellStyle name="20% - Accent2 5 2 38" xfId="55089"/>
    <cellStyle name="20% - Accent2 5 2 39" xfId="55401"/>
    <cellStyle name="20% - Accent2 5 2 4" xfId="44472"/>
    <cellStyle name="20% - Accent2 5 2 40" xfId="55713"/>
    <cellStyle name="20% - Accent2 5 2 41" xfId="56025"/>
    <cellStyle name="20% - Accent2 5 2 42" xfId="56337"/>
    <cellStyle name="20% - Accent2 5 2 43" xfId="56649"/>
    <cellStyle name="20% - Accent2 5 2 44" xfId="56961"/>
    <cellStyle name="20% - Accent2 5 2 45" xfId="57273"/>
    <cellStyle name="20% - Accent2 5 2 46" xfId="57585"/>
    <cellStyle name="20% - Accent2 5 2 47" xfId="57897"/>
    <cellStyle name="20% - Accent2 5 2 48" xfId="58209"/>
    <cellStyle name="20% - Accent2 5 2 49" xfId="58521"/>
    <cellStyle name="20% - Accent2 5 2 5" xfId="44792"/>
    <cellStyle name="20% - Accent2 5 2 50" xfId="58833"/>
    <cellStyle name="20% - Accent2 5 2 51" xfId="59145"/>
    <cellStyle name="20% - Accent2 5 2 52" xfId="59457"/>
    <cellStyle name="20% - Accent2 5 2 53" xfId="59769"/>
    <cellStyle name="20% - Accent2 5 2 54" xfId="60081"/>
    <cellStyle name="20% - Accent2 5 2 55" xfId="60393"/>
    <cellStyle name="20% - Accent2 5 2 56" xfId="60705"/>
    <cellStyle name="20% - Accent2 5 2 57" xfId="61017"/>
    <cellStyle name="20% - Accent2 5 2 6" xfId="45104"/>
    <cellStyle name="20% - Accent2 5 2 7" xfId="45416"/>
    <cellStyle name="20% - Accent2 5 2 8" xfId="45728"/>
    <cellStyle name="20% - Accent2 5 2 9" xfId="46040"/>
    <cellStyle name="20% - Accent2 5 20" xfId="49005"/>
    <cellStyle name="20% - Accent2 5 21" xfId="49317"/>
    <cellStyle name="20% - Accent2 5 22" xfId="49629"/>
    <cellStyle name="20% - Accent2 5 23" xfId="49941"/>
    <cellStyle name="20% - Accent2 5 24" xfId="50253"/>
    <cellStyle name="20% - Accent2 5 25" xfId="50565"/>
    <cellStyle name="20% - Accent2 5 26" xfId="50877"/>
    <cellStyle name="20% - Accent2 5 27" xfId="51189"/>
    <cellStyle name="20% - Accent2 5 28" xfId="51501"/>
    <cellStyle name="20% - Accent2 5 29" xfId="51813"/>
    <cellStyle name="20% - Accent2 5 3" xfId="43686"/>
    <cellStyle name="20% - Accent2 5 30" xfId="52126"/>
    <cellStyle name="20% - Accent2 5 31" xfId="52438"/>
    <cellStyle name="20% - Accent2 5 32" xfId="52750"/>
    <cellStyle name="20% - Accent2 5 33" xfId="53062"/>
    <cellStyle name="20% - Accent2 5 34" xfId="53374"/>
    <cellStyle name="20% - Accent2 5 35" xfId="53686"/>
    <cellStyle name="20% - Accent2 5 36" xfId="53998"/>
    <cellStyle name="20% - Accent2 5 37" xfId="54310"/>
    <cellStyle name="20% - Accent2 5 38" xfId="54622"/>
    <cellStyle name="20% - Accent2 5 39" xfId="54934"/>
    <cellStyle name="20% - Accent2 5 4" xfId="43998"/>
    <cellStyle name="20% - Accent2 5 40" xfId="55246"/>
    <cellStyle name="20% - Accent2 5 41" xfId="55558"/>
    <cellStyle name="20% - Accent2 5 42" xfId="55870"/>
    <cellStyle name="20% - Accent2 5 43" xfId="56182"/>
    <cellStyle name="20% - Accent2 5 44" xfId="56494"/>
    <cellStyle name="20% - Accent2 5 45" xfId="56806"/>
    <cellStyle name="20% - Accent2 5 46" xfId="57118"/>
    <cellStyle name="20% - Accent2 5 47" xfId="57430"/>
    <cellStyle name="20% - Accent2 5 48" xfId="57742"/>
    <cellStyle name="20% - Accent2 5 49" xfId="58054"/>
    <cellStyle name="20% - Accent2 5 5" xfId="44317"/>
    <cellStyle name="20% - Accent2 5 50" xfId="58366"/>
    <cellStyle name="20% - Accent2 5 51" xfId="58678"/>
    <cellStyle name="20% - Accent2 5 52" xfId="58990"/>
    <cellStyle name="20% - Accent2 5 53" xfId="59302"/>
    <cellStyle name="20% - Accent2 5 54" xfId="59614"/>
    <cellStyle name="20% - Accent2 5 55" xfId="59926"/>
    <cellStyle name="20% - Accent2 5 56" xfId="60238"/>
    <cellStyle name="20% - Accent2 5 57" xfId="60550"/>
    <cellStyle name="20% - Accent2 5 58" xfId="60862"/>
    <cellStyle name="20% - Accent2 5 6" xfId="44637"/>
    <cellStyle name="20% - Accent2 5 7" xfId="44949"/>
    <cellStyle name="20% - Accent2 5 8" xfId="45261"/>
    <cellStyle name="20% - Accent2 5 9" xfId="45573"/>
    <cellStyle name="20% - Accent2 50" xfId="54860"/>
    <cellStyle name="20% - Accent2 51" xfId="55172"/>
    <cellStyle name="20% - Accent2 52" xfId="55484"/>
    <cellStyle name="20% - Accent2 53" xfId="55796"/>
    <cellStyle name="20% - Accent2 54" xfId="56108"/>
    <cellStyle name="20% - Accent2 55" xfId="56420"/>
    <cellStyle name="20% - Accent2 56" xfId="56732"/>
    <cellStyle name="20% - Accent2 57" xfId="57044"/>
    <cellStyle name="20% - Accent2 58" xfId="57356"/>
    <cellStyle name="20% - Accent2 59" xfId="57668"/>
    <cellStyle name="20% - Accent2 6" xfId="43373"/>
    <cellStyle name="20% - Accent2 6 10" xfId="45899"/>
    <cellStyle name="20% - Accent2 6 11" xfId="46211"/>
    <cellStyle name="20% - Accent2 6 12" xfId="46523"/>
    <cellStyle name="20% - Accent2 6 13" xfId="46835"/>
    <cellStyle name="20% - Accent2 6 14" xfId="47147"/>
    <cellStyle name="20% - Accent2 6 15" xfId="47459"/>
    <cellStyle name="20% - Accent2 6 16" xfId="47771"/>
    <cellStyle name="20% - Accent2 6 17" xfId="48083"/>
    <cellStyle name="20% - Accent2 6 18" xfId="48395"/>
    <cellStyle name="20% - Accent2 6 19" xfId="48707"/>
    <cellStyle name="20% - Accent2 6 2" xfId="43545"/>
    <cellStyle name="20% - Accent2 6 2 10" xfId="46366"/>
    <cellStyle name="20% - Accent2 6 2 11" xfId="46678"/>
    <cellStyle name="20% - Accent2 6 2 12" xfId="46990"/>
    <cellStyle name="20% - Accent2 6 2 13" xfId="47302"/>
    <cellStyle name="20% - Accent2 6 2 14" xfId="47614"/>
    <cellStyle name="20% - Accent2 6 2 15" xfId="47926"/>
    <cellStyle name="20% - Accent2 6 2 16" xfId="48238"/>
    <cellStyle name="20% - Accent2 6 2 17" xfId="48550"/>
    <cellStyle name="20% - Accent2 6 2 18" xfId="48862"/>
    <cellStyle name="20% - Accent2 6 2 19" xfId="49174"/>
    <cellStyle name="20% - Accent2 6 2 2" xfId="43855"/>
    <cellStyle name="20% - Accent2 6 2 20" xfId="49486"/>
    <cellStyle name="20% - Accent2 6 2 21" xfId="49798"/>
    <cellStyle name="20% - Accent2 6 2 22" xfId="50110"/>
    <cellStyle name="20% - Accent2 6 2 23" xfId="50422"/>
    <cellStyle name="20% - Accent2 6 2 24" xfId="50734"/>
    <cellStyle name="20% - Accent2 6 2 25" xfId="51046"/>
    <cellStyle name="20% - Accent2 6 2 26" xfId="51358"/>
    <cellStyle name="20% - Accent2 6 2 27" xfId="51670"/>
    <cellStyle name="20% - Accent2 6 2 28" xfId="51982"/>
    <cellStyle name="20% - Accent2 6 2 29" xfId="52295"/>
    <cellStyle name="20% - Accent2 6 2 3" xfId="44167"/>
    <cellStyle name="20% - Accent2 6 2 30" xfId="52607"/>
    <cellStyle name="20% - Accent2 6 2 31" xfId="52919"/>
    <cellStyle name="20% - Accent2 6 2 32" xfId="53231"/>
    <cellStyle name="20% - Accent2 6 2 33" xfId="53543"/>
    <cellStyle name="20% - Accent2 6 2 34" xfId="53855"/>
    <cellStyle name="20% - Accent2 6 2 35" xfId="54167"/>
    <cellStyle name="20% - Accent2 6 2 36" xfId="54479"/>
    <cellStyle name="20% - Accent2 6 2 37" xfId="54791"/>
    <cellStyle name="20% - Accent2 6 2 38" xfId="55103"/>
    <cellStyle name="20% - Accent2 6 2 39" xfId="55415"/>
    <cellStyle name="20% - Accent2 6 2 4" xfId="44486"/>
    <cellStyle name="20% - Accent2 6 2 40" xfId="55727"/>
    <cellStyle name="20% - Accent2 6 2 41" xfId="56039"/>
    <cellStyle name="20% - Accent2 6 2 42" xfId="56351"/>
    <cellStyle name="20% - Accent2 6 2 43" xfId="56663"/>
    <cellStyle name="20% - Accent2 6 2 44" xfId="56975"/>
    <cellStyle name="20% - Accent2 6 2 45" xfId="57287"/>
    <cellStyle name="20% - Accent2 6 2 46" xfId="57599"/>
    <cellStyle name="20% - Accent2 6 2 47" xfId="57911"/>
    <cellStyle name="20% - Accent2 6 2 48" xfId="58223"/>
    <cellStyle name="20% - Accent2 6 2 49" xfId="58535"/>
    <cellStyle name="20% - Accent2 6 2 5" xfId="44806"/>
    <cellStyle name="20% - Accent2 6 2 50" xfId="58847"/>
    <cellStyle name="20% - Accent2 6 2 51" xfId="59159"/>
    <cellStyle name="20% - Accent2 6 2 52" xfId="59471"/>
    <cellStyle name="20% - Accent2 6 2 53" xfId="59783"/>
    <cellStyle name="20% - Accent2 6 2 54" xfId="60095"/>
    <cellStyle name="20% - Accent2 6 2 55" xfId="60407"/>
    <cellStyle name="20% - Accent2 6 2 56" xfId="60719"/>
    <cellStyle name="20% - Accent2 6 2 57" xfId="61031"/>
    <cellStyle name="20% - Accent2 6 2 6" xfId="45118"/>
    <cellStyle name="20% - Accent2 6 2 7" xfId="45430"/>
    <cellStyle name="20% - Accent2 6 2 8" xfId="45742"/>
    <cellStyle name="20% - Accent2 6 2 9" xfId="46054"/>
    <cellStyle name="20% - Accent2 6 20" xfId="49019"/>
    <cellStyle name="20% - Accent2 6 21" xfId="49331"/>
    <cellStyle name="20% - Accent2 6 22" xfId="49643"/>
    <cellStyle name="20% - Accent2 6 23" xfId="49955"/>
    <cellStyle name="20% - Accent2 6 24" xfId="50267"/>
    <cellStyle name="20% - Accent2 6 25" xfId="50579"/>
    <cellStyle name="20% - Accent2 6 26" xfId="50891"/>
    <cellStyle name="20% - Accent2 6 27" xfId="51203"/>
    <cellStyle name="20% - Accent2 6 28" xfId="51515"/>
    <cellStyle name="20% - Accent2 6 29" xfId="51827"/>
    <cellStyle name="20% - Accent2 6 3" xfId="43700"/>
    <cellStyle name="20% - Accent2 6 30" xfId="52140"/>
    <cellStyle name="20% - Accent2 6 31" xfId="52452"/>
    <cellStyle name="20% - Accent2 6 32" xfId="52764"/>
    <cellStyle name="20% - Accent2 6 33" xfId="53076"/>
    <cellStyle name="20% - Accent2 6 34" xfId="53388"/>
    <cellStyle name="20% - Accent2 6 35" xfId="53700"/>
    <cellStyle name="20% - Accent2 6 36" xfId="54012"/>
    <cellStyle name="20% - Accent2 6 37" xfId="54324"/>
    <cellStyle name="20% - Accent2 6 38" xfId="54636"/>
    <cellStyle name="20% - Accent2 6 39" xfId="54948"/>
    <cellStyle name="20% - Accent2 6 4" xfId="44012"/>
    <cellStyle name="20% - Accent2 6 40" xfId="55260"/>
    <cellStyle name="20% - Accent2 6 41" xfId="55572"/>
    <cellStyle name="20% - Accent2 6 42" xfId="55884"/>
    <cellStyle name="20% - Accent2 6 43" xfId="56196"/>
    <cellStyle name="20% - Accent2 6 44" xfId="56508"/>
    <cellStyle name="20% - Accent2 6 45" xfId="56820"/>
    <cellStyle name="20% - Accent2 6 46" xfId="57132"/>
    <cellStyle name="20% - Accent2 6 47" xfId="57444"/>
    <cellStyle name="20% - Accent2 6 48" xfId="57756"/>
    <cellStyle name="20% - Accent2 6 49" xfId="58068"/>
    <cellStyle name="20% - Accent2 6 5" xfId="44331"/>
    <cellStyle name="20% - Accent2 6 50" xfId="58380"/>
    <cellStyle name="20% - Accent2 6 51" xfId="58692"/>
    <cellStyle name="20% - Accent2 6 52" xfId="59004"/>
    <cellStyle name="20% - Accent2 6 53" xfId="59316"/>
    <cellStyle name="20% - Accent2 6 54" xfId="59628"/>
    <cellStyle name="20% - Accent2 6 55" xfId="59940"/>
    <cellStyle name="20% - Accent2 6 56" xfId="60252"/>
    <cellStyle name="20% - Accent2 6 57" xfId="60564"/>
    <cellStyle name="20% - Accent2 6 58" xfId="60876"/>
    <cellStyle name="20% - Accent2 6 6" xfId="44651"/>
    <cellStyle name="20% - Accent2 6 7" xfId="44963"/>
    <cellStyle name="20% - Accent2 6 8" xfId="45275"/>
    <cellStyle name="20% - Accent2 6 9" xfId="45587"/>
    <cellStyle name="20% - Accent2 60" xfId="57980"/>
    <cellStyle name="20% - Accent2 61" xfId="58292"/>
    <cellStyle name="20% - Accent2 62" xfId="58604"/>
    <cellStyle name="20% - Accent2 63" xfId="58916"/>
    <cellStyle name="20% - Accent2 64" xfId="59228"/>
    <cellStyle name="20% - Accent2 65" xfId="59540"/>
    <cellStyle name="20% - Accent2 66" xfId="59852"/>
    <cellStyle name="20% - Accent2 67" xfId="60164"/>
    <cellStyle name="20% - Accent2 68" xfId="60476"/>
    <cellStyle name="20% - Accent2 69" xfId="60788"/>
    <cellStyle name="20% - Accent2 7" xfId="43385"/>
    <cellStyle name="20% - Accent2 7 10" xfId="45913"/>
    <cellStyle name="20% - Accent2 7 11" xfId="46225"/>
    <cellStyle name="20% - Accent2 7 12" xfId="46537"/>
    <cellStyle name="20% - Accent2 7 13" xfId="46849"/>
    <cellStyle name="20% - Accent2 7 14" xfId="47161"/>
    <cellStyle name="20% - Accent2 7 15" xfId="47473"/>
    <cellStyle name="20% - Accent2 7 16" xfId="47785"/>
    <cellStyle name="20% - Accent2 7 17" xfId="48097"/>
    <cellStyle name="20% - Accent2 7 18" xfId="48409"/>
    <cellStyle name="20% - Accent2 7 19" xfId="48721"/>
    <cellStyle name="20% - Accent2 7 2" xfId="43559"/>
    <cellStyle name="20% - Accent2 7 2 10" xfId="46380"/>
    <cellStyle name="20% - Accent2 7 2 11" xfId="46692"/>
    <cellStyle name="20% - Accent2 7 2 12" xfId="47004"/>
    <cellStyle name="20% - Accent2 7 2 13" xfId="47316"/>
    <cellStyle name="20% - Accent2 7 2 14" xfId="47628"/>
    <cellStyle name="20% - Accent2 7 2 15" xfId="47940"/>
    <cellStyle name="20% - Accent2 7 2 16" xfId="48252"/>
    <cellStyle name="20% - Accent2 7 2 17" xfId="48564"/>
    <cellStyle name="20% - Accent2 7 2 18" xfId="48876"/>
    <cellStyle name="20% - Accent2 7 2 19" xfId="49188"/>
    <cellStyle name="20% - Accent2 7 2 2" xfId="43869"/>
    <cellStyle name="20% - Accent2 7 2 20" xfId="49500"/>
    <cellStyle name="20% - Accent2 7 2 21" xfId="49812"/>
    <cellStyle name="20% - Accent2 7 2 22" xfId="50124"/>
    <cellStyle name="20% - Accent2 7 2 23" xfId="50436"/>
    <cellStyle name="20% - Accent2 7 2 24" xfId="50748"/>
    <cellStyle name="20% - Accent2 7 2 25" xfId="51060"/>
    <cellStyle name="20% - Accent2 7 2 26" xfId="51372"/>
    <cellStyle name="20% - Accent2 7 2 27" xfId="51684"/>
    <cellStyle name="20% - Accent2 7 2 28" xfId="51996"/>
    <cellStyle name="20% - Accent2 7 2 29" xfId="52309"/>
    <cellStyle name="20% - Accent2 7 2 3" xfId="44181"/>
    <cellStyle name="20% - Accent2 7 2 30" xfId="52621"/>
    <cellStyle name="20% - Accent2 7 2 31" xfId="52933"/>
    <cellStyle name="20% - Accent2 7 2 32" xfId="53245"/>
    <cellStyle name="20% - Accent2 7 2 33" xfId="53557"/>
    <cellStyle name="20% - Accent2 7 2 34" xfId="53869"/>
    <cellStyle name="20% - Accent2 7 2 35" xfId="54181"/>
    <cellStyle name="20% - Accent2 7 2 36" xfId="54493"/>
    <cellStyle name="20% - Accent2 7 2 37" xfId="54805"/>
    <cellStyle name="20% - Accent2 7 2 38" xfId="55117"/>
    <cellStyle name="20% - Accent2 7 2 39" xfId="55429"/>
    <cellStyle name="20% - Accent2 7 2 4" xfId="44500"/>
    <cellStyle name="20% - Accent2 7 2 40" xfId="55741"/>
    <cellStyle name="20% - Accent2 7 2 41" xfId="56053"/>
    <cellStyle name="20% - Accent2 7 2 42" xfId="56365"/>
    <cellStyle name="20% - Accent2 7 2 43" xfId="56677"/>
    <cellStyle name="20% - Accent2 7 2 44" xfId="56989"/>
    <cellStyle name="20% - Accent2 7 2 45" xfId="57301"/>
    <cellStyle name="20% - Accent2 7 2 46" xfId="57613"/>
    <cellStyle name="20% - Accent2 7 2 47" xfId="57925"/>
    <cellStyle name="20% - Accent2 7 2 48" xfId="58237"/>
    <cellStyle name="20% - Accent2 7 2 49" xfId="58549"/>
    <cellStyle name="20% - Accent2 7 2 5" xfId="44820"/>
    <cellStyle name="20% - Accent2 7 2 50" xfId="58861"/>
    <cellStyle name="20% - Accent2 7 2 51" xfId="59173"/>
    <cellStyle name="20% - Accent2 7 2 52" xfId="59485"/>
    <cellStyle name="20% - Accent2 7 2 53" xfId="59797"/>
    <cellStyle name="20% - Accent2 7 2 54" xfId="60109"/>
    <cellStyle name="20% - Accent2 7 2 55" xfId="60421"/>
    <cellStyle name="20% - Accent2 7 2 56" xfId="60733"/>
    <cellStyle name="20% - Accent2 7 2 57" xfId="61045"/>
    <cellStyle name="20% - Accent2 7 2 6" xfId="45132"/>
    <cellStyle name="20% - Accent2 7 2 7" xfId="45444"/>
    <cellStyle name="20% - Accent2 7 2 8" xfId="45756"/>
    <cellStyle name="20% - Accent2 7 2 9" xfId="46068"/>
    <cellStyle name="20% - Accent2 7 20" xfId="49033"/>
    <cellStyle name="20% - Accent2 7 21" xfId="49345"/>
    <cellStyle name="20% - Accent2 7 22" xfId="49657"/>
    <cellStyle name="20% - Accent2 7 23" xfId="49969"/>
    <cellStyle name="20% - Accent2 7 24" xfId="50281"/>
    <cellStyle name="20% - Accent2 7 25" xfId="50593"/>
    <cellStyle name="20% - Accent2 7 26" xfId="50905"/>
    <cellStyle name="20% - Accent2 7 27" xfId="51217"/>
    <cellStyle name="20% - Accent2 7 28" xfId="51529"/>
    <cellStyle name="20% - Accent2 7 29" xfId="51841"/>
    <cellStyle name="20% - Accent2 7 3" xfId="43714"/>
    <cellStyle name="20% - Accent2 7 30" xfId="52154"/>
    <cellStyle name="20% - Accent2 7 31" xfId="52466"/>
    <cellStyle name="20% - Accent2 7 32" xfId="52778"/>
    <cellStyle name="20% - Accent2 7 33" xfId="53090"/>
    <cellStyle name="20% - Accent2 7 34" xfId="53402"/>
    <cellStyle name="20% - Accent2 7 35" xfId="53714"/>
    <cellStyle name="20% - Accent2 7 36" xfId="54026"/>
    <cellStyle name="20% - Accent2 7 37" xfId="54338"/>
    <cellStyle name="20% - Accent2 7 38" xfId="54650"/>
    <cellStyle name="20% - Accent2 7 39" xfId="54962"/>
    <cellStyle name="20% - Accent2 7 4" xfId="44026"/>
    <cellStyle name="20% - Accent2 7 40" xfId="55274"/>
    <cellStyle name="20% - Accent2 7 41" xfId="55586"/>
    <cellStyle name="20% - Accent2 7 42" xfId="55898"/>
    <cellStyle name="20% - Accent2 7 43" xfId="56210"/>
    <cellStyle name="20% - Accent2 7 44" xfId="56522"/>
    <cellStyle name="20% - Accent2 7 45" xfId="56834"/>
    <cellStyle name="20% - Accent2 7 46" xfId="57146"/>
    <cellStyle name="20% - Accent2 7 47" xfId="57458"/>
    <cellStyle name="20% - Accent2 7 48" xfId="57770"/>
    <cellStyle name="20% - Accent2 7 49" xfId="58082"/>
    <cellStyle name="20% - Accent2 7 5" xfId="44345"/>
    <cellStyle name="20% - Accent2 7 50" xfId="58394"/>
    <cellStyle name="20% - Accent2 7 51" xfId="58706"/>
    <cellStyle name="20% - Accent2 7 52" xfId="59018"/>
    <cellStyle name="20% - Accent2 7 53" xfId="59330"/>
    <cellStyle name="20% - Accent2 7 54" xfId="59642"/>
    <cellStyle name="20% - Accent2 7 55" xfId="59954"/>
    <cellStyle name="20% - Accent2 7 56" xfId="60266"/>
    <cellStyle name="20% - Accent2 7 57" xfId="60578"/>
    <cellStyle name="20% - Accent2 7 58" xfId="60890"/>
    <cellStyle name="20% - Accent2 7 6" xfId="44665"/>
    <cellStyle name="20% - Accent2 7 7" xfId="44977"/>
    <cellStyle name="20% - Accent2 7 8" xfId="45289"/>
    <cellStyle name="20% - Accent2 7 9" xfId="45601"/>
    <cellStyle name="20% - Accent2 8" xfId="43397"/>
    <cellStyle name="20% - Accent2 8 10" xfId="45927"/>
    <cellStyle name="20% - Accent2 8 11" xfId="46239"/>
    <cellStyle name="20% - Accent2 8 12" xfId="46551"/>
    <cellStyle name="20% - Accent2 8 13" xfId="46863"/>
    <cellStyle name="20% - Accent2 8 14" xfId="47175"/>
    <cellStyle name="20% - Accent2 8 15" xfId="47487"/>
    <cellStyle name="20% - Accent2 8 16" xfId="47799"/>
    <cellStyle name="20% - Accent2 8 17" xfId="48111"/>
    <cellStyle name="20% - Accent2 8 18" xfId="48423"/>
    <cellStyle name="20% - Accent2 8 19" xfId="48735"/>
    <cellStyle name="20% - Accent2 8 2" xfId="43573"/>
    <cellStyle name="20% - Accent2 8 2 10" xfId="46394"/>
    <cellStyle name="20% - Accent2 8 2 11" xfId="46706"/>
    <cellStyle name="20% - Accent2 8 2 12" xfId="47018"/>
    <cellStyle name="20% - Accent2 8 2 13" xfId="47330"/>
    <cellStyle name="20% - Accent2 8 2 14" xfId="47642"/>
    <cellStyle name="20% - Accent2 8 2 15" xfId="47954"/>
    <cellStyle name="20% - Accent2 8 2 16" xfId="48266"/>
    <cellStyle name="20% - Accent2 8 2 17" xfId="48578"/>
    <cellStyle name="20% - Accent2 8 2 18" xfId="48890"/>
    <cellStyle name="20% - Accent2 8 2 19" xfId="49202"/>
    <cellStyle name="20% - Accent2 8 2 2" xfId="43883"/>
    <cellStyle name="20% - Accent2 8 2 20" xfId="49514"/>
    <cellStyle name="20% - Accent2 8 2 21" xfId="49826"/>
    <cellStyle name="20% - Accent2 8 2 22" xfId="50138"/>
    <cellStyle name="20% - Accent2 8 2 23" xfId="50450"/>
    <cellStyle name="20% - Accent2 8 2 24" xfId="50762"/>
    <cellStyle name="20% - Accent2 8 2 25" xfId="51074"/>
    <cellStyle name="20% - Accent2 8 2 26" xfId="51386"/>
    <cellStyle name="20% - Accent2 8 2 27" xfId="51698"/>
    <cellStyle name="20% - Accent2 8 2 28" xfId="52010"/>
    <cellStyle name="20% - Accent2 8 2 29" xfId="52323"/>
    <cellStyle name="20% - Accent2 8 2 3" xfId="44195"/>
    <cellStyle name="20% - Accent2 8 2 30" xfId="52635"/>
    <cellStyle name="20% - Accent2 8 2 31" xfId="52947"/>
    <cellStyle name="20% - Accent2 8 2 32" xfId="53259"/>
    <cellStyle name="20% - Accent2 8 2 33" xfId="53571"/>
    <cellStyle name="20% - Accent2 8 2 34" xfId="53883"/>
    <cellStyle name="20% - Accent2 8 2 35" xfId="54195"/>
    <cellStyle name="20% - Accent2 8 2 36" xfId="54507"/>
    <cellStyle name="20% - Accent2 8 2 37" xfId="54819"/>
    <cellStyle name="20% - Accent2 8 2 38" xfId="55131"/>
    <cellStyle name="20% - Accent2 8 2 39" xfId="55443"/>
    <cellStyle name="20% - Accent2 8 2 4" xfId="44514"/>
    <cellStyle name="20% - Accent2 8 2 40" xfId="55755"/>
    <cellStyle name="20% - Accent2 8 2 41" xfId="56067"/>
    <cellStyle name="20% - Accent2 8 2 42" xfId="56379"/>
    <cellStyle name="20% - Accent2 8 2 43" xfId="56691"/>
    <cellStyle name="20% - Accent2 8 2 44" xfId="57003"/>
    <cellStyle name="20% - Accent2 8 2 45" xfId="57315"/>
    <cellStyle name="20% - Accent2 8 2 46" xfId="57627"/>
    <cellStyle name="20% - Accent2 8 2 47" xfId="57939"/>
    <cellStyle name="20% - Accent2 8 2 48" xfId="58251"/>
    <cellStyle name="20% - Accent2 8 2 49" xfId="58563"/>
    <cellStyle name="20% - Accent2 8 2 5" xfId="44834"/>
    <cellStyle name="20% - Accent2 8 2 50" xfId="58875"/>
    <cellStyle name="20% - Accent2 8 2 51" xfId="59187"/>
    <cellStyle name="20% - Accent2 8 2 52" xfId="59499"/>
    <cellStyle name="20% - Accent2 8 2 53" xfId="59811"/>
    <cellStyle name="20% - Accent2 8 2 54" xfId="60123"/>
    <cellStyle name="20% - Accent2 8 2 55" xfId="60435"/>
    <cellStyle name="20% - Accent2 8 2 56" xfId="60747"/>
    <cellStyle name="20% - Accent2 8 2 57" xfId="61059"/>
    <cellStyle name="20% - Accent2 8 2 6" xfId="45146"/>
    <cellStyle name="20% - Accent2 8 2 7" xfId="45458"/>
    <cellStyle name="20% - Accent2 8 2 8" xfId="45770"/>
    <cellStyle name="20% - Accent2 8 2 9" xfId="46082"/>
    <cellStyle name="20% - Accent2 8 20" xfId="49047"/>
    <cellStyle name="20% - Accent2 8 21" xfId="49359"/>
    <cellStyle name="20% - Accent2 8 22" xfId="49671"/>
    <cellStyle name="20% - Accent2 8 23" xfId="49983"/>
    <cellStyle name="20% - Accent2 8 24" xfId="50295"/>
    <cellStyle name="20% - Accent2 8 25" xfId="50607"/>
    <cellStyle name="20% - Accent2 8 26" xfId="50919"/>
    <cellStyle name="20% - Accent2 8 27" xfId="51231"/>
    <cellStyle name="20% - Accent2 8 28" xfId="51543"/>
    <cellStyle name="20% - Accent2 8 29" xfId="51855"/>
    <cellStyle name="20% - Accent2 8 3" xfId="43728"/>
    <cellStyle name="20% - Accent2 8 30" xfId="52168"/>
    <cellStyle name="20% - Accent2 8 31" xfId="52480"/>
    <cellStyle name="20% - Accent2 8 32" xfId="52792"/>
    <cellStyle name="20% - Accent2 8 33" xfId="53104"/>
    <cellStyle name="20% - Accent2 8 34" xfId="53416"/>
    <cellStyle name="20% - Accent2 8 35" xfId="53728"/>
    <cellStyle name="20% - Accent2 8 36" xfId="54040"/>
    <cellStyle name="20% - Accent2 8 37" xfId="54352"/>
    <cellStyle name="20% - Accent2 8 38" xfId="54664"/>
    <cellStyle name="20% - Accent2 8 39" xfId="54976"/>
    <cellStyle name="20% - Accent2 8 4" xfId="44040"/>
    <cellStyle name="20% - Accent2 8 40" xfId="55288"/>
    <cellStyle name="20% - Accent2 8 41" xfId="55600"/>
    <cellStyle name="20% - Accent2 8 42" xfId="55912"/>
    <cellStyle name="20% - Accent2 8 43" xfId="56224"/>
    <cellStyle name="20% - Accent2 8 44" xfId="56536"/>
    <cellStyle name="20% - Accent2 8 45" xfId="56848"/>
    <cellStyle name="20% - Accent2 8 46" xfId="57160"/>
    <cellStyle name="20% - Accent2 8 47" xfId="57472"/>
    <cellStyle name="20% - Accent2 8 48" xfId="57784"/>
    <cellStyle name="20% - Accent2 8 49" xfId="58096"/>
    <cellStyle name="20% - Accent2 8 5" xfId="44359"/>
    <cellStyle name="20% - Accent2 8 50" xfId="58408"/>
    <cellStyle name="20% - Accent2 8 51" xfId="58720"/>
    <cellStyle name="20% - Accent2 8 52" xfId="59032"/>
    <cellStyle name="20% - Accent2 8 53" xfId="59344"/>
    <cellStyle name="20% - Accent2 8 54" xfId="59656"/>
    <cellStyle name="20% - Accent2 8 55" xfId="59968"/>
    <cellStyle name="20% - Accent2 8 56" xfId="60280"/>
    <cellStyle name="20% - Accent2 8 57" xfId="60592"/>
    <cellStyle name="20% - Accent2 8 58" xfId="60904"/>
    <cellStyle name="20% - Accent2 8 6" xfId="44679"/>
    <cellStyle name="20% - Accent2 8 7" xfId="44991"/>
    <cellStyle name="20% - Accent2 8 8" xfId="45303"/>
    <cellStyle name="20% - Accent2 8 9" xfId="45615"/>
    <cellStyle name="20% - Accent2 9" xfId="43409"/>
    <cellStyle name="20% - Accent2 9 10" xfId="45941"/>
    <cellStyle name="20% - Accent2 9 11" xfId="46253"/>
    <cellStyle name="20% - Accent2 9 12" xfId="46565"/>
    <cellStyle name="20% - Accent2 9 13" xfId="46877"/>
    <cellStyle name="20% - Accent2 9 14" xfId="47189"/>
    <cellStyle name="20% - Accent2 9 15" xfId="47501"/>
    <cellStyle name="20% - Accent2 9 16" xfId="47813"/>
    <cellStyle name="20% - Accent2 9 17" xfId="48125"/>
    <cellStyle name="20% - Accent2 9 18" xfId="48437"/>
    <cellStyle name="20% - Accent2 9 19" xfId="48749"/>
    <cellStyle name="20% - Accent2 9 2" xfId="43587"/>
    <cellStyle name="20% - Accent2 9 2 10" xfId="46408"/>
    <cellStyle name="20% - Accent2 9 2 11" xfId="46720"/>
    <cellStyle name="20% - Accent2 9 2 12" xfId="47032"/>
    <cellStyle name="20% - Accent2 9 2 13" xfId="47344"/>
    <cellStyle name="20% - Accent2 9 2 14" xfId="47656"/>
    <cellStyle name="20% - Accent2 9 2 15" xfId="47968"/>
    <cellStyle name="20% - Accent2 9 2 16" xfId="48280"/>
    <cellStyle name="20% - Accent2 9 2 17" xfId="48592"/>
    <cellStyle name="20% - Accent2 9 2 18" xfId="48904"/>
    <cellStyle name="20% - Accent2 9 2 19" xfId="49216"/>
    <cellStyle name="20% - Accent2 9 2 2" xfId="43897"/>
    <cellStyle name="20% - Accent2 9 2 20" xfId="49528"/>
    <cellStyle name="20% - Accent2 9 2 21" xfId="49840"/>
    <cellStyle name="20% - Accent2 9 2 22" xfId="50152"/>
    <cellStyle name="20% - Accent2 9 2 23" xfId="50464"/>
    <cellStyle name="20% - Accent2 9 2 24" xfId="50776"/>
    <cellStyle name="20% - Accent2 9 2 25" xfId="51088"/>
    <cellStyle name="20% - Accent2 9 2 26" xfId="51400"/>
    <cellStyle name="20% - Accent2 9 2 27" xfId="51712"/>
    <cellStyle name="20% - Accent2 9 2 28" xfId="52024"/>
    <cellStyle name="20% - Accent2 9 2 29" xfId="52337"/>
    <cellStyle name="20% - Accent2 9 2 3" xfId="44209"/>
    <cellStyle name="20% - Accent2 9 2 30" xfId="52649"/>
    <cellStyle name="20% - Accent2 9 2 31" xfId="52961"/>
    <cellStyle name="20% - Accent2 9 2 32" xfId="53273"/>
    <cellStyle name="20% - Accent2 9 2 33" xfId="53585"/>
    <cellStyle name="20% - Accent2 9 2 34" xfId="53897"/>
    <cellStyle name="20% - Accent2 9 2 35" xfId="54209"/>
    <cellStyle name="20% - Accent2 9 2 36" xfId="54521"/>
    <cellStyle name="20% - Accent2 9 2 37" xfId="54833"/>
    <cellStyle name="20% - Accent2 9 2 38" xfId="55145"/>
    <cellStyle name="20% - Accent2 9 2 39" xfId="55457"/>
    <cellStyle name="20% - Accent2 9 2 4" xfId="44528"/>
    <cellStyle name="20% - Accent2 9 2 40" xfId="55769"/>
    <cellStyle name="20% - Accent2 9 2 41" xfId="56081"/>
    <cellStyle name="20% - Accent2 9 2 42" xfId="56393"/>
    <cellStyle name="20% - Accent2 9 2 43" xfId="56705"/>
    <cellStyle name="20% - Accent2 9 2 44" xfId="57017"/>
    <cellStyle name="20% - Accent2 9 2 45" xfId="57329"/>
    <cellStyle name="20% - Accent2 9 2 46" xfId="57641"/>
    <cellStyle name="20% - Accent2 9 2 47" xfId="57953"/>
    <cellStyle name="20% - Accent2 9 2 48" xfId="58265"/>
    <cellStyle name="20% - Accent2 9 2 49" xfId="58577"/>
    <cellStyle name="20% - Accent2 9 2 5" xfId="44848"/>
    <cellStyle name="20% - Accent2 9 2 50" xfId="58889"/>
    <cellStyle name="20% - Accent2 9 2 51" xfId="59201"/>
    <cellStyle name="20% - Accent2 9 2 52" xfId="59513"/>
    <cellStyle name="20% - Accent2 9 2 53" xfId="59825"/>
    <cellStyle name="20% - Accent2 9 2 54" xfId="60137"/>
    <cellStyle name="20% - Accent2 9 2 55" xfId="60449"/>
    <cellStyle name="20% - Accent2 9 2 56" xfId="60761"/>
    <cellStyle name="20% - Accent2 9 2 57" xfId="61073"/>
    <cellStyle name="20% - Accent2 9 2 6" xfId="45160"/>
    <cellStyle name="20% - Accent2 9 2 7" xfId="45472"/>
    <cellStyle name="20% - Accent2 9 2 8" xfId="45784"/>
    <cellStyle name="20% - Accent2 9 2 9" xfId="46096"/>
    <cellStyle name="20% - Accent2 9 20" xfId="49061"/>
    <cellStyle name="20% - Accent2 9 21" xfId="49373"/>
    <cellStyle name="20% - Accent2 9 22" xfId="49685"/>
    <cellStyle name="20% - Accent2 9 23" xfId="49997"/>
    <cellStyle name="20% - Accent2 9 24" xfId="50309"/>
    <cellStyle name="20% - Accent2 9 25" xfId="50621"/>
    <cellStyle name="20% - Accent2 9 26" xfId="50933"/>
    <cellStyle name="20% - Accent2 9 27" xfId="51245"/>
    <cellStyle name="20% - Accent2 9 28" xfId="51557"/>
    <cellStyle name="20% - Accent2 9 29" xfId="51869"/>
    <cellStyle name="20% - Accent2 9 3" xfId="43742"/>
    <cellStyle name="20% - Accent2 9 30" xfId="52182"/>
    <cellStyle name="20% - Accent2 9 31" xfId="52494"/>
    <cellStyle name="20% - Accent2 9 32" xfId="52806"/>
    <cellStyle name="20% - Accent2 9 33" xfId="53118"/>
    <cellStyle name="20% - Accent2 9 34" xfId="53430"/>
    <cellStyle name="20% - Accent2 9 35" xfId="53742"/>
    <cellStyle name="20% - Accent2 9 36" xfId="54054"/>
    <cellStyle name="20% - Accent2 9 37" xfId="54366"/>
    <cellStyle name="20% - Accent2 9 38" xfId="54678"/>
    <cellStyle name="20% - Accent2 9 39" xfId="54990"/>
    <cellStyle name="20% - Accent2 9 4" xfId="44054"/>
    <cellStyle name="20% - Accent2 9 40" xfId="55302"/>
    <cellStyle name="20% - Accent2 9 41" xfId="55614"/>
    <cellStyle name="20% - Accent2 9 42" xfId="55926"/>
    <cellStyle name="20% - Accent2 9 43" xfId="56238"/>
    <cellStyle name="20% - Accent2 9 44" xfId="56550"/>
    <cellStyle name="20% - Accent2 9 45" xfId="56862"/>
    <cellStyle name="20% - Accent2 9 46" xfId="57174"/>
    <cellStyle name="20% - Accent2 9 47" xfId="57486"/>
    <cellStyle name="20% - Accent2 9 48" xfId="57798"/>
    <cellStyle name="20% - Accent2 9 49" xfId="58110"/>
    <cellStyle name="20% - Accent2 9 5" xfId="44373"/>
    <cellStyle name="20% - Accent2 9 50" xfId="58422"/>
    <cellStyle name="20% - Accent2 9 51" xfId="58734"/>
    <cellStyle name="20% - Accent2 9 52" xfId="59046"/>
    <cellStyle name="20% - Accent2 9 53" xfId="59358"/>
    <cellStyle name="20% - Accent2 9 54" xfId="59670"/>
    <cellStyle name="20% - Accent2 9 55" xfId="59982"/>
    <cellStyle name="20% - Accent2 9 56" xfId="60294"/>
    <cellStyle name="20% - Accent2 9 57" xfId="60606"/>
    <cellStyle name="20% - Accent2 9 58" xfId="60918"/>
    <cellStyle name="20% - Accent2 9 6" xfId="44693"/>
    <cellStyle name="20% - Accent2 9 7" xfId="45005"/>
    <cellStyle name="20% - Accent2 9 8" xfId="45317"/>
    <cellStyle name="20% - Accent2 9 9" xfId="45629"/>
    <cellStyle name="20% - Accent3" xfId="3" builtinId="38" customBuiltin="1"/>
    <cellStyle name="20% - Accent3 10" xfId="43422"/>
    <cellStyle name="20% - Accent3 10 10" xfId="45957"/>
    <cellStyle name="20% - Accent3 10 11" xfId="46269"/>
    <cellStyle name="20% - Accent3 10 12" xfId="46581"/>
    <cellStyle name="20% - Accent3 10 13" xfId="46893"/>
    <cellStyle name="20% - Accent3 10 14" xfId="47205"/>
    <cellStyle name="20% - Accent3 10 15" xfId="47517"/>
    <cellStyle name="20% - Accent3 10 16" xfId="47829"/>
    <cellStyle name="20% - Accent3 10 17" xfId="48141"/>
    <cellStyle name="20% - Accent3 10 18" xfId="48453"/>
    <cellStyle name="20% - Accent3 10 19" xfId="48765"/>
    <cellStyle name="20% - Accent3 10 2" xfId="43603"/>
    <cellStyle name="20% - Accent3 10 2 10" xfId="46424"/>
    <cellStyle name="20% - Accent3 10 2 11" xfId="46736"/>
    <cellStyle name="20% - Accent3 10 2 12" xfId="47048"/>
    <cellStyle name="20% - Accent3 10 2 13" xfId="47360"/>
    <cellStyle name="20% - Accent3 10 2 14" xfId="47672"/>
    <cellStyle name="20% - Accent3 10 2 15" xfId="47984"/>
    <cellStyle name="20% - Accent3 10 2 16" xfId="48296"/>
    <cellStyle name="20% - Accent3 10 2 17" xfId="48608"/>
    <cellStyle name="20% - Accent3 10 2 18" xfId="48920"/>
    <cellStyle name="20% - Accent3 10 2 19" xfId="49232"/>
    <cellStyle name="20% - Accent3 10 2 2" xfId="43913"/>
    <cellStyle name="20% - Accent3 10 2 20" xfId="49544"/>
    <cellStyle name="20% - Accent3 10 2 21" xfId="49856"/>
    <cellStyle name="20% - Accent3 10 2 22" xfId="50168"/>
    <cellStyle name="20% - Accent3 10 2 23" xfId="50480"/>
    <cellStyle name="20% - Accent3 10 2 24" xfId="50792"/>
    <cellStyle name="20% - Accent3 10 2 25" xfId="51104"/>
    <cellStyle name="20% - Accent3 10 2 26" xfId="51416"/>
    <cellStyle name="20% - Accent3 10 2 27" xfId="51728"/>
    <cellStyle name="20% - Accent3 10 2 28" xfId="52040"/>
    <cellStyle name="20% - Accent3 10 2 29" xfId="52353"/>
    <cellStyle name="20% - Accent3 10 2 3" xfId="44225"/>
    <cellStyle name="20% - Accent3 10 2 30" xfId="52665"/>
    <cellStyle name="20% - Accent3 10 2 31" xfId="52977"/>
    <cellStyle name="20% - Accent3 10 2 32" xfId="53289"/>
    <cellStyle name="20% - Accent3 10 2 33" xfId="53601"/>
    <cellStyle name="20% - Accent3 10 2 34" xfId="53913"/>
    <cellStyle name="20% - Accent3 10 2 35" xfId="54225"/>
    <cellStyle name="20% - Accent3 10 2 36" xfId="54537"/>
    <cellStyle name="20% - Accent3 10 2 37" xfId="54849"/>
    <cellStyle name="20% - Accent3 10 2 38" xfId="55161"/>
    <cellStyle name="20% - Accent3 10 2 39" xfId="55473"/>
    <cellStyle name="20% - Accent3 10 2 4" xfId="44544"/>
    <cellStyle name="20% - Accent3 10 2 40" xfId="55785"/>
    <cellStyle name="20% - Accent3 10 2 41" xfId="56097"/>
    <cellStyle name="20% - Accent3 10 2 42" xfId="56409"/>
    <cellStyle name="20% - Accent3 10 2 43" xfId="56721"/>
    <cellStyle name="20% - Accent3 10 2 44" xfId="57033"/>
    <cellStyle name="20% - Accent3 10 2 45" xfId="57345"/>
    <cellStyle name="20% - Accent3 10 2 46" xfId="57657"/>
    <cellStyle name="20% - Accent3 10 2 47" xfId="57969"/>
    <cellStyle name="20% - Accent3 10 2 48" xfId="58281"/>
    <cellStyle name="20% - Accent3 10 2 49" xfId="58593"/>
    <cellStyle name="20% - Accent3 10 2 5" xfId="44864"/>
    <cellStyle name="20% - Accent3 10 2 50" xfId="58905"/>
    <cellStyle name="20% - Accent3 10 2 51" xfId="59217"/>
    <cellStyle name="20% - Accent3 10 2 52" xfId="59529"/>
    <cellStyle name="20% - Accent3 10 2 53" xfId="59841"/>
    <cellStyle name="20% - Accent3 10 2 54" xfId="60153"/>
    <cellStyle name="20% - Accent3 10 2 55" xfId="60465"/>
    <cellStyle name="20% - Accent3 10 2 56" xfId="60777"/>
    <cellStyle name="20% - Accent3 10 2 57" xfId="61089"/>
    <cellStyle name="20% - Accent3 10 2 6" xfId="45176"/>
    <cellStyle name="20% - Accent3 10 2 7" xfId="45488"/>
    <cellStyle name="20% - Accent3 10 2 8" xfId="45800"/>
    <cellStyle name="20% - Accent3 10 2 9" xfId="46112"/>
    <cellStyle name="20% - Accent3 10 20" xfId="49077"/>
    <cellStyle name="20% - Accent3 10 21" xfId="49389"/>
    <cellStyle name="20% - Accent3 10 22" xfId="49701"/>
    <cellStyle name="20% - Accent3 10 23" xfId="50013"/>
    <cellStyle name="20% - Accent3 10 24" xfId="50325"/>
    <cellStyle name="20% - Accent3 10 25" xfId="50637"/>
    <cellStyle name="20% - Accent3 10 26" xfId="50949"/>
    <cellStyle name="20% - Accent3 10 27" xfId="51261"/>
    <cellStyle name="20% - Accent3 10 28" xfId="51573"/>
    <cellStyle name="20% - Accent3 10 29" xfId="51885"/>
    <cellStyle name="20% - Accent3 10 3" xfId="43758"/>
    <cellStyle name="20% - Accent3 10 30" xfId="52198"/>
    <cellStyle name="20% - Accent3 10 31" xfId="52510"/>
    <cellStyle name="20% - Accent3 10 32" xfId="52822"/>
    <cellStyle name="20% - Accent3 10 33" xfId="53134"/>
    <cellStyle name="20% - Accent3 10 34" xfId="53446"/>
    <cellStyle name="20% - Accent3 10 35" xfId="53758"/>
    <cellStyle name="20% - Accent3 10 36" xfId="54070"/>
    <cellStyle name="20% - Accent3 10 37" xfId="54382"/>
    <cellStyle name="20% - Accent3 10 38" xfId="54694"/>
    <cellStyle name="20% - Accent3 10 39" xfId="55006"/>
    <cellStyle name="20% - Accent3 10 4" xfId="44070"/>
    <cellStyle name="20% - Accent3 10 40" xfId="55318"/>
    <cellStyle name="20% - Accent3 10 41" xfId="55630"/>
    <cellStyle name="20% - Accent3 10 42" xfId="55942"/>
    <cellStyle name="20% - Accent3 10 43" xfId="56254"/>
    <cellStyle name="20% - Accent3 10 44" xfId="56566"/>
    <cellStyle name="20% - Accent3 10 45" xfId="56878"/>
    <cellStyle name="20% - Accent3 10 46" xfId="57190"/>
    <cellStyle name="20% - Accent3 10 47" xfId="57502"/>
    <cellStyle name="20% - Accent3 10 48" xfId="57814"/>
    <cellStyle name="20% - Accent3 10 49" xfId="58126"/>
    <cellStyle name="20% - Accent3 10 5" xfId="44389"/>
    <cellStyle name="20% - Accent3 10 50" xfId="58438"/>
    <cellStyle name="20% - Accent3 10 51" xfId="58750"/>
    <cellStyle name="20% - Accent3 10 52" xfId="59062"/>
    <cellStyle name="20% - Accent3 10 53" xfId="59374"/>
    <cellStyle name="20% - Accent3 10 54" xfId="59686"/>
    <cellStyle name="20% - Accent3 10 55" xfId="59998"/>
    <cellStyle name="20% - Accent3 10 56" xfId="60310"/>
    <cellStyle name="20% - Accent3 10 57" xfId="60622"/>
    <cellStyle name="20% - Accent3 10 58" xfId="60934"/>
    <cellStyle name="20% - Accent3 10 6" xfId="44709"/>
    <cellStyle name="20% - Accent3 10 7" xfId="45021"/>
    <cellStyle name="20% - Accent3 10 8" xfId="45333"/>
    <cellStyle name="20% - Accent3 10 9" xfId="45645"/>
    <cellStyle name="20% - Accent3 11" xfId="43434"/>
    <cellStyle name="20% - Accent3 11 10" xfId="45828"/>
    <cellStyle name="20% - Accent3 11 11" xfId="46140"/>
    <cellStyle name="20% - Accent3 11 12" xfId="46452"/>
    <cellStyle name="20% - Accent3 11 13" xfId="46764"/>
    <cellStyle name="20% - Accent3 11 14" xfId="47076"/>
    <cellStyle name="20% - Accent3 11 15" xfId="47388"/>
    <cellStyle name="20% - Accent3 11 16" xfId="47700"/>
    <cellStyle name="20% - Accent3 11 17" xfId="48012"/>
    <cellStyle name="20% - Accent3 11 18" xfId="48324"/>
    <cellStyle name="20% - Accent3 11 19" xfId="48636"/>
    <cellStyle name="20% - Accent3 11 2" xfId="43474"/>
    <cellStyle name="20% - Accent3 11 2 10" xfId="46295"/>
    <cellStyle name="20% - Accent3 11 2 11" xfId="46607"/>
    <cellStyle name="20% - Accent3 11 2 12" xfId="46919"/>
    <cellStyle name="20% - Accent3 11 2 13" xfId="47231"/>
    <cellStyle name="20% - Accent3 11 2 14" xfId="47543"/>
    <cellStyle name="20% - Accent3 11 2 15" xfId="47855"/>
    <cellStyle name="20% - Accent3 11 2 16" xfId="48167"/>
    <cellStyle name="20% - Accent3 11 2 17" xfId="48479"/>
    <cellStyle name="20% - Accent3 11 2 18" xfId="48791"/>
    <cellStyle name="20% - Accent3 11 2 19" xfId="49103"/>
    <cellStyle name="20% - Accent3 11 2 2" xfId="43784"/>
    <cellStyle name="20% - Accent3 11 2 20" xfId="49415"/>
    <cellStyle name="20% - Accent3 11 2 21" xfId="49727"/>
    <cellStyle name="20% - Accent3 11 2 22" xfId="50039"/>
    <cellStyle name="20% - Accent3 11 2 23" xfId="50351"/>
    <cellStyle name="20% - Accent3 11 2 24" xfId="50663"/>
    <cellStyle name="20% - Accent3 11 2 25" xfId="50975"/>
    <cellStyle name="20% - Accent3 11 2 26" xfId="51287"/>
    <cellStyle name="20% - Accent3 11 2 27" xfId="51599"/>
    <cellStyle name="20% - Accent3 11 2 28" xfId="51911"/>
    <cellStyle name="20% - Accent3 11 2 29" xfId="52224"/>
    <cellStyle name="20% - Accent3 11 2 3" xfId="44096"/>
    <cellStyle name="20% - Accent3 11 2 30" xfId="52536"/>
    <cellStyle name="20% - Accent3 11 2 31" xfId="52848"/>
    <cellStyle name="20% - Accent3 11 2 32" xfId="53160"/>
    <cellStyle name="20% - Accent3 11 2 33" xfId="53472"/>
    <cellStyle name="20% - Accent3 11 2 34" xfId="53784"/>
    <cellStyle name="20% - Accent3 11 2 35" xfId="54096"/>
    <cellStyle name="20% - Accent3 11 2 36" xfId="54408"/>
    <cellStyle name="20% - Accent3 11 2 37" xfId="54720"/>
    <cellStyle name="20% - Accent3 11 2 38" xfId="55032"/>
    <cellStyle name="20% - Accent3 11 2 39" xfId="55344"/>
    <cellStyle name="20% - Accent3 11 2 4" xfId="44415"/>
    <cellStyle name="20% - Accent3 11 2 40" xfId="55656"/>
    <cellStyle name="20% - Accent3 11 2 41" xfId="55968"/>
    <cellStyle name="20% - Accent3 11 2 42" xfId="56280"/>
    <cellStyle name="20% - Accent3 11 2 43" xfId="56592"/>
    <cellStyle name="20% - Accent3 11 2 44" xfId="56904"/>
    <cellStyle name="20% - Accent3 11 2 45" xfId="57216"/>
    <cellStyle name="20% - Accent3 11 2 46" xfId="57528"/>
    <cellStyle name="20% - Accent3 11 2 47" xfId="57840"/>
    <cellStyle name="20% - Accent3 11 2 48" xfId="58152"/>
    <cellStyle name="20% - Accent3 11 2 49" xfId="58464"/>
    <cellStyle name="20% - Accent3 11 2 5" xfId="44735"/>
    <cellStyle name="20% - Accent3 11 2 50" xfId="58776"/>
    <cellStyle name="20% - Accent3 11 2 51" xfId="59088"/>
    <cellStyle name="20% - Accent3 11 2 52" xfId="59400"/>
    <cellStyle name="20% - Accent3 11 2 53" xfId="59712"/>
    <cellStyle name="20% - Accent3 11 2 54" xfId="60024"/>
    <cellStyle name="20% - Accent3 11 2 55" xfId="60336"/>
    <cellStyle name="20% - Accent3 11 2 56" xfId="60648"/>
    <cellStyle name="20% - Accent3 11 2 57" xfId="60960"/>
    <cellStyle name="20% - Accent3 11 2 6" xfId="45047"/>
    <cellStyle name="20% - Accent3 11 2 7" xfId="45359"/>
    <cellStyle name="20% - Accent3 11 2 8" xfId="45671"/>
    <cellStyle name="20% - Accent3 11 2 9" xfId="45983"/>
    <cellStyle name="20% - Accent3 11 20" xfId="48948"/>
    <cellStyle name="20% - Accent3 11 21" xfId="49260"/>
    <cellStyle name="20% - Accent3 11 22" xfId="49572"/>
    <cellStyle name="20% - Accent3 11 23" xfId="49884"/>
    <cellStyle name="20% - Accent3 11 24" xfId="50196"/>
    <cellStyle name="20% - Accent3 11 25" xfId="50508"/>
    <cellStyle name="20% - Accent3 11 26" xfId="50820"/>
    <cellStyle name="20% - Accent3 11 27" xfId="51132"/>
    <cellStyle name="20% - Accent3 11 28" xfId="51444"/>
    <cellStyle name="20% - Accent3 11 29" xfId="51756"/>
    <cellStyle name="20% - Accent3 11 3" xfId="43629"/>
    <cellStyle name="20% - Accent3 11 30" xfId="52069"/>
    <cellStyle name="20% - Accent3 11 31" xfId="52381"/>
    <cellStyle name="20% - Accent3 11 32" xfId="52693"/>
    <cellStyle name="20% - Accent3 11 33" xfId="53005"/>
    <cellStyle name="20% - Accent3 11 34" xfId="53317"/>
    <cellStyle name="20% - Accent3 11 35" xfId="53629"/>
    <cellStyle name="20% - Accent3 11 36" xfId="53941"/>
    <cellStyle name="20% - Accent3 11 37" xfId="54253"/>
    <cellStyle name="20% - Accent3 11 38" xfId="54565"/>
    <cellStyle name="20% - Accent3 11 39" xfId="54877"/>
    <cellStyle name="20% - Accent3 11 4" xfId="43941"/>
    <cellStyle name="20% - Accent3 11 40" xfId="55189"/>
    <cellStyle name="20% - Accent3 11 41" xfId="55501"/>
    <cellStyle name="20% - Accent3 11 42" xfId="55813"/>
    <cellStyle name="20% - Accent3 11 43" xfId="56125"/>
    <cellStyle name="20% - Accent3 11 44" xfId="56437"/>
    <cellStyle name="20% - Accent3 11 45" xfId="56749"/>
    <cellStyle name="20% - Accent3 11 46" xfId="57061"/>
    <cellStyle name="20% - Accent3 11 47" xfId="57373"/>
    <cellStyle name="20% - Accent3 11 48" xfId="57685"/>
    <cellStyle name="20% - Accent3 11 49" xfId="57997"/>
    <cellStyle name="20% - Accent3 11 5" xfId="44260"/>
    <cellStyle name="20% - Accent3 11 50" xfId="58309"/>
    <cellStyle name="20% - Accent3 11 51" xfId="58621"/>
    <cellStyle name="20% - Accent3 11 52" xfId="58933"/>
    <cellStyle name="20% - Accent3 11 53" xfId="59245"/>
    <cellStyle name="20% - Accent3 11 54" xfId="59557"/>
    <cellStyle name="20% - Accent3 11 55" xfId="59869"/>
    <cellStyle name="20% - Accent3 11 56" xfId="60181"/>
    <cellStyle name="20% - Accent3 11 57" xfId="60493"/>
    <cellStyle name="20% - Accent3 11 58" xfId="60805"/>
    <cellStyle name="20% - Accent3 11 6" xfId="44580"/>
    <cellStyle name="20% - Accent3 11 7" xfId="44892"/>
    <cellStyle name="20% - Accent3 11 8" xfId="45204"/>
    <cellStyle name="20% - Accent3 11 9" xfId="45516"/>
    <cellStyle name="20% - Accent3 12" xfId="43446"/>
    <cellStyle name="20% - Accent3 12 10" xfId="46279"/>
    <cellStyle name="20% - Accent3 12 11" xfId="46591"/>
    <cellStyle name="20% - Accent3 12 12" xfId="46903"/>
    <cellStyle name="20% - Accent3 12 13" xfId="47215"/>
    <cellStyle name="20% - Accent3 12 14" xfId="47527"/>
    <cellStyle name="20% - Accent3 12 15" xfId="47839"/>
    <cellStyle name="20% - Accent3 12 16" xfId="48151"/>
    <cellStyle name="20% - Accent3 12 17" xfId="48463"/>
    <cellStyle name="20% - Accent3 12 18" xfId="48775"/>
    <cellStyle name="20% - Accent3 12 19" xfId="49087"/>
    <cellStyle name="20% - Accent3 12 2" xfId="43768"/>
    <cellStyle name="20% - Accent3 12 20" xfId="49399"/>
    <cellStyle name="20% - Accent3 12 21" xfId="49711"/>
    <cellStyle name="20% - Accent3 12 22" xfId="50023"/>
    <cellStyle name="20% - Accent3 12 23" xfId="50335"/>
    <cellStyle name="20% - Accent3 12 24" xfId="50647"/>
    <cellStyle name="20% - Accent3 12 25" xfId="50959"/>
    <cellStyle name="20% - Accent3 12 26" xfId="51271"/>
    <cellStyle name="20% - Accent3 12 27" xfId="51583"/>
    <cellStyle name="20% - Accent3 12 28" xfId="51895"/>
    <cellStyle name="20% - Accent3 12 29" xfId="52208"/>
    <cellStyle name="20% - Accent3 12 3" xfId="44080"/>
    <cellStyle name="20% - Accent3 12 30" xfId="52520"/>
    <cellStyle name="20% - Accent3 12 31" xfId="52832"/>
    <cellStyle name="20% - Accent3 12 32" xfId="53144"/>
    <cellStyle name="20% - Accent3 12 33" xfId="53456"/>
    <cellStyle name="20% - Accent3 12 34" xfId="53768"/>
    <cellStyle name="20% - Accent3 12 35" xfId="54080"/>
    <cellStyle name="20% - Accent3 12 36" xfId="54392"/>
    <cellStyle name="20% - Accent3 12 37" xfId="54704"/>
    <cellStyle name="20% - Accent3 12 38" xfId="55016"/>
    <cellStyle name="20% - Accent3 12 39" xfId="55328"/>
    <cellStyle name="20% - Accent3 12 4" xfId="44399"/>
    <cellStyle name="20% - Accent3 12 40" xfId="55640"/>
    <cellStyle name="20% - Accent3 12 41" xfId="55952"/>
    <cellStyle name="20% - Accent3 12 42" xfId="56264"/>
    <cellStyle name="20% - Accent3 12 43" xfId="56576"/>
    <cellStyle name="20% - Accent3 12 44" xfId="56888"/>
    <cellStyle name="20% - Accent3 12 45" xfId="57200"/>
    <cellStyle name="20% - Accent3 12 46" xfId="57512"/>
    <cellStyle name="20% - Accent3 12 47" xfId="57824"/>
    <cellStyle name="20% - Accent3 12 48" xfId="58136"/>
    <cellStyle name="20% - Accent3 12 49" xfId="58448"/>
    <cellStyle name="20% - Accent3 12 5" xfId="44719"/>
    <cellStyle name="20% - Accent3 12 50" xfId="58760"/>
    <cellStyle name="20% - Accent3 12 51" xfId="59072"/>
    <cellStyle name="20% - Accent3 12 52" xfId="59384"/>
    <cellStyle name="20% - Accent3 12 53" xfId="59696"/>
    <cellStyle name="20% - Accent3 12 54" xfId="60008"/>
    <cellStyle name="20% - Accent3 12 55" xfId="60320"/>
    <cellStyle name="20% - Accent3 12 56" xfId="60632"/>
    <cellStyle name="20% - Accent3 12 57" xfId="60944"/>
    <cellStyle name="20% - Accent3 12 6" xfId="45031"/>
    <cellStyle name="20% - Accent3 12 7" xfId="45343"/>
    <cellStyle name="20% - Accent3 12 8" xfId="45655"/>
    <cellStyle name="20% - Accent3 12 9" xfId="45967"/>
    <cellStyle name="20% - Accent3 13" xfId="43458"/>
    <cellStyle name="20% - Accent3 14" xfId="43613"/>
    <cellStyle name="20% - Accent3 15" xfId="43925"/>
    <cellStyle name="20% - Accent3 16" xfId="44244"/>
    <cellStyle name="20% - Accent3 17" xfId="44564"/>
    <cellStyle name="20% - Accent3 18" xfId="44876"/>
    <cellStyle name="20% - Accent3 19" xfId="45188"/>
    <cellStyle name="20% - Accent3 2" xfId="43326"/>
    <cellStyle name="20% - Accent3 2 10" xfId="45845"/>
    <cellStyle name="20% - Accent3 2 11" xfId="46157"/>
    <cellStyle name="20% - Accent3 2 12" xfId="46469"/>
    <cellStyle name="20% - Accent3 2 13" xfId="46781"/>
    <cellStyle name="20% - Accent3 2 14" xfId="47093"/>
    <cellStyle name="20% - Accent3 2 15" xfId="47405"/>
    <cellStyle name="20% - Accent3 2 16" xfId="47717"/>
    <cellStyle name="20% - Accent3 2 17" xfId="48029"/>
    <cellStyle name="20% - Accent3 2 18" xfId="48341"/>
    <cellStyle name="20% - Accent3 2 19" xfId="48653"/>
    <cellStyle name="20% - Accent3 2 2" xfId="43491"/>
    <cellStyle name="20% - Accent3 2 2 10" xfId="46312"/>
    <cellStyle name="20% - Accent3 2 2 11" xfId="46624"/>
    <cellStyle name="20% - Accent3 2 2 12" xfId="46936"/>
    <cellStyle name="20% - Accent3 2 2 13" xfId="47248"/>
    <cellStyle name="20% - Accent3 2 2 14" xfId="47560"/>
    <cellStyle name="20% - Accent3 2 2 15" xfId="47872"/>
    <cellStyle name="20% - Accent3 2 2 16" xfId="48184"/>
    <cellStyle name="20% - Accent3 2 2 17" xfId="48496"/>
    <cellStyle name="20% - Accent3 2 2 18" xfId="48808"/>
    <cellStyle name="20% - Accent3 2 2 19" xfId="49120"/>
    <cellStyle name="20% - Accent3 2 2 2" xfId="43801"/>
    <cellStyle name="20% - Accent3 2 2 20" xfId="49432"/>
    <cellStyle name="20% - Accent3 2 2 21" xfId="49744"/>
    <cellStyle name="20% - Accent3 2 2 22" xfId="50056"/>
    <cellStyle name="20% - Accent3 2 2 23" xfId="50368"/>
    <cellStyle name="20% - Accent3 2 2 24" xfId="50680"/>
    <cellStyle name="20% - Accent3 2 2 25" xfId="50992"/>
    <cellStyle name="20% - Accent3 2 2 26" xfId="51304"/>
    <cellStyle name="20% - Accent3 2 2 27" xfId="51616"/>
    <cellStyle name="20% - Accent3 2 2 28" xfId="51928"/>
    <cellStyle name="20% - Accent3 2 2 29" xfId="52241"/>
    <cellStyle name="20% - Accent3 2 2 3" xfId="44113"/>
    <cellStyle name="20% - Accent3 2 2 30" xfId="52553"/>
    <cellStyle name="20% - Accent3 2 2 31" xfId="52865"/>
    <cellStyle name="20% - Accent3 2 2 32" xfId="53177"/>
    <cellStyle name="20% - Accent3 2 2 33" xfId="53489"/>
    <cellStyle name="20% - Accent3 2 2 34" xfId="53801"/>
    <cellStyle name="20% - Accent3 2 2 35" xfId="54113"/>
    <cellStyle name="20% - Accent3 2 2 36" xfId="54425"/>
    <cellStyle name="20% - Accent3 2 2 37" xfId="54737"/>
    <cellStyle name="20% - Accent3 2 2 38" xfId="55049"/>
    <cellStyle name="20% - Accent3 2 2 39" xfId="55361"/>
    <cellStyle name="20% - Accent3 2 2 4" xfId="44432"/>
    <cellStyle name="20% - Accent3 2 2 40" xfId="55673"/>
    <cellStyle name="20% - Accent3 2 2 41" xfId="55985"/>
    <cellStyle name="20% - Accent3 2 2 42" xfId="56297"/>
    <cellStyle name="20% - Accent3 2 2 43" xfId="56609"/>
    <cellStyle name="20% - Accent3 2 2 44" xfId="56921"/>
    <cellStyle name="20% - Accent3 2 2 45" xfId="57233"/>
    <cellStyle name="20% - Accent3 2 2 46" xfId="57545"/>
    <cellStyle name="20% - Accent3 2 2 47" xfId="57857"/>
    <cellStyle name="20% - Accent3 2 2 48" xfId="58169"/>
    <cellStyle name="20% - Accent3 2 2 49" xfId="58481"/>
    <cellStyle name="20% - Accent3 2 2 5" xfId="44752"/>
    <cellStyle name="20% - Accent3 2 2 50" xfId="58793"/>
    <cellStyle name="20% - Accent3 2 2 51" xfId="59105"/>
    <cellStyle name="20% - Accent3 2 2 52" xfId="59417"/>
    <cellStyle name="20% - Accent3 2 2 53" xfId="59729"/>
    <cellStyle name="20% - Accent3 2 2 54" xfId="60041"/>
    <cellStyle name="20% - Accent3 2 2 55" xfId="60353"/>
    <cellStyle name="20% - Accent3 2 2 56" xfId="60665"/>
    <cellStyle name="20% - Accent3 2 2 57" xfId="60977"/>
    <cellStyle name="20% - Accent3 2 2 6" xfId="45064"/>
    <cellStyle name="20% - Accent3 2 2 7" xfId="45376"/>
    <cellStyle name="20% - Accent3 2 2 8" xfId="45688"/>
    <cellStyle name="20% - Accent3 2 2 9" xfId="46000"/>
    <cellStyle name="20% - Accent3 2 20" xfId="48965"/>
    <cellStyle name="20% - Accent3 2 21" xfId="49277"/>
    <cellStyle name="20% - Accent3 2 22" xfId="49589"/>
    <cellStyle name="20% - Accent3 2 23" xfId="49901"/>
    <cellStyle name="20% - Accent3 2 24" xfId="50213"/>
    <cellStyle name="20% - Accent3 2 25" xfId="50525"/>
    <cellStyle name="20% - Accent3 2 26" xfId="50837"/>
    <cellStyle name="20% - Accent3 2 27" xfId="51149"/>
    <cellStyle name="20% - Accent3 2 28" xfId="51461"/>
    <cellStyle name="20% - Accent3 2 29" xfId="51773"/>
    <cellStyle name="20% - Accent3 2 3" xfId="43646"/>
    <cellStyle name="20% - Accent3 2 30" xfId="52086"/>
    <cellStyle name="20% - Accent3 2 31" xfId="52398"/>
    <cellStyle name="20% - Accent3 2 32" xfId="52710"/>
    <cellStyle name="20% - Accent3 2 33" xfId="53022"/>
    <cellStyle name="20% - Accent3 2 34" xfId="53334"/>
    <cellStyle name="20% - Accent3 2 35" xfId="53646"/>
    <cellStyle name="20% - Accent3 2 36" xfId="53958"/>
    <cellStyle name="20% - Accent3 2 37" xfId="54270"/>
    <cellStyle name="20% - Accent3 2 38" xfId="54582"/>
    <cellStyle name="20% - Accent3 2 39" xfId="54894"/>
    <cellStyle name="20% - Accent3 2 4" xfId="43958"/>
    <cellStyle name="20% - Accent3 2 40" xfId="55206"/>
    <cellStyle name="20% - Accent3 2 41" xfId="55518"/>
    <cellStyle name="20% - Accent3 2 42" xfId="55830"/>
    <cellStyle name="20% - Accent3 2 43" xfId="56142"/>
    <cellStyle name="20% - Accent3 2 44" xfId="56454"/>
    <cellStyle name="20% - Accent3 2 45" xfId="56766"/>
    <cellStyle name="20% - Accent3 2 46" xfId="57078"/>
    <cellStyle name="20% - Accent3 2 47" xfId="57390"/>
    <cellStyle name="20% - Accent3 2 48" xfId="57702"/>
    <cellStyle name="20% - Accent3 2 49" xfId="58014"/>
    <cellStyle name="20% - Accent3 2 5" xfId="44277"/>
    <cellStyle name="20% - Accent3 2 50" xfId="58326"/>
    <cellStyle name="20% - Accent3 2 51" xfId="58638"/>
    <cellStyle name="20% - Accent3 2 52" xfId="58950"/>
    <cellStyle name="20% - Accent3 2 53" xfId="59262"/>
    <cellStyle name="20% - Accent3 2 54" xfId="59574"/>
    <cellStyle name="20% - Accent3 2 55" xfId="59886"/>
    <cellStyle name="20% - Accent3 2 56" xfId="60198"/>
    <cellStyle name="20% - Accent3 2 57" xfId="60510"/>
    <cellStyle name="20% - Accent3 2 58" xfId="60822"/>
    <cellStyle name="20% - Accent3 2 6" xfId="44597"/>
    <cellStyle name="20% - Accent3 2 7" xfId="44909"/>
    <cellStyle name="20% - Accent3 2 8" xfId="45221"/>
    <cellStyle name="20% - Accent3 2 9" xfId="45533"/>
    <cellStyle name="20% - Accent3 20" xfId="45500"/>
    <cellStyle name="20% - Accent3 21" xfId="45812"/>
    <cellStyle name="20% - Accent3 22" xfId="46124"/>
    <cellStyle name="20% - Accent3 23" xfId="46436"/>
    <cellStyle name="20% - Accent3 24" xfId="46748"/>
    <cellStyle name="20% - Accent3 25" xfId="47060"/>
    <cellStyle name="20% - Accent3 26" xfId="47372"/>
    <cellStyle name="20% - Accent3 27" xfId="47684"/>
    <cellStyle name="20% - Accent3 28" xfId="47996"/>
    <cellStyle name="20% - Accent3 29" xfId="48308"/>
    <cellStyle name="20% - Accent3 3" xfId="43338"/>
    <cellStyle name="20% - Accent3 3 10" xfId="45859"/>
    <cellStyle name="20% - Accent3 3 11" xfId="46171"/>
    <cellStyle name="20% - Accent3 3 12" xfId="46483"/>
    <cellStyle name="20% - Accent3 3 13" xfId="46795"/>
    <cellStyle name="20% - Accent3 3 14" xfId="47107"/>
    <cellStyle name="20% - Accent3 3 15" xfId="47419"/>
    <cellStyle name="20% - Accent3 3 16" xfId="47731"/>
    <cellStyle name="20% - Accent3 3 17" xfId="48043"/>
    <cellStyle name="20% - Accent3 3 18" xfId="48355"/>
    <cellStyle name="20% - Accent3 3 19" xfId="48667"/>
    <cellStyle name="20% - Accent3 3 2" xfId="43505"/>
    <cellStyle name="20% - Accent3 3 2 10" xfId="46326"/>
    <cellStyle name="20% - Accent3 3 2 11" xfId="46638"/>
    <cellStyle name="20% - Accent3 3 2 12" xfId="46950"/>
    <cellStyle name="20% - Accent3 3 2 13" xfId="47262"/>
    <cellStyle name="20% - Accent3 3 2 14" xfId="47574"/>
    <cellStyle name="20% - Accent3 3 2 15" xfId="47886"/>
    <cellStyle name="20% - Accent3 3 2 16" xfId="48198"/>
    <cellStyle name="20% - Accent3 3 2 17" xfId="48510"/>
    <cellStyle name="20% - Accent3 3 2 18" xfId="48822"/>
    <cellStyle name="20% - Accent3 3 2 19" xfId="49134"/>
    <cellStyle name="20% - Accent3 3 2 2" xfId="43815"/>
    <cellStyle name="20% - Accent3 3 2 20" xfId="49446"/>
    <cellStyle name="20% - Accent3 3 2 21" xfId="49758"/>
    <cellStyle name="20% - Accent3 3 2 22" xfId="50070"/>
    <cellStyle name="20% - Accent3 3 2 23" xfId="50382"/>
    <cellStyle name="20% - Accent3 3 2 24" xfId="50694"/>
    <cellStyle name="20% - Accent3 3 2 25" xfId="51006"/>
    <cellStyle name="20% - Accent3 3 2 26" xfId="51318"/>
    <cellStyle name="20% - Accent3 3 2 27" xfId="51630"/>
    <cellStyle name="20% - Accent3 3 2 28" xfId="51942"/>
    <cellStyle name="20% - Accent3 3 2 29" xfId="52255"/>
    <cellStyle name="20% - Accent3 3 2 3" xfId="44127"/>
    <cellStyle name="20% - Accent3 3 2 30" xfId="52567"/>
    <cellStyle name="20% - Accent3 3 2 31" xfId="52879"/>
    <cellStyle name="20% - Accent3 3 2 32" xfId="53191"/>
    <cellStyle name="20% - Accent3 3 2 33" xfId="53503"/>
    <cellStyle name="20% - Accent3 3 2 34" xfId="53815"/>
    <cellStyle name="20% - Accent3 3 2 35" xfId="54127"/>
    <cellStyle name="20% - Accent3 3 2 36" xfId="54439"/>
    <cellStyle name="20% - Accent3 3 2 37" xfId="54751"/>
    <cellStyle name="20% - Accent3 3 2 38" xfId="55063"/>
    <cellStyle name="20% - Accent3 3 2 39" xfId="55375"/>
    <cellStyle name="20% - Accent3 3 2 4" xfId="44446"/>
    <cellStyle name="20% - Accent3 3 2 40" xfId="55687"/>
    <cellStyle name="20% - Accent3 3 2 41" xfId="55999"/>
    <cellStyle name="20% - Accent3 3 2 42" xfId="56311"/>
    <cellStyle name="20% - Accent3 3 2 43" xfId="56623"/>
    <cellStyle name="20% - Accent3 3 2 44" xfId="56935"/>
    <cellStyle name="20% - Accent3 3 2 45" xfId="57247"/>
    <cellStyle name="20% - Accent3 3 2 46" xfId="57559"/>
    <cellStyle name="20% - Accent3 3 2 47" xfId="57871"/>
    <cellStyle name="20% - Accent3 3 2 48" xfId="58183"/>
    <cellStyle name="20% - Accent3 3 2 49" xfId="58495"/>
    <cellStyle name="20% - Accent3 3 2 5" xfId="44766"/>
    <cellStyle name="20% - Accent3 3 2 50" xfId="58807"/>
    <cellStyle name="20% - Accent3 3 2 51" xfId="59119"/>
    <cellStyle name="20% - Accent3 3 2 52" xfId="59431"/>
    <cellStyle name="20% - Accent3 3 2 53" xfId="59743"/>
    <cellStyle name="20% - Accent3 3 2 54" xfId="60055"/>
    <cellStyle name="20% - Accent3 3 2 55" xfId="60367"/>
    <cellStyle name="20% - Accent3 3 2 56" xfId="60679"/>
    <cellStyle name="20% - Accent3 3 2 57" xfId="60991"/>
    <cellStyle name="20% - Accent3 3 2 6" xfId="45078"/>
    <cellStyle name="20% - Accent3 3 2 7" xfId="45390"/>
    <cellStyle name="20% - Accent3 3 2 8" xfId="45702"/>
    <cellStyle name="20% - Accent3 3 2 9" xfId="46014"/>
    <cellStyle name="20% - Accent3 3 20" xfId="48979"/>
    <cellStyle name="20% - Accent3 3 21" xfId="49291"/>
    <cellStyle name="20% - Accent3 3 22" xfId="49603"/>
    <cellStyle name="20% - Accent3 3 23" xfId="49915"/>
    <cellStyle name="20% - Accent3 3 24" xfId="50227"/>
    <cellStyle name="20% - Accent3 3 25" xfId="50539"/>
    <cellStyle name="20% - Accent3 3 26" xfId="50851"/>
    <cellStyle name="20% - Accent3 3 27" xfId="51163"/>
    <cellStyle name="20% - Accent3 3 28" xfId="51475"/>
    <cellStyle name="20% - Accent3 3 29" xfId="51787"/>
    <cellStyle name="20% - Accent3 3 3" xfId="43660"/>
    <cellStyle name="20% - Accent3 3 30" xfId="52100"/>
    <cellStyle name="20% - Accent3 3 31" xfId="52412"/>
    <cellStyle name="20% - Accent3 3 32" xfId="52724"/>
    <cellStyle name="20% - Accent3 3 33" xfId="53036"/>
    <cellStyle name="20% - Accent3 3 34" xfId="53348"/>
    <cellStyle name="20% - Accent3 3 35" xfId="53660"/>
    <cellStyle name="20% - Accent3 3 36" xfId="53972"/>
    <cellStyle name="20% - Accent3 3 37" xfId="54284"/>
    <cellStyle name="20% - Accent3 3 38" xfId="54596"/>
    <cellStyle name="20% - Accent3 3 39" xfId="54908"/>
    <cellStyle name="20% - Accent3 3 4" xfId="43972"/>
    <cellStyle name="20% - Accent3 3 40" xfId="55220"/>
    <cellStyle name="20% - Accent3 3 41" xfId="55532"/>
    <cellStyle name="20% - Accent3 3 42" xfId="55844"/>
    <cellStyle name="20% - Accent3 3 43" xfId="56156"/>
    <cellStyle name="20% - Accent3 3 44" xfId="56468"/>
    <cellStyle name="20% - Accent3 3 45" xfId="56780"/>
    <cellStyle name="20% - Accent3 3 46" xfId="57092"/>
    <cellStyle name="20% - Accent3 3 47" xfId="57404"/>
    <cellStyle name="20% - Accent3 3 48" xfId="57716"/>
    <cellStyle name="20% - Accent3 3 49" xfId="58028"/>
    <cellStyle name="20% - Accent3 3 5" xfId="44291"/>
    <cellStyle name="20% - Accent3 3 50" xfId="58340"/>
    <cellStyle name="20% - Accent3 3 51" xfId="58652"/>
    <cellStyle name="20% - Accent3 3 52" xfId="58964"/>
    <cellStyle name="20% - Accent3 3 53" xfId="59276"/>
    <cellStyle name="20% - Accent3 3 54" xfId="59588"/>
    <cellStyle name="20% - Accent3 3 55" xfId="59900"/>
    <cellStyle name="20% - Accent3 3 56" xfId="60212"/>
    <cellStyle name="20% - Accent3 3 57" xfId="60524"/>
    <cellStyle name="20% - Accent3 3 58" xfId="60836"/>
    <cellStyle name="20% - Accent3 3 6" xfId="44611"/>
    <cellStyle name="20% - Accent3 3 7" xfId="44923"/>
    <cellStyle name="20% - Accent3 3 8" xfId="45235"/>
    <cellStyle name="20% - Accent3 3 9" xfId="45547"/>
    <cellStyle name="20% - Accent3 30" xfId="48620"/>
    <cellStyle name="20% - Accent3 31" xfId="48932"/>
    <cellStyle name="20% - Accent3 32" xfId="49244"/>
    <cellStyle name="20% - Accent3 33" xfId="49556"/>
    <cellStyle name="20% - Accent3 34" xfId="49868"/>
    <cellStyle name="20% - Accent3 35" xfId="50180"/>
    <cellStyle name="20% - Accent3 36" xfId="50492"/>
    <cellStyle name="20% - Accent3 37" xfId="50804"/>
    <cellStyle name="20% - Accent3 38" xfId="51116"/>
    <cellStyle name="20% - Accent3 39" xfId="51428"/>
    <cellStyle name="20% - Accent3 4" xfId="43350"/>
    <cellStyle name="20% - Accent3 4 10" xfId="45873"/>
    <cellStyle name="20% - Accent3 4 11" xfId="46185"/>
    <cellStyle name="20% - Accent3 4 12" xfId="46497"/>
    <cellStyle name="20% - Accent3 4 13" xfId="46809"/>
    <cellStyle name="20% - Accent3 4 14" xfId="47121"/>
    <cellStyle name="20% - Accent3 4 15" xfId="47433"/>
    <cellStyle name="20% - Accent3 4 16" xfId="47745"/>
    <cellStyle name="20% - Accent3 4 17" xfId="48057"/>
    <cellStyle name="20% - Accent3 4 18" xfId="48369"/>
    <cellStyle name="20% - Accent3 4 19" xfId="48681"/>
    <cellStyle name="20% - Accent3 4 2" xfId="43519"/>
    <cellStyle name="20% - Accent3 4 2 10" xfId="46340"/>
    <cellStyle name="20% - Accent3 4 2 11" xfId="46652"/>
    <cellStyle name="20% - Accent3 4 2 12" xfId="46964"/>
    <cellStyle name="20% - Accent3 4 2 13" xfId="47276"/>
    <cellStyle name="20% - Accent3 4 2 14" xfId="47588"/>
    <cellStyle name="20% - Accent3 4 2 15" xfId="47900"/>
    <cellStyle name="20% - Accent3 4 2 16" xfId="48212"/>
    <cellStyle name="20% - Accent3 4 2 17" xfId="48524"/>
    <cellStyle name="20% - Accent3 4 2 18" xfId="48836"/>
    <cellStyle name="20% - Accent3 4 2 19" xfId="49148"/>
    <cellStyle name="20% - Accent3 4 2 2" xfId="43829"/>
    <cellStyle name="20% - Accent3 4 2 20" xfId="49460"/>
    <cellStyle name="20% - Accent3 4 2 21" xfId="49772"/>
    <cellStyle name="20% - Accent3 4 2 22" xfId="50084"/>
    <cellStyle name="20% - Accent3 4 2 23" xfId="50396"/>
    <cellStyle name="20% - Accent3 4 2 24" xfId="50708"/>
    <cellStyle name="20% - Accent3 4 2 25" xfId="51020"/>
    <cellStyle name="20% - Accent3 4 2 26" xfId="51332"/>
    <cellStyle name="20% - Accent3 4 2 27" xfId="51644"/>
    <cellStyle name="20% - Accent3 4 2 28" xfId="51956"/>
    <cellStyle name="20% - Accent3 4 2 29" xfId="52269"/>
    <cellStyle name="20% - Accent3 4 2 3" xfId="44141"/>
    <cellStyle name="20% - Accent3 4 2 30" xfId="52581"/>
    <cellStyle name="20% - Accent3 4 2 31" xfId="52893"/>
    <cellStyle name="20% - Accent3 4 2 32" xfId="53205"/>
    <cellStyle name="20% - Accent3 4 2 33" xfId="53517"/>
    <cellStyle name="20% - Accent3 4 2 34" xfId="53829"/>
    <cellStyle name="20% - Accent3 4 2 35" xfId="54141"/>
    <cellStyle name="20% - Accent3 4 2 36" xfId="54453"/>
    <cellStyle name="20% - Accent3 4 2 37" xfId="54765"/>
    <cellStyle name="20% - Accent3 4 2 38" xfId="55077"/>
    <cellStyle name="20% - Accent3 4 2 39" xfId="55389"/>
    <cellStyle name="20% - Accent3 4 2 4" xfId="44460"/>
    <cellStyle name="20% - Accent3 4 2 40" xfId="55701"/>
    <cellStyle name="20% - Accent3 4 2 41" xfId="56013"/>
    <cellStyle name="20% - Accent3 4 2 42" xfId="56325"/>
    <cellStyle name="20% - Accent3 4 2 43" xfId="56637"/>
    <cellStyle name="20% - Accent3 4 2 44" xfId="56949"/>
    <cellStyle name="20% - Accent3 4 2 45" xfId="57261"/>
    <cellStyle name="20% - Accent3 4 2 46" xfId="57573"/>
    <cellStyle name="20% - Accent3 4 2 47" xfId="57885"/>
    <cellStyle name="20% - Accent3 4 2 48" xfId="58197"/>
    <cellStyle name="20% - Accent3 4 2 49" xfId="58509"/>
    <cellStyle name="20% - Accent3 4 2 5" xfId="44780"/>
    <cellStyle name="20% - Accent3 4 2 50" xfId="58821"/>
    <cellStyle name="20% - Accent3 4 2 51" xfId="59133"/>
    <cellStyle name="20% - Accent3 4 2 52" xfId="59445"/>
    <cellStyle name="20% - Accent3 4 2 53" xfId="59757"/>
    <cellStyle name="20% - Accent3 4 2 54" xfId="60069"/>
    <cellStyle name="20% - Accent3 4 2 55" xfId="60381"/>
    <cellStyle name="20% - Accent3 4 2 56" xfId="60693"/>
    <cellStyle name="20% - Accent3 4 2 57" xfId="61005"/>
    <cellStyle name="20% - Accent3 4 2 6" xfId="45092"/>
    <cellStyle name="20% - Accent3 4 2 7" xfId="45404"/>
    <cellStyle name="20% - Accent3 4 2 8" xfId="45716"/>
    <cellStyle name="20% - Accent3 4 2 9" xfId="46028"/>
    <cellStyle name="20% - Accent3 4 20" xfId="48993"/>
    <cellStyle name="20% - Accent3 4 21" xfId="49305"/>
    <cellStyle name="20% - Accent3 4 22" xfId="49617"/>
    <cellStyle name="20% - Accent3 4 23" xfId="49929"/>
    <cellStyle name="20% - Accent3 4 24" xfId="50241"/>
    <cellStyle name="20% - Accent3 4 25" xfId="50553"/>
    <cellStyle name="20% - Accent3 4 26" xfId="50865"/>
    <cellStyle name="20% - Accent3 4 27" xfId="51177"/>
    <cellStyle name="20% - Accent3 4 28" xfId="51489"/>
    <cellStyle name="20% - Accent3 4 29" xfId="51801"/>
    <cellStyle name="20% - Accent3 4 3" xfId="43674"/>
    <cellStyle name="20% - Accent3 4 30" xfId="52114"/>
    <cellStyle name="20% - Accent3 4 31" xfId="52426"/>
    <cellStyle name="20% - Accent3 4 32" xfId="52738"/>
    <cellStyle name="20% - Accent3 4 33" xfId="53050"/>
    <cellStyle name="20% - Accent3 4 34" xfId="53362"/>
    <cellStyle name="20% - Accent3 4 35" xfId="53674"/>
    <cellStyle name="20% - Accent3 4 36" xfId="53986"/>
    <cellStyle name="20% - Accent3 4 37" xfId="54298"/>
    <cellStyle name="20% - Accent3 4 38" xfId="54610"/>
    <cellStyle name="20% - Accent3 4 39" xfId="54922"/>
    <cellStyle name="20% - Accent3 4 4" xfId="43986"/>
    <cellStyle name="20% - Accent3 4 40" xfId="55234"/>
    <cellStyle name="20% - Accent3 4 41" xfId="55546"/>
    <cellStyle name="20% - Accent3 4 42" xfId="55858"/>
    <cellStyle name="20% - Accent3 4 43" xfId="56170"/>
    <cellStyle name="20% - Accent3 4 44" xfId="56482"/>
    <cellStyle name="20% - Accent3 4 45" xfId="56794"/>
    <cellStyle name="20% - Accent3 4 46" xfId="57106"/>
    <cellStyle name="20% - Accent3 4 47" xfId="57418"/>
    <cellStyle name="20% - Accent3 4 48" xfId="57730"/>
    <cellStyle name="20% - Accent3 4 49" xfId="58042"/>
    <cellStyle name="20% - Accent3 4 5" xfId="44305"/>
    <cellStyle name="20% - Accent3 4 50" xfId="58354"/>
    <cellStyle name="20% - Accent3 4 51" xfId="58666"/>
    <cellStyle name="20% - Accent3 4 52" xfId="58978"/>
    <cellStyle name="20% - Accent3 4 53" xfId="59290"/>
    <cellStyle name="20% - Accent3 4 54" xfId="59602"/>
    <cellStyle name="20% - Accent3 4 55" xfId="59914"/>
    <cellStyle name="20% - Accent3 4 56" xfId="60226"/>
    <cellStyle name="20% - Accent3 4 57" xfId="60538"/>
    <cellStyle name="20% - Accent3 4 58" xfId="60850"/>
    <cellStyle name="20% - Accent3 4 6" xfId="44625"/>
    <cellStyle name="20% - Accent3 4 7" xfId="44937"/>
    <cellStyle name="20% - Accent3 4 8" xfId="45249"/>
    <cellStyle name="20% - Accent3 4 9" xfId="45561"/>
    <cellStyle name="20% - Accent3 40" xfId="51740"/>
    <cellStyle name="20% - Accent3 41" xfId="52053"/>
    <cellStyle name="20% - Accent3 42" xfId="52365"/>
    <cellStyle name="20% - Accent3 43" xfId="52677"/>
    <cellStyle name="20% - Accent3 44" xfId="52989"/>
    <cellStyle name="20% - Accent3 45" xfId="53301"/>
    <cellStyle name="20% - Accent3 46" xfId="53613"/>
    <cellStyle name="20% - Accent3 47" xfId="53925"/>
    <cellStyle name="20% - Accent3 48" xfId="54237"/>
    <cellStyle name="20% - Accent3 49" xfId="54549"/>
    <cellStyle name="20% - Accent3 5" xfId="43362"/>
    <cellStyle name="20% - Accent3 5 10" xfId="45887"/>
    <cellStyle name="20% - Accent3 5 11" xfId="46199"/>
    <cellStyle name="20% - Accent3 5 12" xfId="46511"/>
    <cellStyle name="20% - Accent3 5 13" xfId="46823"/>
    <cellStyle name="20% - Accent3 5 14" xfId="47135"/>
    <cellStyle name="20% - Accent3 5 15" xfId="47447"/>
    <cellStyle name="20% - Accent3 5 16" xfId="47759"/>
    <cellStyle name="20% - Accent3 5 17" xfId="48071"/>
    <cellStyle name="20% - Accent3 5 18" xfId="48383"/>
    <cellStyle name="20% - Accent3 5 19" xfId="48695"/>
    <cellStyle name="20% - Accent3 5 2" xfId="43533"/>
    <cellStyle name="20% - Accent3 5 2 10" xfId="46354"/>
    <cellStyle name="20% - Accent3 5 2 11" xfId="46666"/>
    <cellStyle name="20% - Accent3 5 2 12" xfId="46978"/>
    <cellStyle name="20% - Accent3 5 2 13" xfId="47290"/>
    <cellStyle name="20% - Accent3 5 2 14" xfId="47602"/>
    <cellStyle name="20% - Accent3 5 2 15" xfId="47914"/>
    <cellStyle name="20% - Accent3 5 2 16" xfId="48226"/>
    <cellStyle name="20% - Accent3 5 2 17" xfId="48538"/>
    <cellStyle name="20% - Accent3 5 2 18" xfId="48850"/>
    <cellStyle name="20% - Accent3 5 2 19" xfId="49162"/>
    <cellStyle name="20% - Accent3 5 2 2" xfId="43843"/>
    <cellStyle name="20% - Accent3 5 2 20" xfId="49474"/>
    <cellStyle name="20% - Accent3 5 2 21" xfId="49786"/>
    <cellStyle name="20% - Accent3 5 2 22" xfId="50098"/>
    <cellStyle name="20% - Accent3 5 2 23" xfId="50410"/>
    <cellStyle name="20% - Accent3 5 2 24" xfId="50722"/>
    <cellStyle name="20% - Accent3 5 2 25" xfId="51034"/>
    <cellStyle name="20% - Accent3 5 2 26" xfId="51346"/>
    <cellStyle name="20% - Accent3 5 2 27" xfId="51658"/>
    <cellStyle name="20% - Accent3 5 2 28" xfId="51970"/>
    <cellStyle name="20% - Accent3 5 2 29" xfId="52283"/>
    <cellStyle name="20% - Accent3 5 2 3" xfId="44155"/>
    <cellStyle name="20% - Accent3 5 2 30" xfId="52595"/>
    <cellStyle name="20% - Accent3 5 2 31" xfId="52907"/>
    <cellStyle name="20% - Accent3 5 2 32" xfId="53219"/>
    <cellStyle name="20% - Accent3 5 2 33" xfId="53531"/>
    <cellStyle name="20% - Accent3 5 2 34" xfId="53843"/>
    <cellStyle name="20% - Accent3 5 2 35" xfId="54155"/>
    <cellStyle name="20% - Accent3 5 2 36" xfId="54467"/>
    <cellStyle name="20% - Accent3 5 2 37" xfId="54779"/>
    <cellStyle name="20% - Accent3 5 2 38" xfId="55091"/>
    <cellStyle name="20% - Accent3 5 2 39" xfId="55403"/>
    <cellStyle name="20% - Accent3 5 2 4" xfId="44474"/>
    <cellStyle name="20% - Accent3 5 2 40" xfId="55715"/>
    <cellStyle name="20% - Accent3 5 2 41" xfId="56027"/>
    <cellStyle name="20% - Accent3 5 2 42" xfId="56339"/>
    <cellStyle name="20% - Accent3 5 2 43" xfId="56651"/>
    <cellStyle name="20% - Accent3 5 2 44" xfId="56963"/>
    <cellStyle name="20% - Accent3 5 2 45" xfId="57275"/>
    <cellStyle name="20% - Accent3 5 2 46" xfId="57587"/>
    <cellStyle name="20% - Accent3 5 2 47" xfId="57899"/>
    <cellStyle name="20% - Accent3 5 2 48" xfId="58211"/>
    <cellStyle name="20% - Accent3 5 2 49" xfId="58523"/>
    <cellStyle name="20% - Accent3 5 2 5" xfId="44794"/>
    <cellStyle name="20% - Accent3 5 2 50" xfId="58835"/>
    <cellStyle name="20% - Accent3 5 2 51" xfId="59147"/>
    <cellStyle name="20% - Accent3 5 2 52" xfId="59459"/>
    <cellStyle name="20% - Accent3 5 2 53" xfId="59771"/>
    <cellStyle name="20% - Accent3 5 2 54" xfId="60083"/>
    <cellStyle name="20% - Accent3 5 2 55" xfId="60395"/>
    <cellStyle name="20% - Accent3 5 2 56" xfId="60707"/>
    <cellStyle name="20% - Accent3 5 2 57" xfId="61019"/>
    <cellStyle name="20% - Accent3 5 2 6" xfId="45106"/>
    <cellStyle name="20% - Accent3 5 2 7" xfId="45418"/>
    <cellStyle name="20% - Accent3 5 2 8" xfId="45730"/>
    <cellStyle name="20% - Accent3 5 2 9" xfId="46042"/>
    <cellStyle name="20% - Accent3 5 20" xfId="49007"/>
    <cellStyle name="20% - Accent3 5 21" xfId="49319"/>
    <cellStyle name="20% - Accent3 5 22" xfId="49631"/>
    <cellStyle name="20% - Accent3 5 23" xfId="49943"/>
    <cellStyle name="20% - Accent3 5 24" xfId="50255"/>
    <cellStyle name="20% - Accent3 5 25" xfId="50567"/>
    <cellStyle name="20% - Accent3 5 26" xfId="50879"/>
    <cellStyle name="20% - Accent3 5 27" xfId="51191"/>
    <cellStyle name="20% - Accent3 5 28" xfId="51503"/>
    <cellStyle name="20% - Accent3 5 29" xfId="51815"/>
    <cellStyle name="20% - Accent3 5 3" xfId="43688"/>
    <cellStyle name="20% - Accent3 5 30" xfId="52128"/>
    <cellStyle name="20% - Accent3 5 31" xfId="52440"/>
    <cellStyle name="20% - Accent3 5 32" xfId="52752"/>
    <cellStyle name="20% - Accent3 5 33" xfId="53064"/>
    <cellStyle name="20% - Accent3 5 34" xfId="53376"/>
    <cellStyle name="20% - Accent3 5 35" xfId="53688"/>
    <cellStyle name="20% - Accent3 5 36" xfId="54000"/>
    <cellStyle name="20% - Accent3 5 37" xfId="54312"/>
    <cellStyle name="20% - Accent3 5 38" xfId="54624"/>
    <cellStyle name="20% - Accent3 5 39" xfId="54936"/>
    <cellStyle name="20% - Accent3 5 4" xfId="44000"/>
    <cellStyle name="20% - Accent3 5 40" xfId="55248"/>
    <cellStyle name="20% - Accent3 5 41" xfId="55560"/>
    <cellStyle name="20% - Accent3 5 42" xfId="55872"/>
    <cellStyle name="20% - Accent3 5 43" xfId="56184"/>
    <cellStyle name="20% - Accent3 5 44" xfId="56496"/>
    <cellStyle name="20% - Accent3 5 45" xfId="56808"/>
    <cellStyle name="20% - Accent3 5 46" xfId="57120"/>
    <cellStyle name="20% - Accent3 5 47" xfId="57432"/>
    <cellStyle name="20% - Accent3 5 48" xfId="57744"/>
    <cellStyle name="20% - Accent3 5 49" xfId="58056"/>
    <cellStyle name="20% - Accent3 5 5" xfId="44319"/>
    <cellStyle name="20% - Accent3 5 50" xfId="58368"/>
    <cellStyle name="20% - Accent3 5 51" xfId="58680"/>
    <cellStyle name="20% - Accent3 5 52" xfId="58992"/>
    <cellStyle name="20% - Accent3 5 53" xfId="59304"/>
    <cellStyle name="20% - Accent3 5 54" xfId="59616"/>
    <cellStyle name="20% - Accent3 5 55" xfId="59928"/>
    <cellStyle name="20% - Accent3 5 56" xfId="60240"/>
    <cellStyle name="20% - Accent3 5 57" xfId="60552"/>
    <cellStyle name="20% - Accent3 5 58" xfId="60864"/>
    <cellStyle name="20% - Accent3 5 6" xfId="44639"/>
    <cellStyle name="20% - Accent3 5 7" xfId="44951"/>
    <cellStyle name="20% - Accent3 5 8" xfId="45263"/>
    <cellStyle name="20% - Accent3 5 9" xfId="45575"/>
    <cellStyle name="20% - Accent3 50" xfId="54861"/>
    <cellStyle name="20% - Accent3 51" xfId="55173"/>
    <cellStyle name="20% - Accent3 52" xfId="55485"/>
    <cellStyle name="20% - Accent3 53" xfId="55797"/>
    <cellStyle name="20% - Accent3 54" xfId="56109"/>
    <cellStyle name="20% - Accent3 55" xfId="56421"/>
    <cellStyle name="20% - Accent3 56" xfId="56733"/>
    <cellStyle name="20% - Accent3 57" xfId="57045"/>
    <cellStyle name="20% - Accent3 58" xfId="57357"/>
    <cellStyle name="20% - Accent3 59" xfId="57669"/>
    <cellStyle name="20% - Accent3 6" xfId="43374"/>
    <cellStyle name="20% - Accent3 6 10" xfId="45901"/>
    <cellStyle name="20% - Accent3 6 11" xfId="46213"/>
    <cellStyle name="20% - Accent3 6 12" xfId="46525"/>
    <cellStyle name="20% - Accent3 6 13" xfId="46837"/>
    <cellStyle name="20% - Accent3 6 14" xfId="47149"/>
    <cellStyle name="20% - Accent3 6 15" xfId="47461"/>
    <cellStyle name="20% - Accent3 6 16" xfId="47773"/>
    <cellStyle name="20% - Accent3 6 17" xfId="48085"/>
    <cellStyle name="20% - Accent3 6 18" xfId="48397"/>
    <cellStyle name="20% - Accent3 6 19" xfId="48709"/>
    <cellStyle name="20% - Accent3 6 2" xfId="43547"/>
    <cellStyle name="20% - Accent3 6 2 10" xfId="46368"/>
    <cellStyle name="20% - Accent3 6 2 11" xfId="46680"/>
    <cellStyle name="20% - Accent3 6 2 12" xfId="46992"/>
    <cellStyle name="20% - Accent3 6 2 13" xfId="47304"/>
    <cellStyle name="20% - Accent3 6 2 14" xfId="47616"/>
    <cellStyle name="20% - Accent3 6 2 15" xfId="47928"/>
    <cellStyle name="20% - Accent3 6 2 16" xfId="48240"/>
    <cellStyle name="20% - Accent3 6 2 17" xfId="48552"/>
    <cellStyle name="20% - Accent3 6 2 18" xfId="48864"/>
    <cellStyle name="20% - Accent3 6 2 19" xfId="49176"/>
    <cellStyle name="20% - Accent3 6 2 2" xfId="43857"/>
    <cellStyle name="20% - Accent3 6 2 20" xfId="49488"/>
    <cellStyle name="20% - Accent3 6 2 21" xfId="49800"/>
    <cellStyle name="20% - Accent3 6 2 22" xfId="50112"/>
    <cellStyle name="20% - Accent3 6 2 23" xfId="50424"/>
    <cellStyle name="20% - Accent3 6 2 24" xfId="50736"/>
    <cellStyle name="20% - Accent3 6 2 25" xfId="51048"/>
    <cellStyle name="20% - Accent3 6 2 26" xfId="51360"/>
    <cellStyle name="20% - Accent3 6 2 27" xfId="51672"/>
    <cellStyle name="20% - Accent3 6 2 28" xfId="51984"/>
    <cellStyle name="20% - Accent3 6 2 29" xfId="52297"/>
    <cellStyle name="20% - Accent3 6 2 3" xfId="44169"/>
    <cellStyle name="20% - Accent3 6 2 30" xfId="52609"/>
    <cellStyle name="20% - Accent3 6 2 31" xfId="52921"/>
    <cellStyle name="20% - Accent3 6 2 32" xfId="53233"/>
    <cellStyle name="20% - Accent3 6 2 33" xfId="53545"/>
    <cellStyle name="20% - Accent3 6 2 34" xfId="53857"/>
    <cellStyle name="20% - Accent3 6 2 35" xfId="54169"/>
    <cellStyle name="20% - Accent3 6 2 36" xfId="54481"/>
    <cellStyle name="20% - Accent3 6 2 37" xfId="54793"/>
    <cellStyle name="20% - Accent3 6 2 38" xfId="55105"/>
    <cellStyle name="20% - Accent3 6 2 39" xfId="55417"/>
    <cellStyle name="20% - Accent3 6 2 4" xfId="44488"/>
    <cellStyle name="20% - Accent3 6 2 40" xfId="55729"/>
    <cellStyle name="20% - Accent3 6 2 41" xfId="56041"/>
    <cellStyle name="20% - Accent3 6 2 42" xfId="56353"/>
    <cellStyle name="20% - Accent3 6 2 43" xfId="56665"/>
    <cellStyle name="20% - Accent3 6 2 44" xfId="56977"/>
    <cellStyle name="20% - Accent3 6 2 45" xfId="57289"/>
    <cellStyle name="20% - Accent3 6 2 46" xfId="57601"/>
    <cellStyle name="20% - Accent3 6 2 47" xfId="57913"/>
    <cellStyle name="20% - Accent3 6 2 48" xfId="58225"/>
    <cellStyle name="20% - Accent3 6 2 49" xfId="58537"/>
    <cellStyle name="20% - Accent3 6 2 5" xfId="44808"/>
    <cellStyle name="20% - Accent3 6 2 50" xfId="58849"/>
    <cellStyle name="20% - Accent3 6 2 51" xfId="59161"/>
    <cellStyle name="20% - Accent3 6 2 52" xfId="59473"/>
    <cellStyle name="20% - Accent3 6 2 53" xfId="59785"/>
    <cellStyle name="20% - Accent3 6 2 54" xfId="60097"/>
    <cellStyle name="20% - Accent3 6 2 55" xfId="60409"/>
    <cellStyle name="20% - Accent3 6 2 56" xfId="60721"/>
    <cellStyle name="20% - Accent3 6 2 57" xfId="61033"/>
    <cellStyle name="20% - Accent3 6 2 6" xfId="45120"/>
    <cellStyle name="20% - Accent3 6 2 7" xfId="45432"/>
    <cellStyle name="20% - Accent3 6 2 8" xfId="45744"/>
    <cellStyle name="20% - Accent3 6 2 9" xfId="46056"/>
    <cellStyle name="20% - Accent3 6 20" xfId="49021"/>
    <cellStyle name="20% - Accent3 6 21" xfId="49333"/>
    <cellStyle name="20% - Accent3 6 22" xfId="49645"/>
    <cellStyle name="20% - Accent3 6 23" xfId="49957"/>
    <cellStyle name="20% - Accent3 6 24" xfId="50269"/>
    <cellStyle name="20% - Accent3 6 25" xfId="50581"/>
    <cellStyle name="20% - Accent3 6 26" xfId="50893"/>
    <cellStyle name="20% - Accent3 6 27" xfId="51205"/>
    <cellStyle name="20% - Accent3 6 28" xfId="51517"/>
    <cellStyle name="20% - Accent3 6 29" xfId="51829"/>
    <cellStyle name="20% - Accent3 6 3" xfId="43702"/>
    <cellStyle name="20% - Accent3 6 30" xfId="52142"/>
    <cellStyle name="20% - Accent3 6 31" xfId="52454"/>
    <cellStyle name="20% - Accent3 6 32" xfId="52766"/>
    <cellStyle name="20% - Accent3 6 33" xfId="53078"/>
    <cellStyle name="20% - Accent3 6 34" xfId="53390"/>
    <cellStyle name="20% - Accent3 6 35" xfId="53702"/>
    <cellStyle name="20% - Accent3 6 36" xfId="54014"/>
    <cellStyle name="20% - Accent3 6 37" xfId="54326"/>
    <cellStyle name="20% - Accent3 6 38" xfId="54638"/>
    <cellStyle name="20% - Accent3 6 39" xfId="54950"/>
    <cellStyle name="20% - Accent3 6 4" xfId="44014"/>
    <cellStyle name="20% - Accent3 6 40" xfId="55262"/>
    <cellStyle name="20% - Accent3 6 41" xfId="55574"/>
    <cellStyle name="20% - Accent3 6 42" xfId="55886"/>
    <cellStyle name="20% - Accent3 6 43" xfId="56198"/>
    <cellStyle name="20% - Accent3 6 44" xfId="56510"/>
    <cellStyle name="20% - Accent3 6 45" xfId="56822"/>
    <cellStyle name="20% - Accent3 6 46" xfId="57134"/>
    <cellStyle name="20% - Accent3 6 47" xfId="57446"/>
    <cellStyle name="20% - Accent3 6 48" xfId="57758"/>
    <cellStyle name="20% - Accent3 6 49" xfId="58070"/>
    <cellStyle name="20% - Accent3 6 5" xfId="44333"/>
    <cellStyle name="20% - Accent3 6 50" xfId="58382"/>
    <cellStyle name="20% - Accent3 6 51" xfId="58694"/>
    <cellStyle name="20% - Accent3 6 52" xfId="59006"/>
    <cellStyle name="20% - Accent3 6 53" xfId="59318"/>
    <cellStyle name="20% - Accent3 6 54" xfId="59630"/>
    <cellStyle name="20% - Accent3 6 55" xfId="59942"/>
    <cellStyle name="20% - Accent3 6 56" xfId="60254"/>
    <cellStyle name="20% - Accent3 6 57" xfId="60566"/>
    <cellStyle name="20% - Accent3 6 58" xfId="60878"/>
    <cellStyle name="20% - Accent3 6 6" xfId="44653"/>
    <cellStyle name="20% - Accent3 6 7" xfId="44965"/>
    <cellStyle name="20% - Accent3 6 8" xfId="45277"/>
    <cellStyle name="20% - Accent3 6 9" xfId="45589"/>
    <cellStyle name="20% - Accent3 60" xfId="57981"/>
    <cellStyle name="20% - Accent3 61" xfId="58293"/>
    <cellStyle name="20% - Accent3 62" xfId="58605"/>
    <cellStyle name="20% - Accent3 63" xfId="58917"/>
    <cellStyle name="20% - Accent3 64" xfId="59229"/>
    <cellStyle name="20% - Accent3 65" xfId="59541"/>
    <cellStyle name="20% - Accent3 66" xfId="59853"/>
    <cellStyle name="20% - Accent3 67" xfId="60165"/>
    <cellStyle name="20% - Accent3 68" xfId="60477"/>
    <cellStyle name="20% - Accent3 69" xfId="60789"/>
    <cellStyle name="20% - Accent3 7" xfId="43386"/>
    <cellStyle name="20% - Accent3 7 10" xfId="45915"/>
    <cellStyle name="20% - Accent3 7 11" xfId="46227"/>
    <cellStyle name="20% - Accent3 7 12" xfId="46539"/>
    <cellStyle name="20% - Accent3 7 13" xfId="46851"/>
    <cellStyle name="20% - Accent3 7 14" xfId="47163"/>
    <cellStyle name="20% - Accent3 7 15" xfId="47475"/>
    <cellStyle name="20% - Accent3 7 16" xfId="47787"/>
    <cellStyle name="20% - Accent3 7 17" xfId="48099"/>
    <cellStyle name="20% - Accent3 7 18" xfId="48411"/>
    <cellStyle name="20% - Accent3 7 19" xfId="48723"/>
    <cellStyle name="20% - Accent3 7 2" xfId="43561"/>
    <cellStyle name="20% - Accent3 7 2 10" xfId="46382"/>
    <cellStyle name="20% - Accent3 7 2 11" xfId="46694"/>
    <cellStyle name="20% - Accent3 7 2 12" xfId="47006"/>
    <cellStyle name="20% - Accent3 7 2 13" xfId="47318"/>
    <cellStyle name="20% - Accent3 7 2 14" xfId="47630"/>
    <cellStyle name="20% - Accent3 7 2 15" xfId="47942"/>
    <cellStyle name="20% - Accent3 7 2 16" xfId="48254"/>
    <cellStyle name="20% - Accent3 7 2 17" xfId="48566"/>
    <cellStyle name="20% - Accent3 7 2 18" xfId="48878"/>
    <cellStyle name="20% - Accent3 7 2 19" xfId="49190"/>
    <cellStyle name="20% - Accent3 7 2 2" xfId="43871"/>
    <cellStyle name="20% - Accent3 7 2 20" xfId="49502"/>
    <cellStyle name="20% - Accent3 7 2 21" xfId="49814"/>
    <cellStyle name="20% - Accent3 7 2 22" xfId="50126"/>
    <cellStyle name="20% - Accent3 7 2 23" xfId="50438"/>
    <cellStyle name="20% - Accent3 7 2 24" xfId="50750"/>
    <cellStyle name="20% - Accent3 7 2 25" xfId="51062"/>
    <cellStyle name="20% - Accent3 7 2 26" xfId="51374"/>
    <cellStyle name="20% - Accent3 7 2 27" xfId="51686"/>
    <cellStyle name="20% - Accent3 7 2 28" xfId="51998"/>
    <cellStyle name="20% - Accent3 7 2 29" xfId="52311"/>
    <cellStyle name="20% - Accent3 7 2 3" xfId="44183"/>
    <cellStyle name="20% - Accent3 7 2 30" xfId="52623"/>
    <cellStyle name="20% - Accent3 7 2 31" xfId="52935"/>
    <cellStyle name="20% - Accent3 7 2 32" xfId="53247"/>
    <cellStyle name="20% - Accent3 7 2 33" xfId="53559"/>
    <cellStyle name="20% - Accent3 7 2 34" xfId="53871"/>
    <cellStyle name="20% - Accent3 7 2 35" xfId="54183"/>
    <cellStyle name="20% - Accent3 7 2 36" xfId="54495"/>
    <cellStyle name="20% - Accent3 7 2 37" xfId="54807"/>
    <cellStyle name="20% - Accent3 7 2 38" xfId="55119"/>
    <cellStyle name="20% - Accent3 7 2 39" xfId="55431"/>
    <cellStyle name="20% - Accent3 7 2 4" xfId="44502"/>
    <cellStyle name="20% - Accent3 7 2 40" xfId="55743"/>
    <cellStyle name="20% - Accent3 7 2 41" xfId="56055"/>
    <cellStyle name="20% - Accent3 7 2 42" xfId="56367"/>
    <cellStyle name="20% - Accent3 7 2 43" xfId="56679"/>
    <cellStyle name="20% - Accent3 7 2 44" xfId="56991"/>
    <cellStyle name="20% - Accent3 7 2 45" xfId="57303"/>
    <cellStyle name="20% - Accent3 7 2 46" xfId="57615"/>
    <cellStyle name="20% - Accent3 7 2 47" xfId="57927"/>
    <cellStyle name="20% - Accent3 7 2 48" xfId="58239"/>
    <cellStyle name="20% - Accent3 7 2 49" xfId="58551"/>
    <cellStyle name="20% - Accent3 7 2 5" xfId="44822"/>
    <cellStyle name="20% - Accent3 7 2 50" xfId="58863"/>
    <cellStyle name="20% - Accent3 7 2 51" xfId="59175"/>
    <cellStyle name="20% - Accent3 7 2 52" xfId="59487"/>
    <cellStyle name="20% - Accent3 7 2 53" xfId="59799"/>
    <cellStyle name="20% - Accent3 7 2 54" xfId="60111"/>
    <cellStyle name="20% - Accent3 7 2 55" xfId="60423"/>
    <cellStyle name="20% - Accent3 7 2 56" xfId="60735"/>
    <cellStyle name="20% - Accent3 7 2 57" xfId="61047"/>
    <cellStyle name="20% - Accent3 7 2 6" xfId="45134"/>
    <cellStyle name="20% - Accent3 7 2 7" xfId="45446"/>
    <cellStyle name="20% - Accent3 7 2 8" xfId="45758"/>
    <cellStyle name="20% - Accent3 7 2 9" xfId="46070"/>
    <cellStyle name="20% - Accent3 7 20" xfId="49035"/>
    <cellStyle name="20% - Accent3 7 21" xfId="49347"/>
    <cellStyle name="20% - Accent3 7 22" xfId="49659"/>
    <cellStyle name="20% - Accent3 7 23" xfId="49971"/>
    <cellStyle name="20% - Accent3 7 24" xfId="50283"/>
    <cellStyle name="20% - Accent3 7 25" xfId="50595"/>
    <cellStyle name="20% - Accent3 7 26" xfId="50907"/>
    <cellStyle name="20% - Accent3 7 27" xfId="51219"/>
    <cellStyle name="20% - Accent3 7 28" xfId="51531"/>
    <cellStyle name="20% - Accent3 7 29" xfId="51843"/>
    <cellStyle name="20% - Accent3 7 3" xfId="43716"/>
    <cellStyle name="20% - Accent3 7 30" xfId="52156"/>
    <cellStyle name="20% - Accent3 7 31" xfId="52468"/>
    <cellStyle name="20% - Accent3 7 32" xfId="52780"/>
    <cellStyle name="20% - Accent3 7 33" xfId="53092"/>
    <cellStyle name="20% - Accent3 7 34" xfId="53404"/>
    <cellStyle name="20% - Accent3 7 35" xfId="53716"/>
    <cellStyle name="20% - Accent3 7 36" xfId="54028"/>
    <cellStyle name="20% - Accent3 7 37" xfId="54340"/>
    <cellStyle name="20% - Accent3 7 38" xfId="54652"/>
    <cellStyle name="20% - Accent3 7 39" xfId="54964"/>
    <cellStyle name="20% - Accent3 7 4" xfId="44028"/>
    <cellStyle name="20% - Accent3 7 40" xfId="55276"/>
    <cellStyle name="20% - Accent3 7 41" xfId="55588"/>
    <cellStyle name="20% - Accent3 7 42" xfId="55900"/>
    <cellStyle name="20% - Accent3 7 43" xfId="56212"/>
    <cellStyle name="20% - Accent3 7 44" xfId="56524"/>
    <cellStyle name="20% - Accent3 7 45" xfId="56836"/>
    <cellStyle name="20% - Accent3 7 46" xfId="57148"/>
    <cellStyle name="20% - Accent3 7 47" xfId="57460"/>
    <cellStyle name="20% - Accent3 7 48" xfId="57772"/>
    <cellStyle name="20% - Accent3 7 49" xfId="58084"/>
    <cellStyle name="20% - Accent3 7 5" xfId="44347"/>
    <cellStyle name="20% - Accent3 7 50" xfId="58396"/>
    <cellStyle name="20% - Accent3 7 51" xfId="58708"/>
    <cellStyle name="20% - Accent3 7 52" xfId="59020"/>
    <cellStyle name="20% - Accent3 7 53" xfId="59332"/>
    <cellStyle name="20% - Accent3 7 54" xfId="59644"/>
    <cellStyle name="20% - Accent3 7 55" xfId="59956"/>
    <cellStyle name="20% - Accent3 7 56" xfId="60268"/>
    <cellStyle name="20% - Accent3 7 57" xfId="60580"/>
    <cellStyle name="20% - Accent3 7 58" xfId="60892"/>
    <cellStyle name="20% - Accent3 7 6" xfId="44667"/>
    <cellStyle name="20% - Accent3 7 7" xfId="44979"/>
    <cellStyle name="20% - Accent3 7 8" xfId="45291"/>
    <cellStyle name="20% - Accent3 7 9" xfId="45603"/>
    <cellStyle name="20% - Accent3 8" xfId="43398"/>
    <cellStyle name="20% - Accent3 8 10" xfId="45929"/>
    <cellStyle name="20% - Accent3 8 11" xfId="46241"/>
    <cellStyle name="20% - Accent3 8 12" xfId="46553"/>
    <cellStyle name="20% - Accent3 8 13" xfId="46865"/>
    <cellStyle name="20% - Accent3 8 14" xfId="47177"/>
    <cellStyle name="20% - Accent3 8 15" xfId="47489"/>
    <cellStyle name="20% - Accent3 8 16" xfId="47801"/>
    <cellStyle name="20% - Accent3 8 17" xfId="48113"/>
    <cellStyle name="20% - Accent3 8 18" xfId="48425"/>
    <cellStyle name="20% - Accent3 8 19" xfId="48737"/>
    <cellStyle name="20% - Accent3 8 2" xfId="43575"/>
    <cellStyle name="20% - Accent3 8 2 10" xfId="46396"/>
    <cellStyle name="20% - Accent3 8 2 11" xfId="46708"/>
    <cellStyle name="20% - Accent3 8 2 12" xfId="47020"/>
    <cellStyle name="20% - Accent3 8 2 13" xfId="47332"/>
    <cellStyle name="20% - Accent3 8 2 14" xfId="47644"/>
    <cellStyle name="20% - Accent3 8 2 15" xfId="47956"/>
    <cellStyle name="20% - Accent3 8 2 16" xfId="48268"/>
    <cellStyle name="20% - Accent3 8 2 17" xfId="48580"/>
    <cellStyle name="20% - Accent3 8 2 18" xfId="48892"/>
    <cellStyle name="20% - Accent3 8 2 19" xfId="49204"/>
    <cellStyle name="20% - Accent3 8 2 2" xfId="43885"/>
    <cellStyle name="20% - Accent3 8 2 20" xfId="49516"/>
    <cellStyle name="20% - Accent3 8 2 21" xfId="49828"/>
    <cellStyle name="20% - Accent3 8 2 22" xfId="50140"/>
    <cellStyle name="20% - Accent3 8 2 23" xfId="50452"/>
    <cellStyle name="20% - Accent3 8 2 24" xfId="50764"/>
    <cellStyle name="20% - Accent3 8 2 25" xfId="51076"/>
    <cellStyle name="20% - Accent3 8 2 26" xfId="51388"/>
    <cellStyle name="20% - Accent3 8 2 27" xfId="51700"/>
    <cellStyle name="20% - Accent3 8 2 28" xfId="52012"/>
    <cellStyle name="20% - Accent3 8 2 29" xfId="52325"/>
    <cellStyle name="20% - Accent3 8 2 3" xfId="44197"/>
    <cellStyle name="20% - Accent3 8 2 30" xfId="52637"/>
    <cellStyle name="20% - Accent3 8 2 31" xfId="52949"/>
    <cellStyle name="20% - Accent3 8 2 32" xfId="53261"/>
    <cellStyle name="20% - Accent3 8 2 33" xfId="53573"/>
    <cellStyle name="20% - Accent3 8 2 34" xfId="53885"/>
    <cellStyle name="20% - Accent3 8 2 35" xfId="54197"/>
    <cellStyle name="20% - Accent3 8 2 36" xfId="54509"/>
    <cellStyle name="20% - Accent3 8 2 37" xfId="54821"/>
    <cellStyle name="20% - Accent3 8 2 38" xfId="55133"/>
    <cellStyle name="20% - Accent3 8 2 39" xfId="55445"/>
    <cellStyle name="20% - Accent3 8 2 4" xfId="44516"/>
    <cellStyle name="20% - Accent3 8 2 40" xfId="55757"/>
    <cellStyle name="20% - Accent3 8 2 41" xfId="56069"/>
    <cellStyle name="20% - Accent3 8 2 42" xfId="56381"/>
    <cellStyle name="20% - Accent3 8 2 43" xfId="56693"/>
    <cellStyle name="20% - Accent3 8 2 44" xfId="57005"/>
    <cellStyle name="20% - Accent3 8 2 45" xfId="57317"/>
    <cellStyle name="20% - Accent3 8 2 46" xfId="57629"/>
    <cellStyle name="20% - Accent3 8 2 47" xfId="57941"/>
    <cellStyle name="20% - Accent3 8 2 48" xfId="58253"/>
    <cellStyle name="20% - Accent3 8 2 49" xfId="58565"/>
    <cellStyle name="20% - Accent3 8 2 5" xfId="44836"/>
    <cellStyle name="20% - Accent3 8 2 50" xfId="58877"/>
    <cellStyle name="20% - Accent3 8 2 51" xfId="59189"/>
    <cellStyle name="20% - Accent3 8 2 52" xfId="59501"/>
    <cellStyle name="20% - Accent3 8 2 53" xfId="59813"/>
    <cellStyle name="20% - Accent3 8 2 54" xfId="60125"/>
    <cellStyle name="20% - Accent3 8 2 55" xfId="60437"/>
    <cellStyle name="20% - Accent3 8 2 56" xfId="60749"/>
    <cellStyle name="20% - Accent3 8 2 57" xfId="61061"/>
    <cellStyle name="20% - Accent3 8 2 6" xfId="45148"/>
    <cellStyle name="20% - Accent3 8 2 7" xfId="45460"/>
    <cellStyle name="20% - Accent3 8 2 8" xfId="45772"/>
    <cellStyle name="20% - Accent3 8 2 9" xfId="46084"/>
    <cellStyle name="20% - Accent3 8 20" xfId="49049"/>
    <cellStyle name="20% - Accent3 8 21" xfId="49361"/>
    <cellStyle name="20% - Accent3 8 22" xfId="49673"/>
    <cellStyle name="20% - Accent3 8 23" xfId="49985"/>
    <cellStyle name="20% - Accent3 8 24" xfId="50297"/>
    <cellStyle name="20% - Accent3 8 25" xfId="50609"/>
    <cellStyle name="20% - Accent3 8 26" xfId="50921"/>
    <cellStyle name="20% - Accent3 8 27" xfId="51233"/>
    <cellStyle name="20% - Accent3 8 28" xfId="51545"/>
    <cellStyle name="20% - Accent3 8 29" xfId="51857"/>
    <cellStyle name="20% - Accent3 8 3" xfId="43730"/>
    <cellStyle name="20% - Accent3 8 30" xfId="52170"/>
    <cellStyle name="20% - Accent3 8 31" xfId="52482"/>
    <cellStyle name="20% - Accent3 8 32" xfId="52794"/>
    <cellStyle name="20% - Accent3 8 33" xfId="53106"/>
    <cellStyle name="20% - Accent3 8 34" xfId="53418"/>
    <cellStyle name="20% - Accent3 8 35" xfId="53730"/>
    <cellStyle name="20% - Accent3 8 36" xfId="54042"/>
    <cellStyle name="20% - Accent3 8 37" xfId="54354"/>
    <cellStyle name="20% - Accent3 8 38" xfId="54666"/>
    <cellStyle name="20% - Accent3 8 39" xfId="54978"/>
    <cellStyle name="20% - Accent3 8 4" xfId="44042"/>
    <cellStyle name="20% - Accent3 8 40" xfId="55290"/>
    <cellStyle name="20% - Accent3 8 41" xfId="55602"/>
    <cellStyle name="20% - Accent3 8 42" xfId="55914"/>
    <cellStyle name="20% - Accent3 8 43" xfId="56226"/>
    <cellStyle name="20% - Accent3 8 44" xfId="56538"/>
    <cellStyle name="20% - Accent3 8 45" xfId="56850"/>
    <cellStyle name="20% - Accent3 8 46" xfId="57162"/>
    <cellStyle name="20% - Accent3 8 47" xfId="57474"/>
    <cellStyle name="20% - Accent3 8 48" xfId="57786"/>
    <cellStyle name="20% - Accent3 8 49" xfId="58098"/>
    <cellStyle name="20% - Accent3 8 5" xfId="44361"/>
    <cellStyle name="20% - Accent3 8 50" xfId="58410"/>
    <cellStyle name="20% - Accent3 8 51" xfId="58722"/>
    <cellStyle name="20% - Accent3 8 52" xfId="59034"/>
    <cellStyle name="20% - Accent3 8 53" xfId="59346"/>
    <cellStyle name="20% - Accent3 8 54" xfId="59658"/>
    <cellStyle name="20% - Accent3 8 55" xfId="59970"/>
    <cellStyle name="20% - Accent3 8 56" xfId="60282"/>
    <cellStyle name="20% - Accent3 8 57" xfId="60594"/>
    <cellStyle name="20% - Accent3 8 58" xfId="60906"/>
    <cellStyle name="20% - Accent3 8 6" xfId="44681"/>
    <cellStyle name="20% - Accent3 8 7" xfId="44993"/>
    <cellStyle name="20% - Accent3 8 8" xfId="45305"/>
    <cellStyle name="20% - Accent3 8 9" xfId="45617"/>
    <cellStyle name="20% - Accent3 9" xfId="43410"/>
    <cellStyle name="20% - Accent3 9 10" xfId="45943"/>
    <cellStyle name="20% - Accent3 9 11" xfId="46255"/>
    <cellStyle name="20% - Accent3 9 12" xfId="46567"/>
    <cellStyle name="20% - Accent3 9 13" xfId="46879"/>
    <cellStyle name="20% - Accent3 9 14" xfId="47191"/>
    <cellStyle name="20% - Accent3 9 15" xfId="47503"/>
    <cellStyle name="20% - Accent3 9 16" xfId="47815"/>
    <cellStyle name="20% - Accent3 9 17" xfId="48127"/>
    <cellStyle name="20% - Accent3 9 18" xfId="48439"/>
    <cellStyle name="20% - Accent3 9 19" xfId="48751"/>
    <cellStyle name="20% - Accent3 9 2" xfId="43589"/>
    <cellStyle name="20% - Accent3 9 2 10" xfId="46410"/>
    <cellStyle name="20% - Accent3 9 2 11" xfId="46722"/>
    <cellStyle name="20% - Accent3 9 2 12" xfId="47034"/>
    <cellStyle name="20% - Accent3 9 2 13" xfId="47346"/>
    <cellStyle name="20% - Accent3 9 2 14" xfId="47658"/>
    <cellStyle name="20% - Accent3 9 2 15" xfId="47970"/>
    <cellStyle name="20% - Accent3 9 2 16" xfId="48282"/>
    <cellStyle name="20% - Accent3 9 2 17" xfId="48594"/>
    <cellStyle name="20% - Accent3 9 2 18" xfId="48906"/>
    <cellStyle name="20% - Accent3 9 2 19" xfId="49218"/>
    <cellStyle name="20% - Accent3 9 2 2" xfId="43899"/>
    <cellStyle name="20% - Accent3 9 2 20" xfId="49530"/>
    <cellStyle name="20% - Accent3 9 2 21" xfId="49842"/>
    <cellStyle name="20% - Accent3 9 2 22" xfId="50154"/>
    <cellStyle name="20% - Accent3 9 2 23" xfId="50466"/>
    <cellStyle name="20% - Accent3 9 2 24" xfId="50778"/>
    <cellStyle name="20% - Accent3 9 2 25" xfId="51090"/>
    <cellStyle name="20% - Accent3 9 2 26" xfId="51402"/>
    <cellStyle name="20% - Accent3 9 2 27" xfId="51714"/>
    <cellStyle name="20% - Accent3 9 2 28" xfId="52026"/>
    <cellStyle name="20% - Accent3 9 2 29" xfId="52339"/>
    <cellStyle name="20% - Accent3 9 2 3" xfId="44211"/>
    <cellStyle name="20% - Accent3 9 2 30" xfId="52651"/>
    <cellStyle name="20% - Accent3 9 2 31" xfId="52963"/>
    <cellStyle name="20% - Accent3 9 2 32" xfId="53275"/>
    <cellStyle name="20% - Accent3 9 2 33" xfId="53587"/>
    <cellStyle name="20% - Accent3 9 2 34" xfId="53899"/>
    <cellStyle name="20% - Accent3 9 2 35" xfId="54211"/>
    <cellStyle name="20% - Accent3 9 2 36" xfId="54523"/>
    <cellStyle name="20% - Accent3 9 2 37" xfId="54835"/>
    <cellStyle name="20% - Accent3 9 2 38" xfId="55147"/>
    <cellStyle name="20% - Accent3 9 2 39" xfId="55459"/>
    <cellStyle name="20% - Accent3 9 2 4" xfId="44530"/>
    <cellStyle name="20% - Accent3 9 2 40" xfId="55771"/>
    <cellStyle name="20% - Accent3 9 2 41" xfId="56083"/>
    <cellStyle name="20% - Accent3 9 2 42" xfId="56395"/>
    <cellStyle name="20% - Accent3 9 2 43" xfId="56707"/>
    <cellStyle name="20% - Accent3 9 2 44" xfId="57019"/>
    <cellStyle name="20% - Accent3 9 2 45" xfId="57331"/>
    <cellStyle name="20% - Accent3 9 2 46" xfId="57643"/>
    <cellStyle name="20% - Accent3 9 2 47" xfId="57955"/>
    <cellStyle name="20% - Accent3 9 2 48" xfId="58267"/>
    <cellStyle name="20% - Accent3 9 2 49" xfId="58579"/>
    <cellStyle name="20% - Accent3 9 2 5" xfId="44850"/>
    <cellStyle name="20% - Accent3 9 2 50" xfId="58891"/>
    <cellStyle name="20% - Accent3 9 2 51" xfId="59203"/>
    <cellStyle name="20% - Accent3 9 2 52" xfId="59515"/>
    <cellStyle name="20% - Accent3 9 2 53" xfId="59827"/>
    <cellStyle name="20% - Accent3 9 2 54" xfId="60139"/>
    <cellStyle name="20% - Accent3 9 2 55" xfId="60451"/>
    <cellStyle name="20% - Accent3 9 2 56" xfId="60763"/>
    <cellStyle name="20% - Accent3 9 2 57" xfId="61075"/>
    <cellStyle name="20% - Accent3 9 2 6" xfId="45162"/>
    <cellStyle name="20% - Accent3 9 2 7" xfId="45474"/>
    <cellStyle name="20% - Accent3 9 2 8" xfId="45786"/>
    <cellStyle name="20% - Accent3 9 2 9" xfId="46098"/>
    <cellStyle name="20% - Accent3 9 20" xfId="49063"/>
    <cellStyle name="20% - Accent3 9 21" xfId="49375"/>
    <cellStyle name="20% - Accent3 9 22" xfId="49687"/>
    <cellStyle name="20% - Accent3 9 23" xfId="49999"/>
    <cellStyle name="20% - Accent3 9 24" xfId="50311"/>
    <cellStyle name="20% - Accent3 9 25" xfId="50623"/>
    <cellStyle name="20% - Accent3 9 26" xfId="50935"/>
    <cellStyle name="20% - Accent3 9 27" xfId="51247"/>
    <cellStyle name="20% - Accent3 9 28" xfId="51559"/>
    <cellStyle name="20% - Accent3 9 29" xfId="51871"/>
    <cellStyle name="20% - Accent3 9 3" xfId="43744"/>
    <cellStyle name="20% - Accent3 9 30" xfId="52184"/>
    <cellStyle name="20% - Accent3 9 31" xfId="52496"/>
    <cellStyle name="20% - Accent3 9 32" xfId="52808"/>
    <cellStyle name="20% - Accent3 9 33" xfId="53120"/>
    <cellStyle name="20% - Accent3 9 34" xfId="53432"/>
    <cellStyle name="20% - Accent3 9 35" xfId="53744"/>
    <cellStyle name="20% - Accent3 9 36" xfId="54056"/>
    <cellStyle name="20% - Accent3 9 37" xfId="54368"/>
    <cellStyle name="20% - Accent3 9 38" xfId="54680"/>
    <cellStyle name="20% - Accent3 9 39" xfId="54992"/>
    <cellStyle name="20% - Accent3 9 4" xfId="44056"/>
    <cellStyle name="20% - Accent3 9 40" xfId="55304"/>
    <cellStyle name="20% - Accent3 9 41" xfId="55616"/>
    <cellStyle name="20% - Accent3 9 42" xfId="55928"/>
    <cellStyle name="20% - Accent3 9 43" xfId="56240"/>
    <cellStyle name="20% - Accent3 9 44" xfId="56552"/>
    <cellStyle name="20% - Accent3 9 45" xfId="56864"/>
    <cellStyle name="20% - Accent3 9 46" xfId="57176"/>
    <cellStyle name="20% - Accent3 9 47" xfId="57488"/>
    <cellStyle name="20% - Accent3 9 48" xfId="57800"/>
    <cellStyle name="20% - Accent3 9 49" xfId="58112"/>
    <cellStyle name="20% - Accent3 9 5" xfId="44375"/>
    <cellStyle name="20% - Accent3 9 50" xfId="58424"/>
    <cellStyle name="20% - Accent3 9 51" xfId="58736"/>
    <cellStyle name="20% - Accent3 9 52" xfId="59048"/>
    <cellStyle name="20% - Accent3 9 53" xfId="59360"/>
    <cellStyle name="20% - Accent3 9 54" xfId="59672"/>
    <cellStyle name="20% - Accent3 9 55" xfId="59984"/>
    <cellStyle name="20% - Accent3 9 56" xfId="60296"/>
    <cellStyle name="20% - Accent3 9 57" xfId="60608"/>
    <cellStyle name="20% - Accent3 9 58" xfId="60920"/>
    <cellStyle name="20% - Accent3 9 6" xfId="44695"/>
    <cellStyle name="20% - Accent3 9 7" xfId="45007"/>
    <cellStyle name="20% - Accent3 9 8" xfId="45319"/>
    <cellStyle name="20% - Accent3 9 9" xfId="45631"/>
    <cellStyle name="20% - Accent4" xfId="4" builtinId="42" customBuiltin="1"/>
    <cellStyle name="20% - Accent4 10" xfId="43339"/>
    <cellStyle name="20% - Accent4 10 10" xfId="45959"/>
    <cellStyle name="20% - Accent4 10 11" xfId="46271"/>
    <cellStyle name="20% - Accent4 10 12" xfId="46583"/>
    <cellStyle name="20% - Accent4 10 13" xfId="46895"/>
    <cellStyle name="20% - Accent4 10 14" xfId="47207"/>
    <cellStyle name="20% - Accent4 10 15" xfId="47519"/>
    <cellStyle name="20% - Accent4 10 16" xfId="47831"/>
    <cellStyle name="20% - Accent4 10 17" xfId="48143"/>
    <cellStyle name="20% - Accent4 10 18" xfId="48455"/>
    <cellStyle name="20% - Accent4 10 19" xfId="48767"/>
    <cellStyle name="20% - Accent4 10 2" xfId="43605"/>
    <cellStyle name="20% - Accent4 10 2 10" xfId="46426"/>
    <cellStyle name="20% - Accent4 10 2 11" xfId="46738"/>
    <cellStyle name="20% - Accent4 10 2 12" xfId="47050"/>
    <cellStyle name="20% - Accent4 10 2 13" xfId="47362"/>
    <cellStyle name="20% - Accent4 10 2 14" xfId="47674"/>
    <cellStyle name="20% - Accent4 10 2 15" xfId="47986"/>
    <cellStyle name="20% - Accent4 10 2 16" xfId="48298"/>
    <cellStyle name="20% - Accent4 10 2 17" xfId="48610"/>
    <cellStyle name="20% - Accent4 10 2 18" xfId="48922"/>
    <cellStyle name="20% - Accent4 10 2 19" xfId="49234"/>
    <cellStyle name="20% - Accent4 10 2 2" xfId="43915"/>
    <cellStyle name="20% - Accent4 10 2 20" xfId="49546"/>
    <cellStyle name="20% - Accent4 10 2 21" xfId="49858"/>
    <cellStyle name="20% - Accent4 10 2 22" xfId="50170"/>
    <cellStyle name="20% - Accent4 10 2 23" xfId="50482"/>
    <cellStyle name="20% - Accent4 10 2 24" xfId="50794"/>
    <cellStyle name="20% - Accent4 10 2 25" xfId="51106"/>
    <cellStyle name="20% - Accent4 10 2 26" xfId="51418"/>
    <cellStyle name="20% - Accent4 10 2 27" xfId="51730"/>
    <cellStyle name="20% - Accent4 10 2 28" xfId="52042"/>
    <cellStyle name="20% - Accent4 10 2 29" xfId="52355"/>
    <cellStyle name="20% - Accent4 10 2 3" xfId="44227"/>
    <cellStyle name="20% - Accent4 10 2 30" xfId="52667"/>
    <cellStyle name="20% - Accent4 10 2 31" xfId="52979"/>
    <cellStyle name="20% - Accent4 10 2 32" xfId="53291"/>
    <cellStyle name="20% - Accent4 10 2 33" xfId="53603"/>
    <cellStyle name="20% - Accent4 10 2 34" xfId="53915"/>
    <cellStyle name="20% - Accent4 10 2 35" xfId="54227"/>
    <cellStyle name="20% - Accent4 10 2 36" xfId="54539"/>
    <cellStyle name="20% - Accent4 10 2 37" xfId="54851"/>
    <cellStyle name="20% - Accent4 10 2 38" xfId="55163"/>
    <cellStyle name="20% - Accent4 10 2 39" xfId="55475"/>
    <cellStyle name="20% - Accent4 10 2 4" xfId="44546"/>
    <cellStyle name="20% - Accent4 10 2 40" xfId="55787"/>
    <cellStyle name="20% - Accent4 10 2 41" xfId="56099"/>
    <cellStyle name="20% - Accent4 10 2 42" xfId="56411"/>
    <cellStyle name="20% - Accent4 10 2 43" xfId="56723"/>
    <cellStyle name="20% - Accent4 10 2 44" xfId="57035"/>
    <cellStyle name="20% - Accent4 10 2 45" xfId="57347"/>
    <cellStyle name="20% - Accent4 10 2 46" xfId="57659"/>
    <cellStyle name="20% - Accent4 10 2 47" xfId="57971"/>
    <cellStyle name="20% - Accent4 10 2 48" xfId="58283"/>
    <cellStyle name="20% - Accent4 10 2 49" xfId="58595"/>
    <cellStyle name="20% - Accent4 10 2 5" xfId="44866"/>
    <cellStyle name="20% - Accent4 10 2 50" xfId="58907"/>
    <cellStyle name="20% - Accent4 10 2 51" xfId="59219"/>
    <cellStyle name="20% - Accent4 10 2 52" xfId="59531"/>
    <cellStyle name="20% - Accent4 10 2 53" xfId="59843"/>
    <cellStyle name="20% - Accent4 10 2 54" xfId="60155"/>
    <cellStyle name="20% - Accent4 10 2 55" xfId="60467"/>
    <cellStyle name="20% - Accent4 10 2 56" xfId="60779"/>
    <cellStyle name="20% - Accent4 10 2 57" xfId="61091"/>
    <cellStyle name="20% - Accent4 10 2 6" xfId="45178"/>
    <cellStyle name="20% - Accent4 10 2 7" xfId="45490"/>
    <cellStyle name="20% - Accent4 10 2 8" xfId="45802"/>
    <cellStyle name="20% - Accent4 10 2 9" xfId="46114"/>
    <cellStyle name="20% - Accent4 10 20" xfId="49079"/>
    <cellStyle name="20% - Accent4 10 21" xfId="49391"/>
    <cellStyle name="20% - Accent4 10 22" xfId="49703"/>
    <cellStyle name="20% - Accent4 10 23" xfId="50015"/>
    <cellStyle name="20% - Accent4 10 24" xfId="50327"/>
    <cellStyle name="20% - Accent4 10 25" xfId="50639"/>
    <cellStyle name="20% - Accent4 10 26" xfId="50951"/>
    <cellStyle name="20% - Accent4 10 27" xfId="51263"/>
    <cellStyle name="20% - Accent4 10 28" xfId="51575"/>
    <cellStyle name="20% - Accent4 10 29" xfId="51887"/>
    <cellStyle name="20% - Accent4 10 3" xfId="43760"/>
    <cellStyle name="20% - Accent4 10 30" xfId="52200"/>
    <cellStyle name="20% - Accent4 10 31" xfId="52512"/>
    <cellStyle name="20% - Accent4 10 32" xfId="52824"/>
    <cellStyle name="20% - Accent4 10 33" xfId="53136"/>
    <cellStyle name="20% - Accent4 10 34" xfId="53448"/>
    <cellStyle name="20% - Accent4 10 35" xfId="53760"/>
    <cellStyle name="20% - Accent4 10 36" xfId="54072"/>
    <cellStyle name="20% - Accent4 10 37" xfId="54384"/>
    <cellStyle name="20% - Accent4 10 38" xfId="54696"/>
    <cellStyle name="20% - Accent4 10 39" xfId="55008"/>
    <cellStyle name="20% - Accent4 10 4" xfId="44072"/>
    <cellStyle name="20% - Accent4 10 40" xfId="55320"/>
    <cellStyle name="20% - Accent4 10 41" xfId="55632"/>
    <cellStyle name="20% - Accent4 10 42" xfId="55944"/>
    <cellStyle name="20% - Accent4 10 43" xfId="56256"/>
    <cellStyle name="20% - Accent4 10 44" xfId="56568"/>
    <cellStyle name="20% - Accent4 10 45" xfId="56880"/>
    <cellStyle name="20% - Accent4 10 46" xfId="57192"/>
    <cellStyle name="20% - Accent4 10 47" xfId="57504"/>
    <cellStyle name="20% - Accent4 10 48" xfId="57816"/>
    <cellStyle name="20% - Accent4 10 49" xfId="58128"/>
    <cellStyle name="20% - Accent4 10 5" xfId="44391"/>
    <cellStyle name="20% - Accent4 10 50" xfId="58440"/>
    <cellStyle name="20% - Accent4 10 51" xfId="58752"/>
    <cellStyle name="20% - Accent4 10 52" xfId="59064"/>
    <cellStyle name="20% - Accent4 10 53" xfId="59376"/>
    <cellStyle name="20% - Accent4 10 54" xfId="59688"/>
    <cellStyle name="20% - Accent4 10 55" xfId="60000"/>
    <cellStyle name="20% - Accent4 10 56" xfId="60312"/>
    <cellStyle name="20% - Accent4 10 57" xfId="60624"/>
    <cellStyle name="20% - Accent4 10 58" xfId="60936"/>
    <cellStyle name="20% - Accent4 10 6" xfId="44711"/>
    <cellStyle name="20% - Accent4 10 7" xfId="45023"/>
    <cellStyle name="20% - Accent4 10 8" xfId="45335"/>
    <cellStyle name="20% - Accent4 10 9" xfId="45647"/>
    <cellStyle name="20% - Accent4 100" xfId="48621"/>
    <cellStyle name="20% - Accent4 101" xfId="48933"/>
    <cellStyle name="20% - Accent4 102" xfId="49245"/>
    <cellStyle name="20% - Accent4 103" xfId="49557"/>
    <cellStyle name="20% - Accent4 104" xfId="49869"/>
    <cellStyle name="20% - Accent4 105" xfId="50181"/>
    <cellStyle name="20% - Accent4 106" xfId="50493"/>
    <cellStyle name="20% - Accent4 107" xfId="50805"/>
    <cellStyle name="20% - Accent4 108" xfId="51117"/>
    <cellStyle name="20% - Accent4 109" xfId="51429"/>
    <cellStyle name="20% - Accent4 11" xfId="43351"/>
    <cellStyle name="20% - Accent4 11 10" xfId="45830"/>
    <cellStyle name="20% - Accent4 11 11" xfId="46142"/>
    <cellStyle name="20% - Accent4 11 12" xfId="46454"/>
    <cellStyle name="20% - Accent4 11 13" xfId="46766"/>
    <cellStyle name="20% - Accent4 11 14" xfId="47078"/>
    <cellStyle name="20% - Accent4 11 15" xfId="47390"/>
    <cellStyle name="20% - Accent4 11 16" xfId="47702"/>
    <cellStyle name="20% - Accent4 11 17" xfId="48014"/>
    <cellStyle name="20% - Accent4 11 18" xfId="48326"/>
    <cellStyle name="20% - Accent4 11 19" xfId="48638"/>
    <cellStyle name="20% - Accent4 11 2" xfId="43476"/>
    <cellStyle name="20% - Accent4 11 2 10" xfId="46297"/>
    <cellStyle name="20% - Accent4 11 2 11" xfId="46609"/>
    <cellStyle name="20% - Accent4 11 2 12" xfId="46921"/>
    <cellStyle name="20% - Accent4 11 2 13" xfId="47233"/>
    <cellStyle name="20% - Accent4 11 2 14" xfId="47545"/>
    <cellStyle name="20% - Accent4 11 2 15" xfId="47857"/>
    <cellStyle name="20% - Accent4 11 2 16" xfId="48169"/>
    <cellStyle name="20% - Accent4 11 2 17" xfId="48481"/>
    <cellStyle name="20% - Accent4 11 2 18" xfId="48793"/>
    <cellStyle name="20% - Accent4 11 2 19" xfId="49105"/>
    <cellStyle name="20% - Accent4 11 2 2" xfId="43786"/>
    <cellStyle name="20% - Accent4 11 2 20" xfId="49417"/>
    <cellStyle name="20% - Accent4 11 2 21" xfId="49729"/>
    <cellStyle name="20% - Accent4 11 2 22" xfId="50041"/>
    <cellStyle name="20% - Accent4 11 2 23" xfId="50353"/>
    <cellStyle name="20% - Accent4 11 2 24" xfId="50665"/>
    <cellStyle name="20% - Accent4 11 2 25" xfId="50977"/>
    <cellStyle name="20% - Accent4 11 2 26" xfId="51289"/>
    <cellStyle name="20% - Accent4 11 2 27" xfId="51601"/>
    <cellStyle name="20% - Accent4 11 2 28" xfId="51913"/>
    <cellStyle name="20% - Accent4 11 2 29" xfId="52226"/>
    <cellStyle name="20% - Accent4 11 2 3" xfId="44098"/>
    <cellStyle name="20% - Accent4 11 2 30" xfId="52538"/>
    <cellStyle name="20% - Accent4 11 2 31" xfId="52850"/>
    <cellStyle name="20% - Accent4 11 2 32" xfId="53162"/>
    <cellStyle name="20% - Accent4 11 2 33" xfId="53474"/>
    <cellStyle name="20% - Accent4 11 2 34" xfId="53786"/>
    <cellStyle name="20% - Accent4 11 2 35" xfId="54098"/>
    <cellStyle name="20% - Accent4 11 2 36" xfId="54410"/>
    <cellStyle name="20% - Accent4 11 2 37" xfId="54722"/>
    <cellStyle name="20% - Accent4 11 2 38" xfId="55034"/>
    <cellStyle name="20% - Accent4 11 2 39" xfId="55346"/>
    <cellStyle name="20% - Accent4 11 2 4" xfId="44417"/>
    <cellStyle name="20% - Accent4 11 2 40" xfId="55658"/>
    <cellStyle name="20% - Accent4 11 2 41" xfId="55970"/>
    <cellStyle name="20% - Accent4 11 2 42" xfId="56282"/>
    <cellStyle name="20% - Accent4 11 2 43" xfId="56594"/>
    <cellStyle name="20% - Accent4 11 2 44" xfId="56906"/>
    <cellStyle name="20% - Accent4 11 2 45" xfId="57218"/>
    <cellStyle name="20% - Accent4 11 2 46" xfId="57530"/>
    <cellStyle name="20% - Accent4 11 2 47" xfId="57842"/>
    <cellStyle name="20% - Accent4 11 2 48" xfId="58154"/>
    <cellStyle name="20% - Accent4 11 2 49" xfId="58466"/>
    <cellStyle name="20% - Accent4 11 2 5" xfId="44737"/>
    <cellStyle name="20% - Accent4 11 2 50" xfId="58778"/>
    <cellStyle name="20% - Accent4 11 2 51" xfId="59090"/>
    <cellStyle name="20% - Accent4 11 2 52" xfId="59402"/>
    <cellStyle name="20% - Accent4 11 2 53" xfId="59714"/>
    <cellStyle name="20% - Accent4 11 2 54" xfId="60026"/>
    <cellStyle name="20% - Accent4 11 2 55" xfId="60338"/>
    <cellStyle name="20% - Accent4 11 2 56" xfId="60650"/>
    <cellStyle name="20% - Accent4 11 2 57" xfId="60962"/>
    <cellStyle name="20% - Accent4 11 2 6" xfId="45049"/>
    <cellStyle name="20% - Accent4 11 2 7" xfId="45361"/>
    <cellStyle name="20% - Accent4 11 2 8" xfId="45673"/>
    <cellStyle name="20% - Accent4 11 2 9" xfId="45985"/>
    <cellStyle name="20% - Accent4 11 20" xfId="48950"/>
    <cellStyle name="20% - Accent4 11 21" xfId="49262"/>
    <cellStyle name="20% - Accent4 11 22" xfId="49574"/>
    <cellStyle name="20% - Accent4 11 23" xfId="49886"/>
    <cellStyle name="20% - Accent4 11 24" xfId="50198"/>
    <cellStyle name="20% - Accent4 11 25" xfId="50510"/>
    <cellStyle name="20% - Accent4 11 26" xfId="50822"/>
    <cellStyle name="20% - Accent4 11 27" xfId="51134"/>
    <cellStyle name="20% - Accent4 11 28" xfId="51446"/>
    <cellStyle name="20% - Accent4 11 29" xfId="51758"/>
    <cellStyle name="20% - Accent4 11 3" xfId="43631"/>
    <cellStyle name="20% - Accent4 11 30" xfId="52071"/>
    <cellStyle name="20% - Accent4 11 31" xfId="52383"/>
    <cellStyle name="20% - Accent4 11 32" xfId="52695"/>
    <cellStyle name="20% - Accent4 11 33" xfId="53007"/>
    <cellStyle name="20% - Accent4 11 34" xfId="53319"/>
    <cellStyle name="20% - Accent4 11 35" xfId="53631"/>
    <cellStyle name="20% - Accent4 11 36" xfId="53943"/>
    <cellStyle name="20% - Accent4 11 37" xfId="54255"/>
    <cellStyle name="20% - Accent4 11 38" xfId="54567"/>
    <cellStyle name="20% - Accent4 11 39" xfId="54879"/>
    <cellStyle name="20% - Accent4 11 4" xfId="43943"/>
    <cellStyle name="20% - Accent4 11 40" xfId="55191"/>
    <cellStyle name="20% - Accent4 11 41" xfId="55503"/>
    <cellStyle name="20% - Accent4 11 42" xfId="55815"/>
    <cellStyle name="20% - Accent4 11 43" xfId="56127"/>
    <cellStyle name="20% - Accent4 11 44" xfId="56439"/>
    <cellStyle name="20% - Accent4 11 45" xfId="56751"/>
    <cellStyle name="20% - Accent4 11 46" xfId="57063"/>
    <cellStyle name="20% - Accent4 11 47" xfId="57375"/>
    <cellStyle name="20% - Accent4 11 48" xfId="57687"/>
    <cellStyle name="20% - Accent4 11 49" xfId="57999"/>
    <cellStyle name="20% - Accent4 11 5" xfId="44262"/>
    <cellStyle name="20% - Accent4 11 50" xfId="58311"/>
    <cellStyle name="20% - Accent4 11 51" xfId="58623"/>
    <cellStyle name="20% - Accent4 11 52" xfId="58935"/>
    <cellStyle name="20% - Accent4 11 53" xfId="59247"/>
    <cellStyle name="20% - Accent4 11 54" xfId="59559"/>
    <cellStyle name="20% - Accent4 11 55" xfId="59871"/>
    <cellStyle name="20% - Accent4 11 56" xfId="60183"/>
    <cellStyle name="20% - Accent4 11 57" xfId="60495"/>
    <cellStyle name="20% - Accent4 11 58" xfId="60807"/>
    <cellStyle name="20% - Accent4 11 6" xfId="44582"/>
    <cellStyle name="20% - Accent4 11 7" xfId="44894"/>
    <cellStyle name="20% - Accent4 11 8" xfId="45206"/>
    <cellStyle name="20% - Accent4 11 9" xfId="45518"/>
    <cellStyle name="20% - Accent4 110" xfId="51741"/>
    <cellStyle name="20% - Accent4 111" xfId="52054"/>
    <cellStyle name="20% - Accent4 112" xfId="52366"/>
    <cellStyle name="20% - Accent4 113" xfId="52678"/>
    <cellStyle name="20% - Accent4 114" xfId="52990"/>
    <cellStyle name="20% - Accent4 115" xfId="53302"/>
    <cellStyle name="20% - Accent4 116" xfId="53614"/>
    <cellStyle name="20% - Accent4 117" xfId="53926"/>
    <cellStyle name="20% - Accent4 118" xfId="54238"/>
    <cellStyle name="20% - Accent4 119" xfId="54550"/>
    <cellStyle name="20% - Accent4 12" xfId="43363"/>
    <cellStyle name="20% - Accent4 12 10" xfId="46280"/>
    <cellStyle name="20% - Accent4 12 11" xfId="46592"/>
    <cellStyle name="20% - Accent4 12 12" xfId="46904"/>
    <cellStyle name="20% - Accent4 12 13" xfId="47216"/>
    <cellStyle name="20% - Accent4 12 14" xfId="47528"/>
    <cellStyle name="20% - Accent4 12 15" xfId="47840"/>
    <cellStyle name="20% - Accent4 12 16" xfId="48152"/>
    <cellStyle name="20% - Accent4 12 17" xfId="48464"/>
    <cellStyle name="20% - Accent4 12 18" xfId="48776"/>
    <cellStyle name="20% - Accent4 12 19" xfId="49088"/>
    <cellStyle name="20% - Accent4 12 2" xfId="43769"/>
    <cellStyle name="20% - Accent4 12 20" xfId="49400"/>
    <cellStyle name="20% - Accent4 12 21" xfId="49712"/>
    <cellStyle name="20% - Accent4 12 22" xfId="50024"/>
    <cellStyle name="20% - Accent4 12 23" xfId="50336"/>
    <cellStyle name="20% - Accent4 12 24" xfId="50648"/>
    <cellStyle name="20% - Accent4 12 25" xfId="50960"/>
    <cellStyle name="20% - Accent4 12 26" xfId="51272"/>
    <cellStyle name="20% - Accent4 12 27" xfId="51584"/>
    <cellStyle name="20% - Accent4 12 28" xfId="51896"/>
    <cellStyle name="20% - Accent4 12 29" xfId="52209"/>
    <cellStyle name="20% - Accent4 12 3" xfId="44081"/>
    <cellStyle name="20% - Accent4 12 30" xfId="52521"/>
    <cellStyle name="20% - Accent4 12 31" xfId="52833"/>
    <cellStyle name="20% - Accent4 12 32" xfId="53145"/>
    <cellStyle name="20% - Accent4 12 33" xfId="53457"/>
    <cellStyle name="20% - Accent4 12 34" xfId="53769"/>
    <cellStyle name="20% - Accent4 12 35" xfId="54081"/>
    <cellStyle name="20% - Accent4 12 36" xfId="54393"/>
    <cellStyle name="20% - Accent4 12 37" xfId="54705"/>
    <cellStyle name="20% - Accent4 12 38" xfId="55017"/>
    <cellStyle name="20% - Accent4 12 39" xfId="55329"/>
    <cellStyle name="20% - Accent4 12 4" xfId="44400"/>
    <cellStyle name="20% - Accent4 12 40" xfId="55641"/>
    <cellStyle name="20% - Accent4 12 41" xfId="55953"/>
    <cellStyle name="20% - Accent4 12 42" xfId="56265"/>
    <cellStyle name="20% - Accent4 12 43" xfId="56577"/>
    <cellStyle name="20% - Accent4 12 44" xfId="56889"/>
    <cellStyle name="20% - Accent4 12 45" xfId="57201"/>
    <cellStyle name="20% - Accent4 12 46" xfId="57513"/>
    <cellStyle name="20% - Accent4 12 47" xfId="57825"/>
    <cellStyle name="20% - Accent4 12 48" xfId="58137"/>
    <cellStyle name="20% - Accent4 12 49" xfId="58449"/>
    <cellStyle name="20% - Accent4 12 5" xfId="44720"/>
    <cellStyle name="20% - Accent4 12 50" xfId="58761"/>
    <cellStyle name="20% - Accent4 12 51" xfId="59073"/>
    <cellStyle name="20% - Accent4 12 52" xfId="59385"/>
    <cellStyle name="20% - Accent4 12 53" xfId="59697"/>
    <cellStyle name="20% - Accent4 12 54" xfId="60009"/>
    <cellStyle name="20% - Accent4 12 55" xfId="60321"/>
    <cellStyle name="20% - Accent4 12 56" xfId="60633"/>
    <cellStyle name="20% - Accent4 12 57" xfId="60945"/>
    <cellStyle name="20% - Accent4 12 6" xfId="45032"/>
    <cellStyle name="20% - Accent4 12 7" xfId="45344"/>
    <cellStyle name="20% - Accent4 12 8" xfId="45656"/>
    <cellStyle name="20% - Accent4 12 9" xfId="45968"/>
    <cellStyle name="20% - Accent4 120" xfId="54862"/>
    <cellStyle name="20% - Accent4 121" xfId="55174"/>
    <cellStyle name="20% - Accent4 122" xfId="55486"/>
    <cellStyle name="20% - Accent4 123" xfId="55798"/>
    <cellStyle name="20% - Accent4 124" xfId="56110"/>
    <cellStyle name="20% - Accent4 125" xfId="56422"/>
    <cellStyle name="20% - Accent4 126" xfId="56734"/>
    <cellStyle name="20% - Accent4 127" xfId="57046"/>
    <cellStyle name="20% - Accent4 128" xfId="57358"/>
    <cellStyle name="20% - Accent4 129" xfId="57670"/>
    <cellStyle name="20% - Accent4 13" xfId="43375"/>
    <cellStyle name="20% - Accent4 130" xfId="57982"/>
    <cellStyle name="20% - Accent4 131" xfId="58294"/>
    <cellStyle name="20% - Accent4 132" xfId="58606"/>
    <cellStyle name="20% - Accent4 133" xfId="58918"/>
    <cellStyle name="20% - Accent4 134" xfId="59230"/>
    <cellStyle name="20% - Accent4 135" xfId="59542"/>
    <cellStyle name="20% - Accent4 136" xfId="59854"/>
    <cellStyle name="20% - Accent4 137" xfId="60166"/>
    <cellStyle name="20% - Accent4 138" xfId="60478"/>
    <cellStyle name="20% - Accent4 139" xfId="60790"/>
    <cellStyle name="20% - Accent4 14" xfId="43387"/>
    <cellStyle name="20% - Accent4 15" xfId="43399"/>
    <cellStyle name="20% - Accent4 16" xfId="43411"/>
    <cellStyle name="20% - Accent4 17" xfId="43423"/>
    <cellStyle name="20% - Accent4 18" xfId="43435"/>
    <cellStyle name="20% - Accent4 19" xfId="43447"/>
    <cellStyle name="20% - Accent4 2" xfId="43327"/>
    <cellStyle name="20% - Accent4 2 10" xfId="43493"/>
    <cellStyle name="20% - Accent4 2 10 3" xfId="2945"/>
    <cellStyle name="20% - Accent4 2 10 3 2" xfId="13724"/>
    <cellStyle name="20% - Accent4 2 10 3 3" xfId="24474"/>
    <cellStyle name="20% - Accent4 2 10 3 4" xfId="35334"/>
    <cellStyle name="20% - Accent4 2 10 4" xfId="11429"/>
    <cellStyle name="20% - Accent4 2 10 5" xfId="22179"/>
    <cellStyle name="20% - Accent4 2 10 6" xfId="33039"/>
    <cellStyle name="20% - Accent4 2 100" xfId="49591"/>
    <cellStyle name="20% - Accent4 2 101" xfId="49903"/>
    <cellStyle name="20% - Accent4 2 102" xfId="50215"/>
    <cellStyle name="20% - Accent4 2 103" xfId="50527"/>
    <cellStyle name="20% - Accent4 2 104" xfId="50839"/>
    <cellStyle name="20% - Accent4 2 105" xfId="51151"/>
    <cellStyle name="20% - Accent4 2 106" xfId="51463"/>
    <cellStyle name="20% - Accent4 2 107" xfId="51775"/>
    <cellStyle name="20% - Accent4 2 108" xfId="52088"/>
    <cellStyle name="20% - Accent4 2 109" xfId="52400"/>
    <cellStyle name="20% - Accent4 2 11" xfId="676"/>
    <cellStyle name="20% - Accent4 2 11 2" xfId="1701"/>
    <cellStyle name="20% - Accent4 2 11 2 2" xfId="4026"/>
    <cellStyle name="20% - Accent4 2 11 2 2 2" xfId="14805"/>
    <cellStyle name="20% - Accent4 2 11 2 2 3" xfId="25555"/>
    <cellStyle name="20% - Accent4 2 11 2 2 4" xfId="36415"/>
    <cellStyle name="20% - Accent4 2 11 2 3" xfId="12510"/>
    <cellStyle name="20% - Accent4 2 11 2 4" xfId="23260"/>
    <cellStyle name="20% - Accent4 2 11 2 5" xfId="34120"/>
    <cellStyle name="20% - Accent4 2 11 3" xfId="3044"/>
    <cellStyle name="20% - Accent4 2 11 3 2" xfId="13823"/>
    <cellStyle name="20% - Accent4 2 11 3 3" xfId="24573"/>
    <cellStyle name="20% - Accent4 2 11 3 4" xfId="35433"/>
    <cellStyle name="20% - Accent4 2 11 4" xfId="11528"/>
    <cellStyle name="20% - Accent4 2 11 5" xfId="22278"/>
    <cellStyle name="20% - Accent4 2 11 6" xfId="33138"/>
    <cellStyle name="20% - Accent4 2 110" xfId="52712"/>
    <cellStyle name="20% - Accent4 2 111" xfId="53024"/>
    <cellStyle name="20% - Accent4 2 112" xfId="53336"/>
    <cellStyle name="20% - Accent4 2 113" xfId="53648"/>
    <cellStyle name="20% - Accent4 2 114" xfId="53960"/>
    <cellStyle name="20% - Accent4 2 115" xfId="54272"/>
    <cellStyle name="20% - Accent4 2 116" xfId="54584"/>
    <cellStyle name="20% - Accent4 2 117" xfId="54896"/>
    <cellStyle name="20% - Accent4 2 118" xfId="55208"/>
    <cellStyle name="20% - Accent4 2 119" xfId="55520"/>
    <cellStyle name="20% - Accent4 2 12" xfId="785"/>
    <cellStyle name="20% - Accent4 2 12 2" xfId="1810"/>
    <cellStyle name="20% - Accent4 2 12 2 2" xfId="4135"/>
    <cellStyle name="20% - Accent4 2 12 2 2 2" xfId="14914"/>
    <cellStyle name="20% - Accent4 2 12 2 2 3" xfId="25664"/>
    <cellStyle name="20% - Accent4 2 12 2 2 4" xfId="36524"/>
    <cellStyle name="20% - Accent4 2 12 2 3" xfId="12619"/>
    <cellStyle name="20% - Accent4 2 12 2 4" xfId="23369"/>
    <cellStyle name="20% - Accent4 2 12 2 5" xfId="34229"/>
    <cellStyle name="20% - Accent4 2 12 3" xfId="3153"/>
    <cellStyle name="20% - Accent4 2 12 3 2" xfId="13932"/>
    <cellStyle name="20% - Accent4 2 12 3 3" xfId="24682"/>
    <cellStyle name="20% - Accent4 2 12 3 4" xfId="35542"/>
    <cellStyle name="20% - Accent4 2 12 4" xfId="11637"/>
    <cellStyle name="20% - Accent4 2 12 5" xfId="22387"/>
    <cellStyle name="20% - Accent4 2 12 6" xfId="33247"/>
    <cellStyle name="20% - Accent4 2 120" xfId="55832"/>
    <cellStyle name="20% - Accent4 2 121" xfId="56144"/>
    <cellStyle name="20% - Accent4 2 122" xfId="56456"/>
    <cellStyle name="20% - Accent4 2 123" xfId="56768"/>
    <cellStyle name="20% - Accent4 2 124" xfId="57080"/>
    <cellStyle name="20% - Accent4 2 125" xfId="57392"/>
    <cellStyle name="20% - Accent4 2 126" xfId="57704"/>
    <cellStyle name="20% - Accent4 2 127" xfId="58016"/>
    <cellStyle name="20% - Accent4 2 128" xfId="58328"/>
    <cellStyle name="20% - Accent4 2 129" xfId="58640"/>
    <cellStyle name="20% - Accent4 2 13" xfId="894"/>
    <cellStyle name="20% - Accent4 2 13 2" xfId="1919"/>
    <cellStyle name="20% - Accent4 2 13 2 2" xfId="4244"/>
    <cellStyle name="20% - Accent4 2 13 2 2 2" xfId="15023"/>
    <cellStyle name="20% - Accent4 2 13 2 2 3" xfId="25773"/>
    <cellStyle name="20% - Accent4 2 13 2 2 4" xfId="36633"/>
    <cellStyle name="20% - Accent4 2 13 2 3" xfId="12728"/>
    <cellStyle name="20% - Accent4 2 13 2 4" xfId="23478"/>
    <cellStyle name="20% - Accent4 2 13 2 5" xfId="34338"/>
    <cellStyle name="20% - Accent4 2 13 3" xfId="3262"/>
    <cellStyle name="20% - Accent4 2 13 3 2" xfId="14041"/>
    <cellStyle name="20% - Accent4 2 13 3 3" xfId="24791"/>
    <cellStyle name="20% - Accent4 2 13 3 4" xfId="35651"/>
    <cellStyle name="20% - Accent4 2 13 4" xfId="11746"/>
    <cellStyle name="20% - Accent4 2 13 5" xfId="22496"/>
    <cellStyle name="20% - Accent4 2 13 6" xfId="33356"/>
    <cellStyle name="20% - Accent4 2 130" xfId="58952"/>
    <cellStyle name="20% - Accent4 2 131" xfId="59264"/>
    <cellStyle name="20% - Accent4 2 132" xfId="59576"/>
    <cellStyle name="20% - Accent4 2 133" xfId="59888"/>
    <cellStyle name="20% - Accent4 2 134" xfId="60200"/>
    <cellStyle name="20% - Accent4 2 135" xfId="60512"/>
    <cellStyle name="20% - Accent4 2 136" xfId="60824"/>
    <cellStyle name="20% - Accent4 2 14" xfId="1003"/>
    <cellStyle name="20% - Accent4 2 14 2" xfId="3371"/>
    <cellStyle name="20% - Accent4 2 14 2 2" xfId="14150"/>
    <cellStyle name="20% - Accent4 2 14 2 3" xfId="24900"/>
    <cellStyle name="20% - Accent4 2 14 2 4" xfId="35760"/>
    <cellStyle name="20% - Accent4 2 14 3" xfId="11855"/>
    <cellStyle name="20% - Accent4 2 14 4" xfId="22605"/>
    <cellStyle name="20% - Accent4 2 14 5" xfId="33465"/>
    <cellStyle name="20% - Accent4 2 15" xfId="1150"/>
    <cellStyle name="20% - Accent4 2 15 2" xfId="3475"/>
    <cellStyle name="20% - Accent4 2 15 2 2" xfId="14254"/>
    <cellStyle name="20% - Accent4 2 15 2 3" xfId="25004"/>
    <cellStyle name="20% - Accent4 2 15 2 4" xfId="35864"/>
    <cellStyle name="20% - Accent4 2 15 3" xfId="11959"/>
    <cellStyle name="20% - Accent4 2 15 4" xfId="22709"/>
    <cellStyle name="20% - Accent4 2 15 5" xfId="33569"/>
    <cellStyle name="20% - Accent4 2 16" xfId="2028"/>
    <cellStyle name="20% - Accent4 2 16 2" xfId="4353"/>
    <cellStyle name="20% - Accent4 2 16 2 2" xfId="15132"/>
    <cellStyle name="20% - Accent4 2 16 2 3" xfId="25882"/>
    <cellStyle name="20% - Accent4 2 16 2 4" xfId="36742"/>
    <cellStyle name="20% - Accent4 2 16 3" xfId="12837"/>
    <cellStyle name="20% - Accent4 2 16 4" xfId="23587"/>
    <cellStyle name="20% - Accent4 2 16 5" xfId="34447"/>
    <cellStyle name="20% - Accent4 2 17" xfId="2137"/>
    <cellStyle name="20% - Accent4 2 17 2" xfId="4462"/>
    <cellStyle name="20% - Accent4 2 17 2 2" xfId="15241"/>
    <cellStyle name="20% - Accent4 2 17 2 3" xfId="25991"/>
    <cellStyle name="20% - Accent4 2 17 2 4" xfId="36851"/>
    <cellStyle name="20% - Accent4 2 17 3" xfId="12946"/>
    <cellStyle name="20% - Accent4 2 17 4" xfId="23696"/>
    <cellStyle name="20% - Accent4 2 17 5" xfId="34556"/>
    <cellStyle name="20% - Accent4 2 18" xfId="2247"/>
    <cellStyle name="20% - Accent4 2 18 2" xfId="4572"/>
    <cellStyle name="20% - Accent4 2 18 2 2" xfId="15351"/>
    <cellStyle name="20% - Accent4 2 18 2 3" xfId="26101"/>
    <cellStyle name="20% - Accent4 2 18 2 4" xfId="36961"/>
    <cellStyle name="20% - Accent4 2 18 3" xfId="13056"/>
    <cellStyle name="20% - Accent4 2 18 4" xfId="23806"/>
    <cellStyle name="20% - Accent4 2 18 5" xfId="34666"/>
    <cellStyle name="20% - Accent4 2 19" xfId="2357"/>
    <cellStyle name="20% - Accent4 2 19 2" xfId="13166"/>
    <cellStyle name="20% - Accent4 2 19 3" xfId="23916"/>
    <cellStyle name="20% - Accent4 2 19 4" xfId="34776"/>
    <cellStyle name="20% - Accent4 2 2" xfId="166"/>
    <cellStyle name="20% - Accent4 2 2 10" xfId="44754"/>
    <cellStyle name="20% - Accent4 2 2 11" xfId="45066"/>
    <cellStyle name="20% - Accent4 2 2 12" xfId="45378"/>
    <cellStyle name="20% - Accent4 2 2 13" xfId="45690"/>
    <cellStyle name="20% - Accent4 2 2 14" xfId="46002"/>
    <cellStyle name="20% - Accent4 2 2 15" xfId="46314"/>
    <cellStyle name="20% - Accent4 2 2 16" xfId="46626"/>
    <cellStyle name="20% - Accent4 2 2 17" xfId="46938"/>
    <cellStyle name="20% - Accent4 2 2 18" xfId="47250"/>
    <cellStyle name="20% - Accent4 2 2 19" xfId="47562"/>
    <cellStyle name="20% - Accent4 2 2 2" xfId="1191"/>
    <cellStyle name="20% - Accent4 2 2 2 2" xfId="3516"/>
    <cellStyle name="20% - Accent4 2 2 2 2 2" xfId="14295"/>
    <cellStyle name="20% - Accent4 2 2 2 2 3" xfId="25045"/>
    <cellStyle name="20% - Accent4 2 2 2 2 4" xfId="35905"/>
    <cellStyle name="20% - Accent4 2 2 2 3" xfId="12000"/>
    <cellStyle name="20% - Accent4 2 2 2 4" xfId="22750"/>
    <cellStyle name="20% - Accent4 2 2 2 5" xfId="33610"/>
    <cellStyle name="20% - Accent4 2 2 20" xfId="47874"/>
    <cellStyle name="20% - Accent4 2 2 21" xfId="48186"/>
    <cellStyle name="20% - Accent4 2 2 22" xfId="48498"/>
    <cellStyle name="20% - Accent4 2 2 23" xfId="48810"/>
    <cellStyle name="20% - Accent4 2 2 24" xfId="49122"/>
    <cellStyle name="20% - Accent4 2 2 25" xfId="49434"/>
    <cellStyle name="20% - Accent4 2 2 26" xfId="49746"/>
    <cellStyle name="20% - Accent4 2 2 27" xfId="50058"/>
    <cellStyle name="20% - Accent4 2 2 28" xfId="50370"/>
    <cellStyle name="20% - Accent4 2 2 29" xfId="50682"/>
    <cellStyle name="20% - Accent4 2 2 3" xfId="2533"/>
    <cellStyle name="20% - Accent4 2 2 3 2" xfId="13312"/>
    <cellStyle name="20% - Accent4 2 2 3 3" xfId="24062"/>
    <cellStyle name="20% - Accent4 2 2 3 4" xfId="34922"/>
    <cellStyle name="20% - Accent4 2 2 30" xfId="50994"/>
    <cellStyle name="20% - Accent4 2 2 31" xfId="51306"/>
    <cellStyle name="20% - Accent4 2 2 32" xfId="51618"/>
    <cellStyle name="20% - Accent4 2 2 33" xfId="51930"/>
    <cellStyle name="20% - Accent4 2 2 34" xfId="52243"/>
    <cellStyle name="20% - Accent4 2 2 35" xfId="52555"/>
    <cellStyle name="20% - Accent4 2 2 36" xfId="52867"/>
    <cellStyle name="20% - Accent4 2 2 37" xfId="53179"/>
    <cellStyle name="20% - Accent4 2 2 38" xfId="53491"/>
    <cellStyle name="20% - Accent4 2 2 39" xfId="53803"/>
    <cellStyle name="20% - Accent4 2 2 4" xfId="11017"/>
    <cellStyle name="20% - Accent4 2 2 40" xfId="54115"/>
    <cellStyle name="20% - Accent4 2 2 41" xfId="54427"/>
    <cellStyle name="20% - Accent4 2 2 42" xfId="54739"/>
    <cellStyle name="20% - Accent4 2 2 43" xfId="55051"/>
    <cellStyle name="20% - Accent4 2 2 44" xfId="55363"/>
    <cellStyle name="20% - Accent4 2 2 45" xfId="55675"/>
    <cellStyle name="20% - Accent4 2 2 46" xfId="55987"/>
    <cellStyle name="20% - Accent4 2 2 47" xfId="56299"/>
    <cellStyle name="20% - Accent4 2 2 48" xfId="56611"/>
    <cellStyle name="20% - Accent4 2 2 49" xfId="56923"/>
    <cellStyle name="20% - Accent4 2 2 5" xfId="21767"/>
    <cellStyle name="20% - Accent4 2 2 50" xfId="57235"/>
    <cellStyle name="20% - Accent4 2 2 51" xfId="57547"/>
    <cellStyle name="20% - Accent4 2 2 52" xfId="57859"/>
    <cellStyle name="20% - Accent4 2 2 53" xfId="58171"/>
    <cellStyle name="20% - Accent4 2 2 54" xfId="58483"/>
    <cellStyle name="20% - Accent4 2 2 55" xfId="58795"/>
    <cellStyle name="20% - Accent4 2 2 56" xfId="59107"/>
    <cellStyle name="20% - Accent4 2 2 57" xfId="59419"/>
    <cellStyle name="20% - Accent4 2 2 58" xfId="59731"/>
    <cellStyle name="20% - Accent4 2 2 59" xfId="60043"/>
    <cellStyle name="20% - Accent4 2 2 6" xfId="32627"/>
    <cellStyle name="20% - Accent4 2 2 60" xfId="60355"/>
    <cellStyle name="20% - Accent4 2 2 61" xfId="60667"/>
    <cellStyle name="20% - Accent4 2 2 62" xfId="60979"/>
    <cellStyle name="20% - Accent4 2 2 7" xfId="43803"/>
    <cellStyle name="20% - Accent4 2 2 8" xfId="44115"/>
    <cellStyle name="20% - Accent4 2 2 9" xfId="44434"/>
    <cellStyle name="20% - Accent4 2 20" xfId="2492"/>
    <cellStyle name="20% - Accent4 2 20 2" xfId="13271"/>
    <cellStyle name="20% - Accent4 2 20 3" xfId="24021"/>
    <cellStyle name="20% - Accent4 2 20 4" xfId="34881"/>
    <cellStyle name="20% - Accent4 2 21" xfId="4682"/>
    <cellStyle name="20% - Accent4 2 21 2" xfId="15461"/>
    <cellStyle name="20% - Accent4 2 21 3" xfId="26211"/>
    <cellStyle name="20% - Accent4 2 21 4" xfId="37071"/>
    <cellStyle name="20% - Accent4 2 22" xfId="4792"/>
    <cellStyle name="20% - Accent4 2 22 2" xfId="15571"/>
    <cellStyle name="20% - Accent4 2 22 3" xfId="26321"/>
    <cellStyle name="20% - Accent4 2 22 4" xfId="37181"/>
    <cellStyle name="20% - Accent4 2 23" xfId="4902"/>
    <cellStyle name="20% - Accent4 2 23 2" xfId="15681"/>
    <cellStyle name="20% - Accent4 2 23 3" xfId="26431"/>
    <cellStyle name="20% - Accent4 2 23 4" xfId="37291"/>
    <cellStyle name="20% - Accent4 2 24" xfId="5012"/>
    <cellStyle name="20% - Accent4 2 24 2" xfId="15791"/>
    <cellStyle name="20% - Accent4 2 24 3" xfId="26541"/>
    <cellStyle name="20% - Accent4 2 24 4" xfId="37401"/>
    <cellStyle name="20% - Accent4 2 25" xfId="5122"/>
    <cellStyle name="20% - Accent4 2 25 2" xfId="15901"/>
    <cellStyle name="20% - Accent4 2 25 3" xfId="26651"/>
    <cellStyle name="20% - Accent4 2 25 4" xfId="37511"/>
    <cellStyle name="20% - Accent4 2 26" xfId="5232"/>
    <cellStyle name="20% - Accent4 2 26 2" xfId="16011"/>
    <cellStyle name="20% - Accent4 2 26 3" xfId="26761"/>
    <cellStyle name="20% - Accent4 2 26 4" xfId="37621"/>
    <cellStyle name="20% - Accent4 2 27" xfId="5342"/>
    <cellStyle name="20% - Accent4 2 27 2" xfId="16121"/>
    <cellStyle name="20% - Accent4 2 27 3" xfId="26871"/>
    <cellStyle name="20% - Accent4 2 27 4" xfId="37731"/>
    <cellStyle name="20% - Accent4 2 28" xfId="5452"/>
    <cellStyle name="20% - Accent4 2 28 2" xfId="16231"/>
    <cellStyle name="20% - Accent4 2 28 3" xfId="26981"/>
    <cellStyle name="20% - Accent4 2 28 4" xfId="37841"/>
    <cellStyle name="20% - Accent4 2 29" xfId="5562"/>
    <cellStyle name="20% - Accent4 2 29 2" xfId="16341"/>
    <cellStyle name="20% - Accent4 2 29 3" xfId="27091"/>
    <cellStyle name="20% - Accent4 2 29 4" xfId="37951"/>
    <cellStyle name="20% - Accent4 2 3" xfId="189"/>
    <cellStyle name="20% - Accent4 2 3 2" xfId="1214"/>
    <cellStyle name="20% - Accent4 2 3 2 2" xfId="3539"/>
    <cellStyle name="20% - Accent4 2 3 2 2 2" xfId="14318"/>
    <cellStyle name="20% - Accent4 2 3 2 2 3" xfId="25068"/>
    <cellStyle name="20% - Accent4 2 3 2 2 4" xfId="35928"/>
    <cellStyle name="20% - Accent4 2 3 2 3" xfId="12023"/>
    <cellStyle name="20% - Accent4 2 3 2 4" xfId="22773"/>
    <cellStyle name="20% - Accent4 2 3 2 5" xfId="33633"/>
    <cellStyle name="20% - Accent4 2 3 3" xfId="2556"/>
    <cellStyle name="20% - Accent4 2 3 3 2" xfId="13335"/>
    <cellStyle name="20% - Accent4 2 3 3 3" xfId="24085"/>
    <cellStyle name="20% - Accent4 2 3 3 4" xfId="34945"/>
    <cellStyle name="20% - Accent4 2 3 4" xfId="11040"/>
    <cellStyle name="20% - Accent4 2 3 5" xfId="21790"/>
    <cellStyle name="20% - Accent4 2 3 6" xfId="32650"/>
    <cellStyle name="20% - Accent4 2 30" xfId="5672"/>
    <cellStyle name="20% - Accent4 2 30 2" xfId="16451"/>
    <cellStyle name="20% - Accent4 2 30 3" xfId="27201"/>
    <cellStyle name="20% - Accent4 2 30 4" xfId="38061"/>
    <cellStyle name="20% - Accent4 2 31" xfId="5782"/>
    <cellStyle name="20% - Accent4 2 31 2" xfId="16561"/>
    <cellStyle name="20% - Accent4 2 31 3" xfId="27311"/>
    <cellStyle name="20% - Accent4 2 31 4" xfId="38171"/>
    <cellStyle name="20% - Accent4 2 32" xfId="5892"/>
    <cellStyle name="20% - Accent4 2 32 2" xfId="16671"/>
    <cellStyle name="20% - Accent4 2 32 3" xfId="27421"/>
    <cellStyle name="20% - Accent4 2 32 4" xfId="38281"/>
    <cellStyle name="20% - Accent4 2 33" xfId="6002"/>
    <cellStyle name="20% - Accent4 2 33 2" xfId="16781"/>
    <cellStyle name="20% - Accent4 2 33 3" xfId="27531"/>
    <cellStyle name="20% - Accent4 2 33 4" xfId="38391"/>
    <cellStyle name="20% - Accent4 2 34" xfId="6112"/>
    <cellStyle name="20% - Accent4 2 34 2" xfId="16891"/>
    <cellStyle name="20% - Accent4 2 34 3" xfId="27641"/>
    <cellStyle name="20% - Accent4 2 34 4" xfId="38501"/>
    <cellStyle name="20% - Accent4 2 35" xfId="6222"/>
    <cellStyle name="20% - Accent4 2 35 2" xfId="17001"/>
    <cellStyle name="20% - Accent4 2 35 3" xfId="27751"/>
    <cellStyle name="20% - Accent4 2 35 4" xfId="38611"/>
    <cellStyle name="20% - Accent4 2 36" xfId="6332"/>
    <cellStyle name="20% - Accent4 2 36 2" xfId="17111"/>
    <cellStyle name="20% - Accent4 2 36 3" xfId="27861"/>
    <cellStyle name="20% - Accent4 2 36 4" xfId="38721"/>
    <cellStyle name="20% - Accent4 2 37" xfId="6442"/>
    <cellStyle name="20% - Accent4 2 37 2" xfId="17221"/>
    <cellStyle name="20% - Accent4 2 37 3" xfId="27971"/>
    <cellStyle name="20% - Accent4 2 37 4" xfId="38831"/>
    <cellStyle name="20% - Accent4 2 38" xfId="6552"/>
    <cellStyle name="20% - Accent4 2 38 2" xfId="17331"/>
    <cellStyle name="20% - Accent4 2 38 3" xfId="28081"/>
    <cellStyle name="20% - Accent4 2 38 4" xfId="38941"/>
    <cellStyle name="20% - Accent4 2 39" xfId="6662"/>
    <cellStyle name="20% - Accent4 2 39 2" xfId="17441"/>
    <cellStyle name="20% - Accent4 2 39 3" xfId="28191"/>
    <cellStyle name="20% - Accent4 2 39 4" xfId="39051"/>
    <cellStyle name="20% - Accent4 2 4" xfId="212"/>
    <cellStyle name="20% - Accent4 2 4 2" xfId="1237"/>
    <cellStyle name="20% - Accent4 2 4 2 2" xfId="3562"/>
    <cellStyle name="20% - Accent4 2 4 2 2 2" xfId="14341"/>
    <cellStyle name="20% - Accent4 2 4 2 2 3" xfId="25091"/>
    <cellStyle name="20% - Accent4 2 4 2 2 4" xfId="35951"/>
    <cellStyle name="20% - Accent4 2 4 2 3" xfId="12046"/>
    <cellStyle name="20% - Accent4 2 4 2 4" xfId="22796"/>
    <cellStyle name="20% - Accent4 2 4 2 5" xfId="33656"/>
    <cellStyle name="20% - Accent4 2 4 3" xfId="2579"/>
    <cellStyle name="20% - Accent4 2 4 3 2" xfId="13358"/>
    <cellStyle name="20% - Accent4 2 4 3 3" xfId="24108"/>
    <cellStyle name="20% - Accent4 2 4 3 4" xfId="34968"/>
    <cellStyle name="20% - Accent4 2 4 4" xfId="11063"/>
    <cellStyle name="20% - Accent4 2 4 5" xfId="21813"/>
    <cellStyle name="20% - Accent4 2 4 6" xfId="32673"/>
    <cellStyle name="20% - Accent4 2 40" xfId="6772"/>
    <cellStyle name="20% - Accent4 2 40 2" xfId="17551"/>
    <cellStyle name="20% - Accent4 2 40 3" xfId="28301"/>
    <cellStyle name="20% - Accent4 2 40 4" xfId="39161"/>
    <cellStyle name="20% - Accent4 2 41" xfId="6882"/>
    <cellStyle name="20% - Accent4 2 41 2" xfId="17661"/>
    <cellStyle name="20% - Accent4 2 41 3" xfId="28411"/>
    <cellStyle name="20% - Accent4 2 41 4" xfId="39271"/>
    <cellStyle name="20% - Accent4 2 42" xfId="6992"/>
    <cellStyle name="20% - Accent4 2 42 2" xfId="17771"/>
    <cellStyle name="20% - Accent4 2 42 3" xfId="28521"/>
    <cellStyle name="20% - Accent4 2 42 4" xfId="39381"/>
    <cellStyle name="20% - Accent4 2 43" xfId="7102"/>
    <cellStyle name="20% - Accent4 2 43 2" xfId="17881"/>
    <cellStyle name="20% - Accent4 2 43 3" xfId="28631"/>
    <cellStyle name="20% - Accent4 2 43 4" xfId="39491"/>
    <cellStyle name="20% - Accent4 2 44" xfId="7212"/>
    <cellStyle name="20% - Accent4 2 44 2" xfId="17991"/>
    <cellStyle name="20% - Accent4 2 44 3" xfId="28741"/>
    <cellStyle name="20% - Accent4 2 44 4" xfId="39601"/>
    <cellStyle name="20% - Accent4 2 45" xfId="7322"/>
    <cellStyle name="20% - Accent4 2 45 2" xfId="18101"/>
    <cellStyle name="20% - Accent4 2 45 3" xfId="28851"/>
    <cellStyle name="20% - Accent4 2 45 4" xfId="39711"/>
    <cellStyle name="20% - Accent4 2 46" xfId="7432"/>
    <cellStyle name="20% - Accent4 2 46 2" xfId="18211"/>
    <cellStyle name="20% - Accent4 2 46 3" xfId="28961"/>
    <cellStyle name="20% - Accent4 2 46 4" xfId="39821"/>
    <cellStyle name="20% - Accent4 2 47" xfId="7542"/>
    <cellStyle name="20% - Accent4 2 47 2" xfId="18321"/>
    <cellStyle name="20% - Accent4 2 47 3" xfId="29071"/>
    <cellStyle name="20% - Accent4 2 47 4" xfId="39931"/>
    <cellStyle name="20% - Accent4 2 48" xfId="7652"/>
    <cellStyle name="20% - Accent4 2 48 2" xfId="18431"/>
    <cellStyle name="20% - Accent4 2 48 3" xfId="29181"/>
    <cellStyle name="20% - Accent4 2 48 4" xfId="40041"/>
    <cellStyle name="20% - Accent4 2 49" xfId="7762"/>
    <cellStyle name="20% - Accent4 2 49 2" xfId="18541"/>
    <cellStyle name="20% - Accent4 2 49 3" xfId="29291"/>
    <cellStyle name="20% - Accent4 2 49 4" xfId="40151"/>
    <cellStyle name="20% - Accent4 2 5" xfId="246"/>
    <cellStyle name="20% - Accent4 2 5 2" xfId="1271"/>
    <cellStyle name="20% - Accent4 2 5 2 2" xfId="3596"/>
    <cellStyle name="20% - Accent4 2 5 2 2 2" xfId="14375"/>
    <cellStyle name="20% - Accent4 2 5 2 2 3" xfId="25125"/>
    <cellStyle name="20% - Accent4 2 5 2 2 4" xfId="35985"/>
    <cellStyle name="20% - Accent4 2 5 2 3" xfId="12080"/>
    <cellStyle name="20% - Accent4 2 5 2 4" xfId="22830"/>
    <cellStyle name="20% - Accent4 2 5 2 5" xfId="33690"/>
    <cellStyle name="20% - Accent4 2 5 3" xfId="2613"/>
    <cellStyle name="20% - Accent4 2 5 3 2" xfId="13392"/>
    <cellStyle name="20% - Accent4 2 5 3 3" xfId="24142"/>
    <cellStyle name="20% - Accent4 2 5 3 4" xfId="35002"/>
    <cellStyle name="20% - Accent4 2 5 4" xfId="11097"/>
    <cellStyle name="20% - Accent4 2 5 5" xfId="21847"/>
    <cellStyle name="20% - Accent4 2 5 6" xfId="32707"/>
    <cellStyle name="20% - Accent4 2 50" xfId="7872"/>
    <cellStyle name="20% - Accent4 2 50 2" xfId="18651"/>
    <cellStyle name="20% - Accent4 2 50 3" xfId="29401"/>
    <cellStyle name="20% - Accent4 2 50 4" xfId="40261"/>
    <cellStyle name="20% - Accent4 2 51" xfId="7982"/>
    <cellStyle name="20% - Accent4 2 51 2" xfId="18761"/>
    <cellStyle name="20% - Accent4 2 51 3" xfId="29511"/>
    <cellStyle name="20% - Accent4 2 51 4" xfId="40371"/>
    <cellStyle name="20% - Accent4 2 52" xfId="8092"/>
    <cellStyle name="20% - Accent4 2 52 2" xfId="18871"/>
    <cellStyle name="20% - Accent4 2 52 3" xfId="29621"/>
    <cellStyle name="20% - Accent4 2 52 4" xfId="40481"/>
    <cellStyle name="20% - Accent4 2 53" xfId="8202"/>
    <cellStyle name="20% - Accent4 2 53 2" xfId="18981"/>
    <cellStyle name="20% - Accent4 2 53 3" xfId="29731"/>
    <cellStyle name="20% - Accent4 2 53 4" xfId="40591"/>
    <cellStyle name="20% - Accent4 2 54" xfId="8312"/>
    <cellStyle name="20% - Accent4 2 54 2" xfId="19091"/>
    <cellStyle name="20% - Accent4 2 54 3" xfId="29841"/>
    <cellStyle name="20% - Accent4 2 54 4" xfId="40701"/>
    <cellStyle name="20% - Accent4 2 55" xfId="8422"/>
    <cellStyle name="20% - Accent4 2 55 2" xfId="19201"/>
    <cellStyle name="20% - Accent4 2 55 3" xfId="29951"/>
    <cellStyle name="20% - Accent4 2 55 4" xfId="40811"/>
    <cellStyle name="20% - Accent4 2 56" xfId="8532"/>
    <cellStyle name="20% - Accent4 2 56 2" xfId="19311"/>
    <cellStyle name="20% - Accent4 2 56 3" xfId="30061"/>
    <cellStyle name="20% - Accent4 2 56 4" xfId="40921"/>
    <cellStyle name="20% - Accent4 2 57" xfId="8642"/>
    <cellStyle name="20% - Accent4 2 57 2" xfId="19421"/>
    <cellStyle name="20% - Accent4 2 57 3" xfId="30171"/>
    <cellStyle name="20% - Accent4 2 57 4" xfId="41031"/>
    <cellStyle name="20% - Accent4 2 58" xfId="8752"/>
    <cellStyle name="20% - Accent4 2 58 2" xfId="19531"/>
    <cellStyle name="20% - Accent4 2 58 3" xfId="30281"/>
    <cellStyle name="20% - Accent4 2 58 4" xfId="41141"/>
    <cellStyle name="20% - Accent4 2 59" xfId="8862"/>
    <cellStyle name="20% - Accent4 2 59 2" xfId="19641"/>
    <cellStyle name="20% - Accent4 2 59 3" xfId="30391"/>
    <cellStyle name="20% - Accent4 2 59 4" xfId="41251"/>
    <cellStyle name="20% - Accent4 2 6" xfId="291"/>
    <cellStyle name="20% - Accent4 2 6 2" xfId="1316"/>
    <cellStyle name="20% - Accent4 2 6 2 2" xfId="3641"/>
    <cellStyle name="20% - Accent4 2 6 2 2 2" xfId="14420"/>
    <cellStyle name="20% - Accent4 2 6 2 2 3" xfId="25170"/>
    <cellStyle name="20% - Accent4 2 6 2 2 4" xfId="36030"/>
    <cellStyle name="20% - Accent4 2 6 2 3" xfId="12125"/>
    <cellStyle name="20% - Accent4 2 6 2 4" xfId="22875"/>
    <cellStyle name="20% - Accent4 2 6 2 5" xfId="33735"/>
    <cellStyle name="20% - Accent4 2 6 3" xfId="2658"/>
    <cellStyle name="20% - Accent4 2 6 3 2" xfId="13437"/>
    <cellStyle name="20% - Accent4 2 6 3 3" xfId="24187"/>
    <cellStyle name="20% - Accent4 2 6 3 4" xfId="35047"/>
    <cellStyle name="20% - Accent4 2 6 4" xfId="11142"/>
    <cellStyle name="20% - Accent4 2 6 5" xfId="21892"/>
    <cellStyle name="20% - Accent4 2 6 6" xfId="32752"/>
    <cellStyle name="20% - Accent4 2 60" xfId="8972"/>
    <cellStyle name="20% - Accent4 2 60 2" xfId="19751"/>
    <cellStyle name="20% - Accent4 2 60 3" xfId="30501"/>
    <cellStyle name="20% - Accent4 2 60 4" xfId="41361"/>
    <cellStyle name="20% - Accent4 2 61" xfId="9082"/>
    <cellStyle name="20% - Accent4 2 61 2" xfId="19861"/>
    <cellStyle name="20% - Accent4 2 61 3" xfId="30611"/>
    <cellStyle name="20% - Accent4 2 61 4" xfId="41471"/>
    <cellStyle name="20% - Accent4 2 62" xfId="9192"/>
    <cellStyle name="20% - Accent4 2 62 2" xfId="19971"/>
    <cellStyle name="20% - Accent4 2 62 3" xfId="30721"/>
    <cellStyle name="20% - Accent4 2 62 4" xfId="41581"/>
    <cellStyle name="20% - Accent4 2 63" xfId="9302"/>
    <cellStyle name="20% - Accent4 2 63 2" xfId="20081"/>
    <cellStyle name="20% - Accent4 2 63 3" xfId="30831"/>
    <cellStyle name="20% - Accent4 2 63 4" xfId="41691"/>
    <cellStyle name="20% - Accent4 2 64" xfId="9412"/>
    <cellStyle name="20% - Accent4 2 64 2" xfId="20191"/>
    <cellStyle name="20% - Accent4 2 64 3" xfId="30941"/>
    <cellStyle name="20% - Accent4 2 64 4" xfId="41801"/>
    <cellStyle name="20% - Accent4 2 65" xfId="9522"/>
    <cellStyle name="20% - Accent4 2 65 2" xfId="20301"/>
    <cellStyle name="20% - Accent4 2 65 3" xfId="31051"/>
    <cellStyle name="20% - Accent4 2 65 4" xfId="41911"/>
    <cellStyle name="20% - Accent4 2 66" xfId="9632"/>
    <cellStyle name="20% - Accent4 2 66 2" xfId="20411"/>
    <cellStyle name="20% - Accent4 2 66 3" xfId="31161"/>
    <cellStyle name="20% - Accent4 2 66 4" xfId="42021"/>
    <cellStyle name="20% - Accent4 2 67" xfId="9742"/>
    <cellStyle name="20% - Accent4 2 67 2" xfId="20521"/>
    <cellStyle name="20% - Accent4 2 67 3" xfId="31271"/>
    <cellStyle name="20% - Accent4 2 67 4" xfId="42131"/>
    <cellStyle name="20% - Accent4 2 68" xfId="9852"/>
    <cellStyle name="20% - Accent4 2 68 2" xfId="20631"/>
    <cellStyle name="20% - Accent4 2 68 3" xfId="31381"/>
    <cellStyle name="20% - Accent4 2 68 4" xfId="42241"/>
    <cellStyle name="20% - Accent4 2 69" xfId="9962"/>
    <cellStyle name="20% - Accent4 2 69 2" xfId="20741"/>
    <cellStyle name="20% - Accent4 2 69 3" xfId="31491"/>
    <cellStyle name="20% - Accent4 2 69 4" xfId="42351"/>
    <cellStyle name="20% - Accent4 2 7" xfId="347"/>
    <cellStyle name="20% - Accent4 2 7 2" xfId="1372"/>
    <cellStyle name="20% - Accent4 2 7 2 2" xfId="3697"/>
    <cellStyle name="20% - Accent4 2 7 2 2 2" xfId="14476"/>
    <cellStyle name="20% - Accent4 2 7 2 2 3" xfId="25226"/>
    <cellStyle name="20% - Accent4 2 7 2 2 4" xfId="36086"/>
    <cellStyle name="20% - Accent4 2 7 2 3" xfId="12181"/>
    <cellStyle name="20% - Accent4 2 7 2 4" xfId="22931"/>
    <cellStyle name="20% - Accent4 2 7 2 5" xfId="33791"/>
    <cellStyle name="20% - Accent4 2 7 3" xfId="2714"/>
    <cellStyle name="20% - Accent4 2 7 3 2" xfId="13493"/>
    <cellStyle name="20% - Accent4 2 7 3 3" xfId="24243"/>
    <cellStyle name="20% - Accent4 2 7 3 4" xfId="35103"/>
    <cellStyle name="20% - Accent4 2 7 4" xfId="11198"/>
    <cellStyle name="20% - Accent4 2 7 5" xfId="21948"/>
    <cellStyle name="20% - Accent4 2 7 6" xfId="32808"/>
    <cellStyle name="20% - Accent4 2 70" xfId="10072"/>
    <cellStyle name="20% - Accent4 2 70 2" xfId="20851"/>
    <cellStyle name="20% - Accent4 2 70 3" xfId="31601"/>
    <cellStyle name="20% - Accent4 2 70 4" xfId="42461"/>
    <cellStyle name="20% - Accent4 2 71" xfId="10182"/>
    <cellStyle name="20% - Accent4 2 71 2" xfId="20961"/>
    <cellStyle name="20% - Accent4 2 71 3" xfId="31711"/>
    <cellStyle name="20% - Accent4 2 71 4" xfId="42571"/>
    <cellStyle name="20% - Accent4 2 72" xfId="10292"/>
    <cellStyle name="20% - Accent4 2 72 2" xfId="21071"/>
    <cellStyle name="20% - Accent4 2 72 3" xfId="31821"/>
    <cellStyle name="20% - Accent4 2 72 4" xfId="42681"/>
    <cellStyle name="20% - Accent4 2 73" xfId="10402"/>
    <cellStyle name="20% - Accent4 2 73 2" xfId="21181"/>
    <cellStyle name="20% - Accent4 2 73 3" xfId="31931"/>
    <cellStyle name="20% - Accent4 2 73 4" xfId="42791"/>
    <cellStyle name="20% - Accent4 2 74" xfId="10512"/>
    <cellStyle name="20% - Accent4 2 74 2" xfId="21291"/>
    <cellStyle name="20% - Accent4 2 74 3" xfId="32041"/>
    <cellStyle name="20% - Accent4 2 74 4" xfId="42901"/>
    <cellStyle name="20% - Accent4 2 75" xfId="10622"/>
    <cellStyle name="20% - Accent4 2 75 2" xfId="21401"/>
    <cellStyle name="20% - Accent4 2 75 3" xfId="32151"/>
    <cellStyle name="20% - Accent4 2 75 4" xfId="43011"/>
    <cellStyle name="20% - Accent4 2 76" xfId="10732"/>
    <cellStyle name="20% - Accent4 2 76 2" xfId="21511"/>
    <cellStyle name="20% - Accent4 2 76 3" xfId="32261"/>
    <cellStyle name="20% - Accent4 2 76 4" xfId="43121"/>
    <cellStyle name="20% - Accent4 2 77" xfId="10842"/>
    <cellStyle name="20% - Accent4 2 77 2" xfId="32371"/>
    <cellStyle name="20% - Accent4 2 77 3" xfId="43231"/>
    <cellStyle name="20% - Accent4 2 78" xfId="10976"/>
    <cellStyle name="20% - Accent4 2 78 2" xfId="21726"/>
    <cellStyle name="20% - Accent4 2 78 3" xfId="32586"/>
    <cellStyle name="20% - Accent4 2 79" xfId="21621"/>
    <cellStyle name="20% - Accent4 2 8" xfId="413"/>
    <cellStyle name="20% - Accent4 2 8 2" xfId="1438"/>
    <cellStyle name="20% - Accent4 2 8 2 2" xfId="3763"/>
    <cellStyle name="20% - Accent4 2 8 2 2 2" xfId="14542"/>
    <cellStyle name="20% - Accent4 2 8 2 2 3" xfId="25292"/>
    <cellStyle name="20% - Accent4 2 8 2 2 4" xfId="36152"/>
    <cellStyle name="20% - Accent4 2 8 2 3" xfId="12247"/>
    <cellStyle name="20% - Accent4 2 8 2 4" xfId="22997"/>
    <cellStyle name="20% - Accent4 2 8 2 5" xfId="33857"/>
    <cellStyle name="20% - Accent4 2 8 3" xfId="2780"/>
    <cellStyle name="20% - Accent4 2 8 3 2" xfId="13559"/>
    <cellStyle name="20% - Accent4 2 8 3 3" xfId="24309"/>
    <cellStyle name="20% - Accent4 2 8 3 4" xfId="35169"/>
    <cellStyle name="20% - Accent4 2 8 4" xfId="11264"/>
    <cellStyle name="20% - Accent4 2 8 5" xfId="22014"/>
    <cellStyle name="20% - Accent4 2 8 6" xfId="32874"/>
    <cellStyle name="20% - Accent4 2 80" xfId="32481"/>
    <cellStyle name="20% - Accent4 2 81" xfId="43648"/>
    <cellStyle name="20% - Accent4 2 82" xfId="43960"/>
    <cellStyle name="20% - Accent4 2 83" xfId="44279"/>
    <cellStyle name="20% - Accent4 2 84" xfId="44599"/>
    <cellStyle name="20% - Accent4 2 85" xfId="44911"/>
    <cellStyle name="20% - Accent4 2 86" xfId="45223"/>
    <cellStyle name="20% - Accent4 2 87" xfId="45535"/>
    <cellStyle name="20% - Accent4 2 88" xfId="45847"/>
    <cellStyle name="20% - Accent4 2 89" xfId="46159"/>
    <cellStyle name="20% - Accent4 2 9" xfId="490"/>
    <cellStyle name="20% - Accent4 2 9 2" xfId="1515"/>
    <cellStyle name="20% - Accent4 2 9 2 2" xfId="3840"/>
    <cellStyle name="20% - Accent4 2 9 2 2 2" xfId="14619"/>
    <cellStyle name="20% - Accent4 2 9 2 2 3" xfId="25369"/>
    <cellStyle name="20% - Accent4 2 9 2 2 4" xfId="36229"/>
    <cellStyle name="20% - Accent4 2 9 2 3" xfId="12324"/>
    <cellStyle name="20% - Accent4 2 9 2 4" xfId="23074"/>
    <cellStyle name="20% - Accent4 2 9 2 5" xfId="33934"/>
    <cellStyle name="20% - Accent4 2 9 3" xfId="2857"/>
    <cellStyle name="20% - Accent4 2 9 3 2" xfId="13636"/>
    <cellStyle name="20% - Accent4 2 9 3 3" xfId="24386"/>
    <cellStyle name="20% - Accent4 2 9 3 4" xfId="35246"/>
    <cellStyle name="20% - Accent4 2 9 4" xfId="11341"/>
    <cellStyle name="20% - Accent4 2 9 5" xfId="22091"/>
    <cellStyle name="20% - Accent4 2 9 6" xfId="32951"/>
    <cellStyle name="20% - Accent4 2 90" xfId="46471"/>
    <cellStyle name="20% - Accent4 2 91" xfId="46783"/>
    <cellStyle name="20% - Accent4 2 92" xfId="47095"/>
    <cellStyle name="20% - Accent4 2 93" xfId="47407"/>
    <cellStyle name="20% - Accent4 2 94" xfId="47719"/>
    <cellStyle name="20% - Accent4 2 95" xfId="48031"/>
    <cellStyle name="20% - Accent4 2 96" xfId="48343"/>
    <cellStyle name="20% - Accent4 2 97" xfId="48655"/>
    <cellStyle name="20% - Accent4 2 98" xfId="48967"/>
    <cellStyle name="20% - Accent4 2 99" xfId="49279"/>
    <cellStyle name="20% - Accent4 20" xfId="2230"/>
    <cellStyle name="20% - Accent4 20 2" xfId="4555"/>
    <cellStyle name="20% - Accent4 20 2 2" xfId="15334"/>
    <cellStyle name="20% - Accent4 20 2 3" xfId="26084"/>
    <cellStyle name="20% - Accent4 20 2 4" xfId="36944"/>
    <cellStyle name="20% - Accent4 20 3" xfId="13039"/>
    <cellStyle name="20% - Accent4 20 4" xfId="23789"/>
    <cellStyle name="20% - Accent4 20 5" xfId="34649"/>
    <cellStyle name="20% - Accent4 21" xfId="2340"/>
    <cellStyle name="20% - Accent4 21 2" xfId="13149"/>
    <cellStyle name="20% - Accent4 21 3" xfId="23899"/>
    <cellStyle name="20% - Accent4 21 4" xfId="34759"/>
    <cellStyle name="20% - Accent4 22" xfId="2451"/>
    <cellStyle name="20% - Accent4 22 2" xfId="13259"/>
    <cellStyle name="20% - Accent4 22 3" xfId="24009"/>
    <cellStyle name="20% - Accent4 22 4" xfId="34869"/>
    <cellStyle name="20% - Accent4 23" xfId="4665"/>
    <cellStyle name="20% - Accent4 23 2" xfId="15444"/>
    <cellStyle name="20% - Accent4 23 3" xfId="26194"/>
    <cellStyle name="20% - Accent4 23 4" xfId="37054"/>
    <cellStyle name="20% - Accent4 24" xfId="4775"/>
    <cellStyle name="20% - Accent4 24 2" xfId="15554"/>
    <cellStyle name="20% - Accent4 24 3" xfId="26304"/>
    <cellStyle name="20% - Accent4 24 4" xfId="37164"/>
    <cellStyle name="20% - Accent4 25" xfId="4885"/>
    <cellStyle name="20% - Accent4 25 2" xfId="15664"/>
    <cellStyle name="20% - Accent4 25 3" xfId="26414"/>
    <cellStyle name="20% - Accent4 25 4" xfId="37274"/>
    <cellStyle name="20% - Accent4 26" xfId="4995"/>
    <cellStyle name="20% - Accent4 26 2" xfId="15774"/>
    <cellStyle name="20% - Accent4 26 3" xfId="26524"/>
    <cellStyle name="20% - Accent4 26 4" xfId="37384"/>
    <cellStyle name="20% - Accent4 27" xfId="5105"/>
    <cellStyle name="20% - Accent4 27 2" xfId="15884"/>
    <cellStyle name="20% - Accent4 27 3" xfId="26634"/>
    <cellStyle name="20% - Accent4 27 4" xfId="37494"/>
    <cellStyle name="20% - Accent4 28" xfId="5215"/>
    <cellStyle name="20% - Accent4 28 2" xfId="15994"/>
    <cellStyle name="20% - Accent4 28 3" xfId="26744"/>
    <cellStyle name="20% - Accent4 28 4" xfId="37604"/>
    <cellStyle name="20% - Accent4 29" xfId="5325"/>
    <cellStyle name="20% - Accent4 29 2" xfId="16104"/>
    <cellStyle name="20% - Accent4 29 3" xfId="26854"/>
    <cellStyle name="20% - Accent4 29 4" xfId="37714"/>
    <cellStyle name="20% - Accent4 3" xfId="137"/>
    <cellStyle name="20% - Accent4 3 10" xfId="796"/>
    <cellStyle name="20% - Accent4 3 10 2" xfId="1821"/>
    <cellStyle name="20% - Accent4 3 10 2 2" xfId="4146"/>
    <cellStyle name="20% - Accent4 3 10 2 2 2" xfId="14925"/>
    <cellStyle name="20% - Accent4 3 10 2 2 3" xfId="25675"/>
    <cellStyle name="20% - Accent4 3 10 2 2 4" xfId="36535"/>
    <cellStyle name="20% - Accent4 3 10 2 3" xfId="12630"/>
    <cellStyle name="20% - Accent4 3 10 2 4" xfId="23380"/>
    <cellStyle name="20% - Accent4 3 10 2 5" xfId="34240"/>
    <cellStyle name="20% - Accent4 3 10 3" xfId="3164"/>
    <cellStyle name="20% - Accent4 3 10 3 2" xfId="13943"/>
    <cellStyle name="20% - Accent4 3 10 3 3" xfId="24693"/>
    <cellStyle name="20% - Accent4 3 10 3 4" xfId="35553"/>
    <cellStyle name="20% - Accent4 3 10 4" xfId="11648"/>
    <cellStyle name="20% - Accent4 3 10 5" xfId="22398"/>
    <cellStyle name="20% - Accent4 3 10 6" xfId="33258"/>
    <cellStyle name="20% - Accent4 3 100" xfId="49917"/>
    <cellStyle name="20% - Accent4 3 101" xfId="50229"/>
    <cellStyle name="20% - Accent4 3 102" xfId="50541"/>
    <cellStyle name="20% - Accent4 3 103" xfId="50853"/>
    <cellStyle name="20% - Accent4 3 104" xfId="51165"/>
    <cellStyle name="20% - Accent4 3 105" xfId="51477"/>
    <cellStyle name="20% - Accent4 3 106" xfId="51789"/>
    <cellStyle name="20% - Accent4 3 107" xfId="52102"/>
    <cellStyle name="20% - Accent4 3 108" xfId="52414"/>
    <cellStyle name="20% - Accent4 3 109" xfId="52726"/>
    <cellStyle name="20% - Accent4 3 11" xfId="905"/>
    <cellStyle name="20% - Accent4 3 11 2" xfId="1930"/>
    <cellStyle name="20% - Accent4 3 11 2 2" xfId="4255"/>
    <cellStyle name="20% - Accent4 3 11 2 2 2" xfId="15034"/>
    <cellStyle name="20% - Accent4 3 11 2 2 3" xfId="25784"/>
    <cellStyle name="20% - Accent4 3 11 2 2 4" xfId="36644"/>
    <cellStyle name="20% - Accent4 3 11 2 3" xfId="12739"/>
    <cellStyle name="20% - Accent4 3 11 2 4" xfId="23489"/>
    <cellStyle name="20% - Accent4 3 11 2 5" xfId="34349"/>
    <cellStyle name="20% - Accent4 3 11 3" xfId="3273"/>
    <cellStyle name="20% - Accent4 3 11 3 2" xfId="14052"/>
    <cellStyle name="20% - Accent4 3 11 3 3" xfId="24802"/>
    <cellStyle name="20% - Accent4 3 11 3 4" xfId="35662"/>
    <cellStyle name="20% - Accent4 3 11 4" xfId="11757"/>
    <cellStyle name="20% - Accent4 3 11 5" xfId="22507"/>
    <cellStyle name="20% - Accent4 3 11 6" xfId="33367"/>
    <cellStyle name="20% - Accent4 3 110" xfId="53038"/>
    <cellStyle name="20% - Accent4 3 111" xfId="53350"/>
    <cellStyle name="20% - Accent4 3 112" xfId="53662"/>
    <cellStyle name="20% - Accent4 3 113" xfId="53974"/>
    <cellStyle name="20% - Accent4 3 114" xfId="54286"/>
    <cellStyle name="20% - Accent4 3 115" xfId="54598"/>
    <cellStyle name="20% - Accent4 3 116" xfId="54910"/>
    <cellStyle name="20% - Accent4 3 117" xfId="55222"/>
    <cellStyle name="20% - Accent4 3 118" xfId="55534"/>
    <cellStyle name="20% - Accent4 3 119" xfId="55846"/>
    <cellStyle name="20% - Accent4 3 12" xfId="1014"/>
    <cellStyle name="20% - Accent4 3 12 2" xfId="3382"/>
    <cellStyle name="20% - Accent4 3 12 2 2" xfId="14161"/>
    <cellStyle name="20% - Accent4 3 12 2 3" xfId="24911"/>
    <cellStyle name="20% - Accent4 3 12 2 4" xfId="35771"/>
    <cellStyle name="20% - Accent4 3 12 3" xfId="11866"/>
    <cellStyle name="20% - Accent4 3 12 4" xfId="22616"/>
    <cellStyle name="20% - Accent4 3 12 5" xfId="33476"/>
    <cellStyle name="20% - Accent4 3 120" xfId="56158"/>
    <cellStyle name="20% - Accent4 3 121" xfId="56470"/>
    <cellStyle name="20% - Accent4 3 122" xfId="56782"/>
    <cellStyle name="20% - Accent4 3 123" xfId="57094"/>
    <cellStyle name="20% - Accent4 3 124" xfId="57406"/>
    <cellStyle name="20% - Accent4 3 125" xfId="57718"/>
    <cellStyle name="20% - Accent4 3 126" xfId="58030"/>
    <cellStyle name="20% - Accent4 3 127" xfId="58342"/>
    <cellStyle name="20% - Accent4 3 128" xfId="58654"/>
    <cellStyle name="20% - Accent4 3 129" xfId="58966"/>
    <cellStyle name="20% - Accent4 3 13" xfId="1162"/>
    <cellStyle name="20% - Accent4 3 13 2" xfId="3487"/>
    <cellStyle name="20% - Accent4 3 13 2 2" xfId="14266"/>
    <cellStyle name="20% - Accent4 3 13 2 3" xfId="25016"/>
    <cellStyle name="20% - Accent4 3 13 2 4" xfId="35876"/>
    <cellStyle name="20% - Accent4 3 13 3" xfId="11971"/>
    <cellStyle name="20% - Accent4 3 13 4" xfId="22721"/>
    <cellStyle name="20% - Accent4 3 13 5" xfId="33581"/>
    <cellStyle name="20% - Accent4 3 130" xfId="59278"/>
    <cellStyle name="20% - Accent4 3 131" xfId="59590"/>
    <cellStyle name="20% - Accent4 3 132" xfId="59902"/>
    <cellStyle name="20% - Accent4 3 133" xfId="60214"/>
    <cellStyle name="20% - Accent4 3 134" xfId="60526"/>
    <cellStyle name="20% - Accent4 3 135" xfId="60838"/>
    <cellStyle name="20% - Accent4 3 14" xfId="2039"/>
    <cellStyle name="20% - Accent4 3 14 2" xfId="4364"/>
    <cellStyle name="20% - Accent4 3 14 2 2" xfId="15143"/>
    <cellStyle name="20% - Accent4 3 14 2 3" xfId="25893"/>
    <cellStyle name="20% - Accent4 3 14 2 4" xfId="36753"/>
    <cellStyle name="20% - Accent4 3 14 3" xfId="12848"/>
    <cellStyle name="20% - Accent4 3 14 4" xfId="23598"/>
    <cellStyle name="20% - Accent4 3 14 5" xfId="34458"/>
    <cellStyle name="20% - Accent4 3 15" xfId="2148"/>
    <cellStyle name="20% - Accent4 3 15 2" xfId="4473"/>
    <cellStyle name="20% - Accent4 3 15 2 2" xfId="15252"/>
    <cellStyle name="20% - Accent4 3 15 2 3" xfId="26002"/>
    <cellStyle name="20% - Accent4 3 15 2 4" xfId="36862"/>
    <cellStyle name="20% - Accent4 3 15 3" xfId="12957"/>
    <cellStyle name="20% - Accent4 3 15 4" xfId="23707"/>
    <cellStyle name="20% - Accent4 3 15 5" xfId="34567"/>
    <cellStyle name="20% - Accent4 3 16" xfId="2258"/>
    <cellStyle name="20% - Accent4 3 16 2" xfId="4583"/>
    <cellStyle name="20% - Accent4 3 16 2 2" xfId="15362"/>
    <cellStyle name="20% - Accent4 3 16 2 3" xfId="26112"/>
    <cellStyle name="20% - Accent4 3 16 2 4" xfId="36972"/>
    <cellStyle name="20% - Accent4 3 16 3" xfId="13067"/>
    <cellStyle name="20% - Accent4 3 16 4" xfId="23817"/>
    <cellStyle name="20% - Accent4 3 16 5" xfId="34677"/>
    <cellStyle name="20% - Accent4 3 17" xfId="2368"/>
    <cellStyle name="20% - Accent4 3 17 2" xfId="13177"/>
    <cellStyle name="20% - Accent4 3 17 3" xfId="23927"/>
    <cellStyle name="20% - Accent4 3 17 4" xfId="34787"/>
    <cellStyle name="20% - Accent4 3 18" xfId="2504"/>
    <cellStyle name="20% - Accent4 3 18 2" xfId="13283"/>
    <cellStyle name="20% - Accent4 3 18 3" xfId="24033"/>
    <cellStyle name="20% - Accent4 3 18 4" xfId="34893"/>
    <cellStyle name="20% - Accent4 3 19" xfId="4693"/>
    <cellStyle name="20% - Accent4 3 19 2" xfId="15472"/>
    <cellStyle name="20% - Accent4 3 19 3" xfId="26222"/>
    <cellStyle name="20% - Accent4 3 19 4" xfId="37082"/>
    <cellStyle name="20% - Accent4 3 2" xfId="223"/>
    <cellStyle name="20% - Accent4 3 2 10" xfId="44768"/>
    <cellStyle name="20% - Accent4 3 2 11" xfId="45080"/>
    <cellStyle name="20% - Accent4 3 2 12" xfId="45392"/>
    <cellStyle name="20% - Accent4 3 2 13" xfId="45704"/>
    <cellStyle name="20% - Accent4 3 2 14" xfId="46016"/>
    <cellStyle name="20% - Accent4 3 2 15" xfId="46328"/>
    <cellStyle name="20% - Accent4 3 2 16" xfId="46640"/>
    <cellStyle name="20% - Accent4 3 2 17" xfId="46952"/>
    <cellStyle name="20% - Accent4 3 2 18" xfId="47264"/>
    <cellStyle name="20% - Accent4 3 2 19" xfId="47576"/>
    <cellStyle name="20% - Accent4 3 2 2" xfId="1248"/>
    <cellStyle name="20% - Accent4 3 2 2 2" xfId="3573"/>
    <cellStyle name="20% - Accent4 3 2 2 2 2" xfId="14352"/>
    <cellStyle name="20% - Accent4 3 2 2 2 3" xfId="25102"/>
    <cellStyle name="20% - Accent4 3 2 2 2 4" xfId="35962"/>
    <cellStyle name="20% - Accent4 3 2 2 3" xfId="12057"/>
    <cellStyle name="20% - Accent4 3 2 2 4" xfId="22807"/>
    <cellStyle name="20% - Accent4 3 2 2 5" xfId="33667"/>
    <cellStyle name="20% - Accent4 3 2 20" xfId="47888"/>
    <cellStyle name="20% - Accent4 3 2 21" xfId="48200"/>
    <cellStyle name="20% - Accent4 3 2 22" xfId="48512"/>
    <cellStyle name="20% - Accent4 3 2 23" xfId="48824"/>
    <cellStyle name="20% - Accent4 3 2 24" xfId="49136"/>
    <cellStyle name="20% - Accent4 3 2 25" xfId="49448"/>
    <cellStyle name="20% - Accent4 3 2 26" xfId="49760"/>
    <cellStyle name="20% - Accent4 3 2 27" xfId="50072"/>
    <cellStyle name="20% - Accent4 3 2 28" xfId="50384"/>
    <cellStyle name="20% - Accent4 3 2 29" xfId="50696"/>
    <cellStyle name="20% - Accent4 3 2 3" xfId="2590"/>
    <cellStyle name="20% - Accent4 3 2 3 2" xfId="13369"/>
    <cellStyle name="20% - Accent4 3 2 3 3" xfId="24119"/>
    <cellStyle name="20% - Accent4 3 2 3 4" xfId="34979"/>
    <cellStyle name="20% - Accent4 3 2 30" xfId="51008"/>
    <cellStyle name="20% - Accent4 3 2 31" xfId="51320"/>
    <cellStyle name="20% - Accent4 3 2 32" xfId="51632"/>
    <cellStyle name="20% - Accent4 3 2 33" xfId="51944"/>
    <cellStyle name="20% - Accent4 3 2 34" xfId="52257"/>
    <cellStyle name="20% - Accent4 3 2 35" xfId="52569"/>
    <cellStyle name="20% - Accent4 3 2 36" xfId="52881"/>
    <cellStyle name="20% - Accent4 3 2 37" xfId="53193"/>
    <cellStyle name="20% - Accent4 3 2 38" xfId="53505"/>
    <cellStyle name="20% - Accent4 3 2 39" xfId="53817"/>
    <cellStyle name="20% - Accent4 3 2 4" xfId="11074"/>
    <cellStyle name="20% - Accent4 3 2 40" xfId="54129"/>
    <cellStyle name="20% - Accent4 3 2 41" xfId="54441"/>
    <cellStyle name="20% - Accent4 3 2 42" xfId="54753"/>
    <cellStyle name="20% - Accent4 3 2 43" xfId="55065"/>
    <cellStyle name="20% - Accent4 3 2 44" xfId="55377"/>
    <cellStyle name="20% - Accent4 3 2 45" xfId="55689"/>
    <cellStyle name="20% - Accent4 3 2 46" xfId="56001"/>
    <cellStyle name="20% - Accent4 3 2 47" xfId="56313"/>
    <cellStyle name="20% - Accent4 3 2 48" xfId="56625"/>
    <cellStyle name="20% - Accent4 3 2 49" xfId="56937"/>
    <cellStyle name="20% - Accent4 3 2 5" xfId="21824"/>
    <cellStyle name="20% - Accent4 3 2 50" xfId="57249"/>
    <cellStyle name="20% - Accent4 3 2 51" xfId="57561"/>
    <cellStyle name="20% - Accent4 3 2 52" xfId="57873"/>
    <cellStyle name="20% - Accent4 3 2 53" xfId="58185"/>
    <cellStyle name="20% - Accent4 3 2 54" xfId="58497"/>
    <cellStyle name="20% - Accent4 3 2 55" xfId="58809"/>
    <cellStyle name="20% - Accent4 3 2 56" xfId="59121"/>
    <cellStyle name="20% - Accent4 3 2 57" xfId="59433"/>
    <cellStyle name="20% - Accent4 3 2 58" xfId="59745"/>
    <cellStyle name="20% - Accent4 3 2 59" xfId="60057"/>
    <cellStyle name="20% - Accent4 3 2 6" xfId="32684"/>
    <cellStyle name="20% - Accent4 3 2 60" xfId="60369"/>
    <cellStyle name="20% - Accent4 3 2 61" xfId="60681"/>
    <cellStyle name="20% - Accent4 3 2 62" xfId="60993"/>
    <cellStyle name="20% - Accent4 3 2 7" xfId="43817"/>
    <cellStyle name="20% - Accent4 3 2 8" xfId="44129"/>
    <cellStyle name="20% - Accent4 3 2 9" xfId="44448"/>
    <cellStyle name="20% - Accent4 3 20" xfId="4803"/>
    <cellStyle name="20% - Accent4 3 20 2" xfId="15582"/>
    <cellStyle name="20% - Accent4 3 20 3" xfId="26332"/>
    <cellStyle name="20% - Accent4 3 20 4" xfId="37192"/>
    <cellStyle name="20% - Accent4 3 21" xfId="4913"/>
    <cellStyle name="20% - Accent4 3 21 2" xfId="15692"/>
    <cellStyle name="20% - Accent4 3 21 3" xfId="26442"/>
    <cellStyle name="20% - Accent4 3 21 4" xfId="37302"/>
    <cellStyle name="20% - Accent4 3 22" xfId="5023"/>
    <cellStyle name="20% - Accent4 3 22 2" xfId="15802"/>
    <cellStyle name="20% - Accent4 3 22 3" xfId="26552"/>
    <cellStyle name="20% - Accent4 3 22 4" xfId="37412"/>
    <cellStyle name="20% - Accent4 3 23" xfId="5133"/>
    <cellStyle name="20% - Accent4 3 23 2" xfId="15912"/>
    <cellStyle name="20% - Accent4 3 23 3" xfId="26662"/>
    <cellStyle name="20% - Accent4 3 23 4" xfId="37522"/>
    <cellStyle name="20% - Accent4 3 24" xfId="5243"/>
    <cellStyle name="20% - Accent4 3 24 2" xfId="16022"/>
    <cellStyle name="20% - Accent4 3 24 3" xfId="26772"/>
    <cellStyle name="20% - Accent4 3 24 4" xfId="37632"/>
    <cellStyle name="20% - Accent4 3 25" xfId="5353"/>
    <cellStyle name="20% - Accent4 3 25 2" xfId="16132"/>
    <cellStyle name="20% - Accent4 3 25 3" xfId="26882"/>
    <cellStyle name="20% - Accent4 3 25 4" xfId="37742"/>
    <cellStyle name="20% - Accent4 3 26" xfId="5463"/>
    <cellStyle name="20% - Accent4 3 26 2" xfId="16242"/>
    <cellStyle name="20% - Accent4 3 26 3" xfId="26992"/>
    <cellStyle name="20% - Accent4 3 26 4" xfId="37852"/>
    <cellStyle name="20% - Accent4 3 27" xfId="5573"/>
    <cellStyle name="20% - Accent4 3 27 2" xfId="16352"/>
    <cellStyle name="20% - Accent4 3 27 3" xfId="27102"/>
    <cellStyle name="20% - Accent4 3 27 4" xfId="37962"/>
    <cellStyle name="20% - Accent4 3 28" xfId="5683"/>
    <cellStyle name="20% - Accent4 3 28 2" xfId="16462"/>
    <cellStyle name="20% - Accent4 3 28 3" xfId="27212"/>
    <cellStyle name="20% - Accent4 3 28 4" xfId="38072"/>
    <cellStyle name="20% - Accent4 3 29" xfId="5793"/>
    <cellStyle name="20% - Accent4 3 29 2" xfId="16572"/>
    <cellStyle name="20% - Accent4 3 29 3" xfId="27322"/>
    <cellStyle name="20% - Accent4 3 29 4" xfId="38182"/>
    <cellStyle name="20% - Accent4 3 3" xfId="257"/>
    <cellStyle name="20% - Accent4 3 3 2" xfId="1282"/>
    <cellStyle name="20% - Accent4 3 3 2 2" xfId="3607"/>
    <cellStyle name="20% - Accent4 3 3 2 2 2" xfId="14386"/>
    <cellStyle name="20% - Accent4 3 3 2 2 3" xfId="25136"/>
    <cellStyle name="20% - Accent4 3 3 2 2 4" xfId="35996"/>
    <cellStyle name="20% - Accent4 3 3 2 3" xfId="12091"/>
    <cellStyle name="20% - Accent4 3 3 2 4" xfId="22841"/>
    <cellStyle name="20% - Accent4 3 3 2 5" xfId="33701"/>
    <cellStyle name="20% - Accent4 3 3 3" xfId="2624"/>
    <cellStyle name="20% - Accent4 3 3 3 2" xfId="13403"/>
    <cellStyle name="20% - Accent4 3 3 3 3" xfId="24153"/>
    <cellStyle name="20% - Accent4 3 3 3 4" xfId="35013"/>
    <cellStyle name="20% - Accent4 3 3 4" xfId="11108"/>
    <cellStyle name="20% - Accent4 3 3 5" xfId="21858"/>
    <cellStyle name="20% - Accent4 3 3 6" xfId="32718"/>
    <cellStyle name="20% - Accent4 3 30" xfId="5903"/>
    <cellStyle name="20% - Accent4 3 30 2" xfId="16682"/>
    <cellStyle name="20% - Accent4 3 30 3" xfId="27432"/>
    <cellStyle name="20% - Accent4 3 30 4" xfId="38292"/>
    <cellStyle name="20% - Accent4 3 31" xfId="6013"/>
    <cellStyle name="20% - Accent4 3 31 2" xfId="16792"/>
    <cellStyle name="20% - Accent4 3 31 3" xfId="27542"/>
    <cellStyle name="20% - Accent4 3 31 4" xfId="38402"/>
    <cellStyle name="20% - Accent4 3 32" xfId="6123"/>
    <cellStyle name="20% - Accent4 3 32 2" xfId="16902"/>
    <cellStyle name="20% - Accent4 3 32 3" xfId="27652"/>
    <cellStyle name="20% - Accent4 3 32 4" xfId="38512"/>
    <cellStyle name="20% - Accent4 3 33" xfId="6233"/>
    <cellStyle name="20% - Accent4 3 33 2" xfId="17012"/>
    <cellStyle name="20% - Accent4 3 33 3" xfId="27762"/>
    <cellStyle name="20% - Accent4 3 33 4" xfId="38622"/>
    <cellStyle name="20% - Accent4 3 34" xfId="6343"/>
    <cellStyle name="20% - Accent4 3 34 2" xfId="17122"/>
    <cellStyle name="20% - Accent4 3 34 3" xfId="27872"/>
    <cellStyle name="20% - Accent4 3 34 4" xfId="38732"/>
    <cellStyle name="20% - Accent4 3 35" xfId="6453"/>
    <cellStyle name="20% - Accent4 3 35 2" xfId="17232"/>
    <cellStyle name="20% - Accent4 3 35 3" xfId="27982"/>
    <cellStyle name="20% - Accent4 3 35 4" xfId="38842"/>
    <cellStyle name="20% - Accent4 3 36" xfId="6563"/>
    <cellStyle name="20% - Accent4 3 36 2" xfId="17342"/>
    <cellStyle name="20% - Accent4 3 36 3" xfId="28092"/>
    <cellStyle name="20% - Accent4 3 36 4" xfId="38952"/>
    <cellStyle name="20% - Accent4 3 37" xfId="6673"/>
    <cellStyle name="20% - Accent4 3 37 2" xfId="17452"/>
    <cellStyle name="20% - Accent4 3 37 3" xfId="28202"/>
    <cellStyle name="20% - Accent4 3 37 4" xfId="39062"/>
    <cellStyle name="20% - Accent4 3 38" xfId="6783"/>
    <cellStyle name="20% - Accent4 3 38 2" xfId="17562"/>
    <cellStyle name="20% - Accent4 3 38 3" xfId="28312"/>
    <cellStyle name="20% - Accent4 3 38 4" xfId="39172"/>
    <cellStyle name="20% - Accent4 3 39" xfId="6893"/>
    <cellStyle name="20% - Accent4 3 39 2" xfId="17672"/>
    <cellStyle name="20% - Accent4 3 39 3" xfId="28422"/>
    <cellStyle name="20% - Accent4 3 39 4" xfId="39282"/>
    <cellStyle name="20% - Accent4 3 4" xfId="302"/>
    <cellStyle name="20% - Accent4 3 4 2" xfId="1327"/>
    <cellStyle name="20% - Accent4 3 4 2 2" xfId="3652"/>
    <cellStyle name="20% - Accent4 3 4 2 2 2" xfId="14431"/>
    <cellStyle name="20% - Accent4 3 4 2 2 3" xfId="25181"/>
    <cellStyle name="20% - Accent4 3 4 2 2 4" xfId="36041"/>
    <cellStyle name="20% - Accent4 3 4 2 3" xfId="12136"/>
    <cellStyle name="20% - Accent4 3 4 2 4" xfId="22886"/>
    <cellStyle name="20% - Accent4 3 4 2 5" xfId="33746"/>
    <cellStyle name="20% - Accent4 3 4 3" xfId="2669"/>
    <cellStyle name="20% - Accent4 3 4 3 2" xfId="13448"/>
    <cellStyle name="20% - Accent4 3 4 3 3" xfId="24198"/>
    <cellStyle name="20% - Accent4 3 4 3 4" xfId="35058"/>
    <cellStyle name="20% - Accent4 3 4 4" xfId="11153"/>
    <cellStyle name="20% - Accent4 3 4 5" xfId="21903"/>
    <cellStyle name="20% - Accent4 3 4 6" xfId="32763"/>
    <cellStyle name="20% - Accent4 3 40" xfId="7003"/>
    <cellStyle name="20% - Accent4 3 40 2" xfId="17782"/>
    <cellStyle name="20% - Accent4 3 40 3" xfId="28532"/>
    <cellStyle name="20% - Accent4 3 40 4" xfId="39392"/>
    <cellStyle name="20% - Accent4 3 41" xfId="7113"/>
    <cellStyle name="20% - Accent4 3 41 2" xfId="17892"/>
    <cellStyle name="20% - Accent4 3 41 3" xfId="28642"/>
    <cellStyle name="20% - Accent4 3 41 4" xfId="39502"/>
    <cellStyle name="20% - Accent4 3 42" xfId="7223"/>
    <cellStyle name="20% - Accent4 3 42 2" xfId="18002"/>
    <cellStyle name="20% - Accent4 3 42 3" xfId="28752"/>
    <cellStyle name="20% - Accent4 3 42 4" xfId="39612"/>
    <cellStyle name="20% - Accent4 3 43" xfId="7333"/>
    <cellStyle name="20% - Accent4 3 43 2" xfId="18112"/>
    <cellStyle name="20% - Accent4 3 43 3" xfId="28862"/>
    <cellStyle name="20% - Accent4 3 43 4" xfId="39722"/>
    <cellStyle name="20% - Accent4 3 44" xfId="7443"/>
    <cellStyle name="20% - Accent4 3 44 2" xfId="18222"/>
    <cellStyle name="20% - Accent4 3 44 3" xfId="28972"/>
    <cellStyle name="20% - Accent4 3 44 4" xfId="39832"/>
    <cellStyle name="20% - Accent4 3 45" xfId="7553"/>
    <cellStyle name="20% - Accent4 3 45 2" xfId="18332"/>
    <cellStyle name="20% - Accent4 3 45 3" xfId="29082"/>
    <cellStyle name="20% - Accent4 3 45 4" xfId="39942"/>
    <cellStyle name="20% - Accent4 3 46" xfId="7663"/>
    <cellStyle name="20% - Accent4 3 46 2" xfId="18442"/>
    <cellStyle name="20% - Accent4 3 46 3" xfId="29192"/>
    <cellStyle name="20% - Accent4 3 46 4" xfId="40052"/>
    <cellStyle name="20% - Accent4 3 47" xfId="7773"/>
    <cellStyle name="20% - Accent4 3 47 2" xfId="18552"/>
    <cellStyle name="20% - Accent4 3 47 3" xfId="29302"/>
    <cellStyle name="20% - Accent4 3 47 4" xfId="40162"/>
    <cellStyle name="20% - Accent4 3 48" xfId="7883"/>
    <cellStyle name="20% - Accent4 3 48 2" xfId="18662"/>
    <cellStyle name="20% - Accent4 3 48 3" xfId="29412"/>
    <cellStyle name="20% - Accent4 3 48 4" xfId="40272"/>
    <cellStyle name="20% - Accent4 3 49" xfId="7993"/>
    <cellStyle name="20% - Accent4 3 49 2" xfId="18772"/>
    <cellStyle name="20% - Accent4 3 49 3" xfId="29522"/>
    <cellStyle name="20% - Accent4 3 49 4" xfId="40382"/>
    <cellStyle name="20% - Accent4 3 5" xfId="358"/>
    <cellStyle name="20% - Accent4 3 5 2" xfId="1383"/>
    <cellStyle name="20% - Accent4 3 5 2 2" xfId="3708"/>
    <cellStyle name="20% - Accent4 3 5 2 2 2" xfId="14487"/>
    <cellStyle name="20% - Accent4 3 5 2 2 3" xfId="25237"/>
    <cellStyle name="20% - Accent4 3 5 2 2 4" xfId="36097"/>
    <cellStyle name="20% - Accent4 3 5 2 3" xfId="12192"/>
    <cellStyle name="20% - Accent4 3 5 2 4" xfId="22942"/>
    <cellStyle name="20% - Accent4 3 5 2 5" xfId="33802"/>
    <cellStyle name="20% - Accent4 3 5 3" xfId="2725"/>
    <cellStyle name="20% - Accent4 3 5 3 2" xfId="13504"/>
    <cellStyle name="20% - Accent4 3 5 3 3" xfId="24254"/>
    <cellStyle name="20% - Accent4 3 5 3 4" xfId="35114"/>
    <cellStyle name="20% - Accent4 3 5 4" xfId="11209"/>
    <cellStyle name="20% - Accent4 3 5 5" xfId="21959"/>
    <cellStyle name="20% - Accent4 3 5 6" xfId="32819"/>
    <cellStyle name="20% - Accent4 3 50" xfId="8103"/>
    <cellStyle name="20% - Accent4 3 50 2" xfId="18882"/>
    <cellStyle name="20% - Accent4 3 50 3" xfId="29632"/>
    <cellStyle name="20% - Accent4 3 50 4" xfId="40492"/>
    <cellStyle name="20% - Accent4 3 51" xfId="8213"/>
    <cellStyle name="20% - Accent4 3 51 2" xfId="18992"/>
    <cellStyle name="20% - Accent4 3 51 3" xfId="29742"/>
    <cellStyle name="20% - Accent4 3 51 4" xfId="40602"/>
    <cellStyle name="20% - Accent4 3 52" xfId="8323"/>
    <cellStyle name="20% - Accent4 3 52 2" xfId="19102"/>
    <cellStyle name="20% - Accent4 3 52 3" xfId="29852"/>
    <cellStyle name="20% - Accent4 3 52 4" xfId="40712"/>
    <cellStyle name="20% - Accent4 3 53" xfId="8433"/>
    <cellStyle name="20% - Accent4 3 53 2" xfId="19212"/>
    <cellStyle name="20% - Accent4 3 53 3" xfId="29962"/>
    <cellStyle name="20% - Accent4 3 53 4" xfId="40822"/>
    <cellStyle name="20% - Accent4 3 54" xfId="8543"/>
    <cellStyle name="20% - Accent4 3 54 2" xfId="19322"/>
    <cellStyle name="20% - Accent4 3 54 3" xfId="30072"/>
    <cellStyle name="20% - Accent4 3 54 4" xfId="40932"/>
    <cellStyle name="20% - Accent4 3 55" xfId="8653"/>
    <cellStyle name="20% - Accent4 3 55 2" xfId="19432"/>
    <cellStyle name="20% - Accent4 3 55 3" xfId="30182"/>
    <cellStyle name="20% - Accent4 3 55 4" xfId="41042"/>
    <cellStyle name="20% - Accent4 3 56" xfId="8763"/>
    <cellStyle name="20% - Accent4 3 56 2" xfId="19542"/>
    <cellStyle name="20% - Accent4 3 56 3" xfId="30292"/>
    <cellStyle name="20% - Accent4 3 56 4" xfId="41152"/>
    <cellStyle name="20% - Accent4 3 57" xfId="8873"/>
    <cellStyle name="20% - Accent4 3 57 2" xfId="19652"/>
    <cellStyle name="20% - Accent4 3 57 3" xfId="30402"/>
    <cellStyle name="20% - Accent4 3 57 4" xfId="41262"/>
    <cellStyle name="20% - Accent4 3 58" xfId="8983"/>
    <cellStyle name="20% - Accent4 3 58 2" xfId="19762"/>
    <cellStyle name="20% - Accent4 3 58 3" xfId="30512"/>
    <cellStyle name="20% - Accent4 3 58 4" xfId="41372"/>
    <cellStyle name="20% - Accent4 3 59" xfId="9093"/>
    <cellStyle name="20% - Accent4 3 59 2" xfId="19872"/>
    <cellStyle name="20% - Accent4 3 59 3" xfId="30622"/>
    <cellStyle name="20% - Accent4 3 59 4" xfId="41482"/>
    <cellStyle name="20% - Accent4 3 6" xfId="424"/>
    <cellStyle name="20% - Accent4 3 6 2" xfId="1449"/>
    <cellStyle name="20% - Accent4 3 6 2 2" xfId="3774"/>
    <cellStyle name="20% - Accent4 3 6 2 2 2" xfId="14553"/>
    <cellStyle name="20% - Accent4 3 6 2 2 3" xfId="25303"/>
    <cellStyle name="20% - Accent4 3 6 2 2 4" xfId="36163"/>
    <cellStyle name="20% - Accent4 3 6 2 3" xfId="12258"/>
    <cellStyle name="20% - Accent4 3 6 2 4" xfId="23008"/>
    <cellStyle name="20% - Accent4 3 6 2 5" xfId="33868"/>
    <cellStyle name="20% - Accent4 3 6 3" xfId="2791"/>
    <cellStyle name="20% - Accent4 3 6 3 2" xfId="13570"/>
    <cellStyle name="20% - Accent4 3 6 3 3" xfId="24320"/>
    <cellStyle name="20% - Accent4 3 6 3 4" xfId="35180"/>
    <cellStyle name="20% - Accent4 3 6 4" xfId="11275"/>
    <cellStyle name="20% - Accent4 3 6 5" xfId="22025"/>
    <cellStyle name="20% - Accent4 3 6 6" xfId="32885"/>
    <cellStyle name="20% - Accent4 3 60" xfId="9203"/>
    <cellStyle name="20% - Accent4 3 60 2" xfId="19982"/>
    <cellStyle name="20% - Accent4 3 60 3" xfId="30732"/>
    <cellStyle name="20% - Accent4 3 60 4" xfId="41592"/>
    <cellStyle name="20% - Accent4 3 61" xfId="9313"/>
    <cellStyle name="20% - Accent4 3 61 2" xfId="20092"/>
    <cellStyle name="20% - Accent4 3 61 3" xfId="30842"/>
    <cellStyle name="20% - Accent4 3 61 4" xfId="41702"/>
    <cellStyle name="20% - Accent4 3 62" xfId="9423"/>
    <cellStyle name="20% - Accent4 3 62 2" xfId="20202"/>
    <cellStyle name="20% - Accent4 3 62 3" xfId="30952"/>
    <cellStyle name="20% - Accent4 3 62 4" xfId="41812"/>
    <cellStyle name="20% - Accent4 3 63" xfId="9533"/>
    <cellStyle name="20% - Accent4 3 63 2" xfId="20312"/>
    <cellStyle name="20% - Accent4 3 63 3" xfId="31062"/>
    <cellStyle name="20% - Accent4 3 63 4" xfId="41922"/>
    <cellStyle name="20% - Accent4 3 64" xfId="9643"/>
    <cellStyle name="20% - Accent4 3 64 2" xfId="20422"/>
    <cellStyle name="20% - Accent4 3 64 3" xfId="31172"/>
    <cellStyle name="20% - Accent4 3 64 4" xfId="42032"/>
    <cellStyle name="20% - Accent4 3 65" xfId="9753"/>
    <cellStyle name="20% - Accent4 3 65 2" xfId="20532"/>
    <cellStyle name="20% - Accent4 3 65 3" xfId="31282"/>
    <cellStyle name="20% - Accent4 3 65 4" xfId="42142"/>
    <cellStyle name="20% - Accent4 3 66" xfId="9863"/>
    <cellStyle name="20% - Accent4 3 66 2" xfId="20642"/>
    <cellStyle name="20% - Accent4 3 66 3" xfId="31392"/>
    <cellStyle name="20% - Accent4 3 66 4" xfId="42252"/>
    <cellStyle name="20% - Accent4 3 67" xfId="9973"/>
    <cellStyle name="20% - Accent4 3 67 2" xfId="20752"/>
    <cellStyle name="20% - Accent4 3 67 3" xfId="31502"/>
    <cellStyle name="20% - Accent4 3 67 4" xfId="42362"/>
    <cellStyle name="20% - Accent4 3 68" xfId="10083"/>
    <cellStyle name="20% - Accent4 3 68 2" xfId="20862"/>
    <cellStyle name="20% - Accent4 3 68 3" xfId="31612"/>
    <cellStyle name="20% - Accent4 3 68 4" xfId="42472"/>
    <cellStyle name="20% - Accent4 3 69" xfId="10193"/>
    <cellStyle name="20% - Accent4 3 69 2" xfId="20972"/>
    <cellStyle name="20% - Accent4 3 69 3" xfId="31722"/>
    <cellStyle name="20% - Accent4 3 69 4" xfId="42582"/>
    <cellStyle name="20% - Accent4 3 7" xfId="501"/>
    <cellStyle name="20% - Accent4 3 7 2" xfId="1526"/>
    <cellStyle name="20% - Accent4 3 7 2 2" xfId="3851"/>
    <cellStyle name="20% - Accent4 3 7 2 2 2" xfId="14630"/>
    <cellStyle name="20% - Accent4 3 7 2 2 3" xfId="25380"/>
    <cellStyle name="20% - Accent4 3 7 2 2 4" xfId="36240"/>
    <cellStyle name="20% - Accent4 3 7 2 3" xfId="12335"/>
    <cellStyle name="20% - Accent4 3 7 2 4" xfId="23085"/>
    <cellStyle name="20% - Accent4 3 7 2 5" xfId="33945"/>
    <cellStyle name="20% - Accent4 3 7 3" xfId="2868"/>
    <cellStyle name="20% - Accent4 3 7 3 2" xfId="13647"/>
    <cellStyle name="20% - Accent4 3 7 3 3" xfId="24397"/>
    <cellStyle name="20% - Accent4 3 7 3 4" xfId="35257"/>
    <cellStyle name="20% - Accent4 3 7 4" xfId="11352"/>
    <cellStyle name="20% - Accent4 3 7 5" xfId="22102"/>
    <cellStyle name="20% - Accent4 3 7 6" xfId="32962"/>
    <cellStyle name="20% - Accent4 3 70" xfId="10303"/>
    <cellStyle name="20% - Accent4 3 70 2" xfId="21082"/>
    <cellStyle name="20% - Accent4 3 70 3" xfId="31832"/>
    <cellStyle name="20% - Accent4 3 70 4" xfId="42692"/>
    <cellStyle name="20% - Accent4 3 71" xfId="10413"/>
    <cellStyle name="20% - Accent4 3 71 2" xfId="21192"/>
    <cellStyle name="20% - Accent4 3 71 3" xfId="31942"/>
    <cellStyle name="20% - Accent4 3 71 4" xfId="42802"/>
    <cellStyle name="20% - Accent4 3 72" xfId="10523"/>
    <cellStyle name="20% - Accent4 3 72 2" xfId="21302"/>
    <cellStyle name="20% - Accent4 3 72 3" xfId="32052"/>
    <cellStyle name="20% - Accent4 3 72 4" xfId="42912"/>
    <cellStyle name="20% - Accent4 3 73" xfId="10633"/>
    <cellStyle name="20% - Accent4 3 73 2" xfId="21412"/>
    <cellStyle name="20% - Accent4 3 73 3" xfId="32162"/>
    <cellStyle name="20% - Accent4 3 73 4" xfId="43022"/>
    <cellStyle name="20% - Accent4 3 74" xfId="10743"/>
    <cellStyle name="20% - Accent4 3 74 2" xfId="21522"/>
    <cellStyle name="20% - Accent4 3 74 3" xfId="32272"/>
    <cellStyle name="20% - Accent4 3 74 4" xfId="43132"/>
    <cellStyle name="20% - Accent4 3 75" xfId="10853"/>
    <cellStyle name="20% - Accent4 3 75 2" xfId="32382"/>
    <cellStyle name="20% - Accent4 3 75 3" xfId="43242"/>
    <cellStyle name="20% - Accent4 3 76" xfId="10988"/>
    <cellStyle name="20% - Accent4 3 76 2" xfId="21738"/>
    <cellStyle name="20% - Accent4 3 76 3" xfId="32598"/>
    <cellStyle name="20% - Accent4 3 77" xfId="21632"/>
    <cellStyle name="20% - Accent4 3 78" xfId="32492"/>
    <cellStyle name="20% - Accent4 3 79" xfId="43507"/>
    <cellStyle name="20% - Accent4 3 8" xfId="588"/>
    <cellStyle name="20% - Accent4 3 8 2" xfId="1613"/>
    <cellStyle name="20% - Accent4 3 8 2 2" xfId="3938"/>
    <cellStyle name="20% - Accent4 3 8 2 2 2" xfId="14717"/>
    <cellStyle name="20% - Accent4 3 8 2 2 3" xfId="25467"/>
    <cellStyle name="20% - Accent4 3 8 2 2 4" xfId="36327"/>
    <cellStyle name="20% - Accent4 3 8 2 3" xfId="12422"/>
    <cellStyle name="20% - Accent4 3 8 2 4" xfId="23172"/>
    <cellStyle name="20% - Accent4 3 8 2 5" xfId="34032"/>
    <cellStyle name="20% - Accent4 3 8 3" xfId="2956"/>
    <cellStyle name="20% - Accent4 3 8 3 2" xfId="13735"/>
    <cellStyle name="20% - Accent4 3 8 3 3" xfId="24485"/>
    <cellStyle name="20% - Accent4 3 8 3 4" xfId="35345"/>
    <cellStyle name="20% - Accent4 3 8 4" xfId="11440"/>
    <cellStyle name="20% - Accent4 3 8 5" xfId="22190"/>
    <cellStyle name="20% - Accent4 3 8 6" xfId="33050"/>
    <cellStyle name="20% - Accent4 3 80" xfId="43662"/>
    <cellStyle name="20% - Accent4 3 81" xfId="43974"/>
    <cellStyle name="20% - Accent4 3 82" xfId="44293"/>
    <cellStyle name="20% - Accent4 3 83" xfId="44613"/>
    <cellStyle name="20% - Accent4 3 84" xfId="44925"/>
    <cellStyle name="20% - Accent4 3 85" xfId="45237"/>
    <cellStyle name="20% - Accent4 3 86" xfId="45549"/>
    <cellStyle name="20% - Accent4 3 87" xfId="45861"/>
    <cellStyle name="20% - Accent4 3 88" xfId="46173"/>
    <cellStyle name="20% - Accent4 3 89" xfId="46485"/>
    <cellStyle name="20% - Accent4 3 9" xfId="687"/>
    <cellStyle name="20% - Accent4 3 9 2" xfId="1712"/>
    <cellStyle name="20% - Accent4 3 9 2 2" xfId="4037"/>
    <cellStyle name="20% - Accent4 3 9 2 2 2" xfId="14816"/>
    <cellStyle name="20% - Accent4 3 9 2 2 3" xfId="25566"/>
    <cellStyle name="20% - Accent4 3 9 2 2 4" xfId="36426"/>
    <cellStyle name="20% - Accent4 3 9 2 3" xfId="12521"/>
    <cellStyle name="20% - Accent4 3 9 2 4" xfId="23271"/>
    <cellStyle name="20% - Accent4 3 9 2 5" xfId="34131"/>
    <cellStyle name="20% - Accent4 3 9 3" xfId="3055"/>
    <cellStyle name="20% - Accent4 3 9 3 2" xfId="13834"/>
    <cellStyle name="20% - Accent4 3 9 3 3" xfId="24584"/>
    <cellStyle name="20% - Accent4 3 9 3 4" xfId="35444"/>
    <cellStyle name="20% - Accent4 3 9 4" xfId="11539"/>
    <cellStyle name="20% - Accent4 3 9 5" xfId="22289"/>
    <cellStyle name="20% - Accent4 3 9 6" xfId="33149"/>
    <cellStyle name="20% - Accent4 3 90" xfId="46797"/>
    <cellStyle name="20% - Accent4 3 91" xfId="47109"/>
    <cellStyle name="20% - Accent4 3 92" xfId="47421"/>
    <cellStyle name="20% - Accent4 3 93" xfId="47733"/>
    <cellStyle name="20% - Accent4 3 94" xfId="48045"/>
    <cellStyle name="20% - Accent4 3 95" xfId="48357"/>
    <cellStyle name="20% - Accent4 3 96" xfId="48669"/>
    <cellStyle name="20% - Accent4 3 97" xfId="48981"/>
    <cellStyle name="20% - Accent4 3 98" xfId="49293"/>
    <cellStyle name="20% - Accent4 3 99" xfId="49605"/>
    <cellStyle name="20% - Accent4 30" xfId="5435"/>
    <cellStyle name="20% - Accent4 30 2" xfId="16214"/>
    <cellStyle name="20% - Accent4 30 3" xfId="26964"/>
    <cellStyle name="20% - Accent4 30 4" xfId="37824"/>
    <cellStyle name="20% - Accent4 31" xfId="5545"/>
    <cellStyle name="20% - Accent4 31 2" xfId="16324"/>
    <cellStyle name="20% - Accent4 31 3" xfId="27074"/>
    <cellStyle name="20% - Accent4 31 4" xfId="37934"/>
    <cellStyle name="20% - Accent4 32" xfId="5655"/>
    <cellStyle name="20% - Accent4 32 2" xfId="16434"/>
    <cellStyle name="20% - Accent4 32 3" xfId="27184"/>
    <cellStyle name="20% - Accent4 32 4" xfId="38044"/>
    <cellStyle name="20% - Accent4 33" xfId="5765"/>
    <cellStyle name="20% - Accent4 33 2" xfId="16544"/>
    <cellStyle name="20% - Accent4 33 3" xfId="27294"/>
    <cellStyle name="20% - Accent4 33 4" xfId="38154"/>
    <cellStyle name="20% - Accent4 34" xfId="5875"/>
    <cellStyle name="20% - Accent4 34 2" xfId="16654"/>
    <cellStyle name="20% - Accent4 34 3" xfId="27404"/>
    <cellStyle name="20% - Accent4 34 4" xfId="38264"/>
    <cellStyle name="20% - Accent4 35" xfId="5985"/>
    <cellStyle name="20% - Accent4 35 2" xfId="16764"/>
    <cellStyle name="20% - Accent4 35 3" xfId="27514"/>
    <cellStyle name="20% - Accent4 35 4" xfId="38374"/>
    <cellStyle name="20% - Accent4 36" xfId="6095"/>
    <cellStyle name="20% - Accent4 36 2" xfId="16874"/>
    <cellStyle name="20% - Accent4 36 3" xfId="27624"/>
    <cellStyle name="20% - Accent4 36 4" xfId="38484"/>
    <cellStyle name="20% - Accent4 37" xfId="6205"/>
    <cellStyle name="20% - Accent4 37 2" xfId="16984"/>
    <cellStyle name="20% - Accent4 37 3" xfId="27734"/>
    <cellStyle name="20% - Accent4 37 4" xfId="38594"/>
    <cellStyle name="20% - Accent4 38" xfId="6315"/>
    <cellStyle name="20% - Accent4 38 2" xfId="17094"/>
    <cellStyle name="20% - Accent4 38 3" xfId="27844"/>
    <cellStyle name="20% - Accent4 38 4" xfId="38704"/>
    <cellStyle name="20% - Accent4 39" xfId="6425"/>
    <cellStyle name="20% - Accent4 39 2" xfId="17204"/>
    <cellStyle name="20% - Accent4 39 3" xfId="27954"/>
    <cellStyle name="20% - Accent4 39 4" xfId="38814"/>
    <cellStyle name="20% - Accent4 4" xfId="149"/>
    <cellStyle name="20% - Accent4 4 10" xfId="916"/>
    <cellStyle name="20% - Accent4 4 10 2" xfId="1941"/>
    <cellStyle name="20% - Accent4 4 10 2 2" xfId="4266"/>
    <cellStyle name="20% - Accent4 4 10 2 2 2" xfId="15045"/>
    <cellStyle name="20% - Accent4 4 10 2 2 3" xfId="25795"/>
    <cellStyle name="20% - Accent4 4 10 2 2 4" xfId="36655"/>
    <cellStyle name="20% - Accent4 4 10 2 3" xfId="12750"/>
    <cellStyle name="20% - Accent4 4 10 2 4" xfId="23500"/>
    <cellStyle name="20% - Accent4 4 10 2 5" xfId="34360"/>
    <cellStyle name="20% - Accent4 4 10 3" xfId="3284"/>
    <cellStyle name="20% - Accent4 4 10 3 2" xfId="14063"/>
    <cellStyle name="20% - Accent4 4 10 3 3" xfId="24813"/>
    <cellStyle name="20% - Accent4 4 10 3 4" xfId="35673"/>
    <cellStyle name="20% - Accent4 4 10 4" xfId="11768"/>
    <cellStyle name="20% - Accent4 4 10 5" xfId="22518"/>
    <cellStyle name="20% - Accent4 4 10 6" xfId="33378"/>
    <cellStyle name="20% - Accent4 4 100" xfId="50243"/>
    <cellStyle name="20% - Accent4 4 101" xfId="50555"/>
    <cellStyle name="20% - Accent4 4 102" xfId="50867"/>
    <cellStyle name="20% - Accent4 4 103" xfId="51179"/>
    <cellStyle name="20% - Accent4 4 104" xfId="51491"/>
    <cellStyle name="20% - Accent4 4 105" xfId="51803"/>
    <cellStyle name="20% - Accent4 4 106" xfId="52116"/>
    <cellStyle name="20% - Accent4 4 107" xfId="52428"/>
    <cellStyle name="20% - Accent4 4 108" xfId="52740"/>
    <cellStyle name="20% - Accent4 4 109" xfId="53052"/>
    <cellStyle name="20% - Accent4 4 11" xfId="1025"/>
    <cellStyle name="20% - Accent4 4 11 2" xfId="3393"/>
    <cellStyle name="20% - Accent4 4 11 2 2" xfId="14172"/>
    <cellStyle name="20% - Accent4 4 11 2 3" xfId="24922"/>
    <cellStyle name="20% - Accent4 4 11 2 4" xfId="35782"/>
    <cellStyle name="20% - Accent4 4 11 3" xfId="11877"/>
    <cellStyle name="20% - Accent4 4 11 4" xfId="22627"/>
    <cellStyle name="20% - Accent4 4 11 5" xfId="33487"/>
    <cellStyle name="20% - Accent4 4 110" xfId="53364"/>
    <cellStyle name="20% - Accent4 4 111" xfId="53676"/>
    <cellStyle name="20% - Accent4 4 112" xfId="53988"/>
    <cellStyle name="20% - Accent4 4 113" xfId="54300"/>
    <cellStyle name="20% - Accent4 4 114" xfId="54612"/>
    <cellStyle name="20% - Accent4 4 115" xfId="54924"/>
    <cellStyle name="20% - Accent4 4 116" xfId="55236"/>
    <cellStyle name="20% - Accent4 4 117" xfId="55548"/>
    <cellStyle name="20% - Accent4 4 118" xfId="55860"/>
    <cellStyle name="20% - Accent4 4 119" xfId="56172"/>
    <cellStyle name="20% - Accent4 4 12" xfId="1174"/>
    <cellStyle name="20% - Accent4 4 12 2" xfId="3499"/>
    <cellStyle name="20% - Accent4 4 12 2 2" xfId="14278"/>
    <cellStyle name="20% - Accent4 4 12 2 3" xfId="25028"/>
    <cellStyle name="20% - Accent4 4 12 2 4" xfId="35888"/>
    <cellStyle name="20% - Accent4 4 12 3" xfId="11983"/>
    <cellStyle name="20% - Accent4 4 12 4" xfId="22733"/>
    <cellStyle name="20% - Accent4 4 12 5" xfId="33593"/>
    <cellStyle name="20% - Accent4 4 120" xfId="56484"/>
    <cellStyle name="20% - Accent4 4 121" xfId="56796"/>
    <cellStyle name="20% - Accent4 4 122" xfId="57108"/>
    <cellStyle name="20% - Accent4 4 123" xfId="57420"/>
    <cellStyle name="20% - Accent4 4 124" xfId="57732"/>
    <cellStyle name="20% - Accent4 4 125" xfId="58044"/>
    <cellStyle name="20% - Accent4 4 126" xfId="58356"/>
    <cellStyle name="20% - Accent4 4 127" xfId="58668"/>
    <cellStyle name="20% - Accent4 4 128" xfId="58980"/>
    <cellStyle name="20% - Accent4 4 129" xfId="59292"/>
    <cellStyle name="20% - Accent4 4 13" xfId="2050"/>
    <cellStyle name="20% - Accent4 4 13 2" xfId="4375"/>
    <cellStyle name="20% - Accent4 4 13 2 2" xfId="15154"/>
    <cellStyle name="20% - Accent4 4 13 2 3" xfId="25904"/>
    <cellStyle name="20% - Accent4 4 13 2 4" xfId="36764"/>
    <cellStyle name="20% - Accent4 4 13 3" xfId="12859"/>
    <cellStyle name="20% - Accent4 4 13 4" xfId="23609"/>
    <cellStyle name="20% - Accent4 4 13 5" xfId="34469"/>
    <cellStyle name="20% - Accent4 4 130" xfId="59604"/>
    <cellStyle name="20% - Accent4 4 131" xfId="59916"/>
    <cellStyle name="20% - Accent4 4 132" xfId="60228"/>
    <cellStyle name="20% - Accent4 4 133" xfId="60540"/>
    <cellStyle name="20% - Accent4 4 134" xfId="60852"/>
    <cellStyle name="20% - Accent4 4 14" xfId="2159"/>
    <cellStyle name="20% - Accent4 4 14 2" xfId="4484"/>
    <cellStyle name="20% - Accent4 4 14 2 2" xfId="15263"/>
    <cellStyle name="20% - Accent4 4 14 2 3" xfId="26013"/>
    <cellStyle name="20% - Accent4 4 14 2 4" xfId="36873"/>
    <cellStyle name="20% - Accent4 4 14 3" xfId="12968"/>
    <cellStyle name="20% - Accent4 4 14 4" xfId="23718"/>
    <cellStyle name="20% - Accent4 4 14 5" xfId="34578"/>
    <cellStyle name="20% - Accent4 4 15" xfId="2269"/>
    <cellStyle name="20% - Accent4 4 15 2" xfId="4594"/>
    <cellStyle name="20% - Accent4 4 15 2 2" xfId="15373"/>
    <cellStyle name="20% - Accent4 4 15 2 3" xfId="26123"/>
    <cellStyle name="20% - Accent4 4 15 2 4" xfId="36983"/>
    <cellStyle name="20% - Accent4 4 15 3" xfId="13078"/>
    <cellStyle name="20% - Accent4 4 15 4" xfId="23828"/>
    <cellStyle name="20% - Accent4 4 15 5" xfId="34688"/>
    <cellStyle name="20% - Accent4 4 16" xfId="2379"/>
    <cellStyle name="20% - Accent4 4 16 2" xfId="13188"/>
    <cellStyle name="20% - Accent4 4 16 3" xfId="23938"/>
    <cellStyle name="20% - Accent4 4 16 4" xfId="34798"/>
    <cellStyle name="20% - Accent4 4 17" xfId="2516"/>
    <cellStyle name="20% - Accent4 4 17 2" xfId="13295"/>
    <cellStyle name="20% - Accent4 4 17 3" xfId="24045"/>
    <cellStyle name="20% - Accent4 4 17 4" xfId="34905"/>
    <cellStyle name="20% - Accent4 4 18" xfId="4704"/>
    <cellStyle name="20% - Accent4 4 18 2" xfId="15483"/>
    <cellStyle name="20% - Accent4 4 18 3" xfId="26233"/>
    <cellStyle name="20% - Accent4 4 18 4" xfId="37093"/>
    <cellStyle name="20% - Accent4 4 19" xfId="4814"/>
    <cellStyle name="20% - Accent4 4 19 2" xfId="15593"/>
    <cellStyle name="20% - Accent4 4 19 3" xfId="26343"/>
    <cellStyle name="20% - Accent4 4 19 4" xfId="37203"/>
    <cellStyle name="20% - Accent4 4 2" xfId="268"/>
    <cellStyle name="20% - Accent4 4 2 10" xfId="44782"/>
    <cellStyle name="20% - Accent4 4 2 11" xfId="45094"/>
    <cellStyle name="20% - Accent4 4 2 12" xfId="45406"/>
    <cellStyle name="20% - Accent4 4 2 13" xfId="45718"/>
    <cellStyle name="20% - Accent4 4 2 14" xfId="46030"/>
    <cellStyle name="20% - Accent4 4 2 15" xfId="46342"/>
    <cellStyle name="20% - Accent4 4 2 16" xfId="46654"/>
    <cellStyle name="20% - Accent4 4 2 17" xfId="46966"/>
    <cellStyle name="20% - Accent4 4 2 18" xfId="47278"/>
    <cellStyle name="20% - Accent4 4 2 19" xfId="47590"/>
    <cellStyle name="20% - Accent4 4 2 2" xfId="1293"/>
    <cellStyle name="20% - Accent4 4 2 2 2" xfId="3618"/>
    <cellStyle name="20% - Accent4 4 2 2 2 2" xfId="14397"/>
    <cellStyle name="20% - Accent4 4 2 2 2 3" xfId="25147"/>
    <cellStyle name="20% - Accent4 4 2 2 2 4" xfId="36007"/>
    <cellStyle name="20% - Accent4 4 2 2 3" xfId="12102"/>
    <cellStyle name="20% - Accent4 4 2 2 4" xfId="22852"/>
    <cellStyle name="20% - Accent4 4 2 2 5" xfId="33712"/>
    <cellStyle name="20% - Accent4 4 2 20" xfId="47902"/>
    <cellStyle name="20% - Accent4 4 2 21" xfId="48214"/>
    <cellStyle name="20% - Accent4 4 2 22" xfId="48526"/>
    <cellStyle name="20% - Accent4 4 2 23" xfId="48838"/>
    <cellStyle name="20% - Accent4 4 2 24" xfId="49150"/>
    <cellStyle name="20% - Accent4 4 2 25" xfId="49462"/>
    <cellStyle name="20% - Accent4 4 2 26" xfId="49774"/>
    <cellStyle name="20% - Accent4 4 2 27" xfId="50086"/>
    <cellStyle name="20% - Accent4 4 2 28" xfId="50398"/>
    <cellStyle name="20% - Accent4 4 2 29" xfId="50710"/>
    <cellStyle name="20% - Accent4 4 2 3" xfId="2635"/>
    <cellStyle name="20% - Accent4 4 2 3 2" xfId="13414"/>
    <cellStyle name="20% - Accent4 4 2 3 3" xfId="24164"/>
    <cellStyle name="20% - Accent4 4 2 3 4" xfId="35024"/>
    <cellStyle name="20% - Accent4 4 2 30" xfId="51022"/>
    <cellStyle name="20% - Accent4 4 2 31" xfId="51334"/>
    <cellStyle name="20% - Accent4 4 2 32" xfId="51646"/>
    <cellStyle name="20% - Accent4 4 2 33" xfId="51958"/>
    <cellStyle name="20% - Accent4 4 2 34" xfId="52271"/>
    <cellStyle name="20% - Accent4 4 2 35" xfId="52583"/>
    <cellStyle name="20% - Accent4 4 2 36" xfId="52895"/>
    <cellStyle name="20% - Accent4 4 2 37" xfId="53207"/>
    <cellStyle name="20% - Accent4 4 2 38" xfId="53519"/>
    <cellStyle name="20% - Accent4 4 2 39" xfId="53831"/>
    <cellStyle name="20% - Accent4 4 2 4" xfId="11119"/>
    <cellStyle name="20% - Accent4 4 2 40" xfId="54143"/>
    <cellStyle name="20% - Accent4 4 2 41" xfId="54455"/>
    <cellStyle name="20% - Accent4 4 2 42" xfId="54767"/>
    <cellStyle name="20% - Accent4 4 2 43" xfId="55079"/>
    <cellStyle name="20% - Accent4 4 2 44" xfId="55391"/>
    <cellStyle name="20% - Accent4 4 2 45" xfId="55703"/>
    <cellStyle name="20% - Accent4 4 2 46" xfId="56015"/>
    <cellStyle name="20% - Accent4 4 2 47" xfId="56327"/>
    <cellStyle name="20% - Accent4 4 2 48" xfId="56639"/>
    <cellStyle name="20% - Accent4 4 2 49" xfId="56951"/>
    <cellStyle name="20% - Accent4 4 2 5" xfId="21869"/>
    <cellStyle name="20% - Accent4 4 2 50" xfId="57263"/>
    <cellStyle name="20% - Accent4 4 2 51" xfId="57575"/>
    <cellStyle name="20% - Accent4 4 2 52" xfId="57887"/>
    <cellStyle name="20% - Accent4 4 2 53" xfId="58199"/>
    <cellStyle name="20% - Accent4 4 2 54" xfId="58511"/>
    <cellStyle name="20% - Accent4 4 2 55" xfId="58823"/>
    <cellStyle name="20% - Accent4 4 2 56" xfId="59135"/>
    <cellStyle name="20% - Accent4 4 2 57" xfId="59447"/>
    <cellStyle name="20% - Accent4 4 2 58" xfId="59759"/>
    <cellStyle name="20% - Accent4 4 2 59" xfId="60071"/>
    <cellStyle name="20% - Accent4 4 2 6" xfId="32729"/>
    <cellStyle name="20% - Accent4 4 2 60" xfId="60383"/>
    <cellStyle name="20% - Accent4 4 2 61" xfId="60695"/>
    <cellStyle name="20% - Accent4 4 2 62" xfId="61007"/>
    <cellStyle name="20% - Accent4 4 2 7" xfId="43831"/>
    <cellStyle name="20% - Accent4 4 2 8" xfId="44143"/>
    <cellStyle name="20% - Accent4 4 2 9" xfId="44462"/>
    <cellStyle name="20% - Accent4 4 20" xfId="4924"/>
    <cellStyle name="20% - Accent4 4 20 2" xfId="15703"/>
    <cellStyle name="20% - Accent4 4 20 3" xfId="26453"/>
    <cellStyle name="20% - Accent4 4 20 4" xfId="37313"/>
    <cellStyle name="20% - Accent4 4 21" xfId="5034"/>
    <cellStyle name="20% - Accent4 4 21 2" xfId="15813"/>
    <cellStyle name="20% - Accent4 4 21 3" xfId="26563"/>
    <cellStyle name="20% - Accent4 4 21 4" xfId="37423"/>
    <cellStyle name="20% - Accent4 4 22" xfId="5144"/>
    <cellStyle name="20% - Accent4 4 22 2" xfId="15923"/>
    <cellStyle name="20% - Accent4 4 22 3" xfId="26673"/>
    <cellStyle name="20% - Accent4 4 22 4" xfId="37533"/>
    <cellStyle name="20% - Accent4 4 23" xfId="5254"/>
    <cellStyle name="20% - Accent4 4 23 2" xfId="16033"/>
    <cellStyle name="20% - Accent4 4 23 3" xfId="26783"/>
    <cellStyle name="20% - Accent4 4 23 4" xfId="37643"/>
    <cellStyle name="20% - Accent4 4 24" xfId="5364"/>
    <cellStyle name="20% - Accent4 4 24 2" xfId="16143"/>
    <cellStyle name="20% - Accent4 4 24 3" xfId="26893"/>
    <cellStyle name="20% - Accent4 4 24 4" xfId="37753"/>
    <cellStyle name="20% - Accent4 4 25" xfId="5474"/>
    <cellStyle name="20% - Accent4 4 25 2" xfId="16253"/>
    <cellStyle name="20% - Accent4 4 25 3" xfId="27003"/>
    <cellStyle name="20% - Accent4 4 25 4" xfId="37863"/>
    <cellStyle name="20% - Accent4 4 26" xfId="5584"/>
    <cellStyle name="20% - Accent4 4 26 2" xfId="16363"/>
    <cellStyle name="20% - Accent4 4 26 3" xfId="27113"/>
    <cellStyle name="20% - Accent4 4 26 4" xfId="37973"/>
    <cellStyle name="20% - Accent4 4 27" xfId="5694"/>
    <cellStyle name="20% - Accent4 4 27 2" xfId="16473"/>
    <cellStyle name="20% - Accent4 4 27 3" xfId="27223"/>
    <cellStyle name="20% - Accent4 4 27 4" xfId="38083"/>
    <cellStyle name="20% - Accent4 4 28" xfId="5804"/>
    <cellStyle name="20% - Accent4 4 28 2" xfId="16583"/>
    <cellStyle name="20% - Accent4 4 28 3" xfId="27333"/>
    <cellStyle name="20% - Accent4 4 28 4" xfId="38193"/>
    <cellStyle name="20% - Accent4 4 29" xfId="5914"/>
    <cellStyle name="20% - Accent4 4 29 2" xfId="16693"/>
    <cellStyle name="20% - Accent4 4 29 3" xfId="27443"/>
    <cellStyle name="20% - Accent4 4 29 4" xfId="38303"/>
    <cellStyle name="20% - Accent4 4 3" xfId="313"/>
    <cellStyle name="20% - Accent4 4 3 2" xfId="1338"/>
    <cellStyle name="20% - Accent4 4 3 2 2" xfId="3663"/>
    <cellStyle name="20% - Accent4 4 3 2 2 2" xfId="14442"/>
    <cellStyle name="20% - Accent4 4 3 2 2 3" xfId="25192"/>
    <cellStyle name="20% - Accent4 4 3 2 2 4" xfId="36052"/>
    <cellStyle name="20% - Accent4 4 3 2 3" xfId="12147"/>
    <cellStyle name="20% - Accent4 4 3 2 4" xfId="22897"/>
    <cellStyle name="20% - Accent4 4 3 2 5" xfId="33757"/>
    <cellStyle name="20% - Accent4 4 3 3" xfId="2680"/>
    <cellStyle name="20% - Accent4 4 3 3 2" xfId="13459"/>
    <cellStyle name="20% - Accent4 4 3 3 3" xfId="24209"/>
    <cellStyle name="20% - Accent4 4 3 3 4" xfId="35069"/>
    <cellStyle name="20% - Accent4 4 3 4" xfId="11164"/>
    <cellStyle name="20% - Accent4 4 3 5" xfId="21914"/>
    <cellStyle name="20% - Accent4 4 3 6" xfId="32774"/>
    <cellStyle name="20% - Accent4 4 30" xfId="6024"/>
    <cellStyle name="20% - Accent4 4 30 2" xfId="16803"/>
    <cellStyle name="20% - Accent4 4 30 3" xfId="27553"/>
    <cellStyle name="20% - Accent4 4 30 4" xfId="38413"/>
    <cellStyle name="20% - Accent4 4 31" xfId="6134"/>
    <cellStyle name="20% - Accent4 4 31 2" xfId="16913"/>
    <cellStyle name="20% - Accent4 4 31 3" xfId="27663"/>
    <cellStyle name="20% - Accent4 4 31 4" xfId="38523"/>
    <cellStyle name="20% - Accent4 4 32" xfId="6244"/>
    <cellStyle name="20% - Accent4 4 32 2" xfId="17023"/>
    <cellStyle name="20% - Accent4 4 32 3" xfId="27773"/>
    <cellStyle name="20% - Accent4 4 32 4" xfId="38633"/>
    <cellStyle name="20% - Accent4 4 33" xfId="6354"/>
    <cellStyle name="20% - Accent4 4 33 2" xfId="17133"/>
    <cellStyle name="20% - Accent4 4 33 3" xfId="27883"/>
    <cellStyle name="20% - Accent4 4 33 4" xfId="38743"/>
    <cellStyle name="20% - Accent4 4 34" xfId="6464"/>
    <cellStyle name="20% - Accent4 4 34 2" xfId="17243"/>
    <cellStyle name="20% - Accent4 4 34 3" xfId="27993"/>
    <cellStyle name="20% - Accent4 4 34 4" xfId="38853"/>
    <cellStyle name="20% - Accent4 4 35" xfId="6574"/>
    <cellStyle name="20% - Accent4 4 35 2" xfId="17353"/>
    <cellStyle name="20% - Accent4 4 35 3" xfId="28103"/>
    <cellStyle name="20% - Accent4 4 35 4" xfId="38963"/>
    <cellStyle name="20% - Accent4 4 36" xfId="6684"/>
    <cellStyle name="20% - Accent4 4 36 2" xfId="17463"/>
    <cellStyle name="20% - Accent4 4 36 3" xfId="28213"/>
    <cellStyle name="20% - Accent4 4 36 4" xfId="39073"/>
    <cellStyle name="20% - Accent4 4 37" xfId="6794"/>
    <cellStyle name="20% - Accent4 4 37 2" xfId="17573"/>
    <cellStyle name="20% - Accent4 4 37 3" xfId="28323"/>
    <cellStyle name="20% - Accent4 4 37 4" xfId="39183"/>
    <cellStyle name="20% - Accent4 4 38" xfId="6904"/>
    <cellStyle name="20% - Accent4 4 38 2" xfId="17683"/>
    <cellStyle name="20% - Accent4 4 38 3" xfId="28433"/>
    <cellStyle name="20% - Accent4 4 38 4" xfId="39293"/>
    <cellStyle name="20% - Accent4 4 39" xfId="7014"/>
    <cellStyle name="20% - Accent4 4 39 2" xfId="17793"/>
    <cellStyle name="20% - Accent4 4 39 3" xfId="28543"/>
    <cellStyle name="20% - Accent4 4 39 4" xfId="39403"/>
    <cellStyle name="20% - Accent4 4 4" xfId="369"/>
    <cellStyle name="20% - Accent4 4 4 2" xfId="1394"/>
    <cellStyle name="20% - Accent4 4 4 2 2" xfId="3719"/>
    <cellStyle name="20% - Accent4 4 4 2 2 2" xfId="14498"/>
    <cellStyle name="20% - Accent4 4 4 2 2 3" xfId="25248"/>
    <cellStyle name="20% - Accent4 4 4 2 2 4" xfId="36108"/>
    <cellStyle name="20% - Accent4 4 4 2 3" xfId="12203"/>
    <cellStyle name="20% - Accent4 4 4 2 4" xfId="22953"/>
    <cellStyle name="20% - Accent4 4 4 2 5" xfId="33813"/>
    <cellStyle name="20% - Accent4 4 4 3" xfId="2736"/>
    <cellStyle name="20% - Accent4 4 4 3 2" xfId="13515"/>
    <cellStyle name="20% - Accent4 4 4 3 3" xfId="24265"/>
    <cellStyle name="20% - Accent4 4 4 3 4" xfId="35125"/>
    <cellStyle name="20% - Accent4 4 4 4" xfId="11220"/>
    <cellStyle name="20% - Accent4 4 4 5" xfId="21970"/>
    <cellStyle name="20% - Accent4 4 4 6" xfId="32830"/>
    <cellStyle name="20% - Accent4 4 40" xfId="7124"/>
    <cellStyle name="20% - Accent4 4 40 2" xfId="17903"/>
    <cellStyle name="20% - Accent4 4 40 3" xfId="28653"/>
    <cellStyle name="20% - Accent4 4 40 4" xfId="39513"/>
    <cellStyle name="20% - Accent4 4 41" xfId="7234"/>
    <cellStyle name="20% - Accent4 4 41 2" xfId="18013"/>
    <cellStyle name="20% - Accent4 4 41 3" xfId="28763"/>
    <cellStyle name="20% - Accent4 4 41 4" xfId="39623"/>
    <cellStyle name="20% - Accent4 4 42" xfId="7344"/>
    <cellStyle name="20% - Accent4 4 42 2" xfId="18123"/>
    <cellStyle name="20% - Accent4 4 42 3" xfId="28873"/>
    <cellStyle name="20% - Accent4 4 42 4" xfId="39733"/>
    <cellStyle name="20% - Accent4 4 43" xfId="7454"/>
    <cellStyle name="20% - Accent4 4 43 2" xfId="18233"/>
    <cellStyle name="20% - Accent4 4 43 3" xfId="28983"/>
    <cellStyle name="20% - Accent4 4 43 4" xfId="39843"/>
    <cellStyle name="20% - Accent4 4 44" xfId="7564"/>
    <cellStyle name="20% - Accent4 4 44 2" xfId="18343"/>
    <cellStyle name="20% - Accent4 4 44 3" xfId="29093"/>
    <cellStyle name="20% - Accent4 4 44 4" xfId="39953"/>
    <cellStyle name="20% - Accent4 4 45" xfId="7674"/>
    <cellStyle name="20% - Accent4 4 45 2" xfId="18453"/>
    <cellStyle name="20% - Accent4 4 45 3" xfId="29203"/>
    <cellStyle name="20% - Accent4 4 45 4" xfId="40063"/>
    <cellStyle name="20% - Accent4 4 46" xfId="7784"/>
    <cellStyle name="20% - Accent4 4 46 2" xfId="18563"/>
    <cellStyle name="20% - Accent4 4 46 3" xfId="29313"/>
    <cellStyle name="20% - Accent4 4 46 4" xfId="40173"/>
    <cellStyle name="20% - Accent4 4 47" xfId="7894"/>
    <cellStyle name="20% - Accent4 4 47 2" xfId="18673"/>
    <cellStyle name="20% - Accent4 4 47 3" xfId="29423"/>
    <cellStyle name="20% - Accent4 4 47 4" xfId="40283"/>
    <cellStyle name="20% - Accent4 4 48" xfId="8004"/>
    <cellStyle name="20% - Accent4 4 48 2" xfId="18783"/>
    <cellStyle name="20% - Accent4 4 48 3" xfId="29533"/>
    <cellStyle name="20% - Accent4 4 48 4" xfId="40393"/>
    <cellStyle name="20% - Accent4 4 49" xfId="8114"/>
    <cellStyle name="20% - Accent4 4 49 2" xfId="18893"/>
    <cellStyle name="20% - Accent4 4 49 3" xfId="29643"/>
    <cellStyle name="20% - Accent4 4 49 4" xfId="40503"/>
    <cellStyle name="20% - Accent4 4 5" xfId="435"/>
    <cellStyle name="20% - Accent4 4 5 2" xfId="1460"/>
    <cellStyle name="20% - Accent4 4 5 2 2" xfId="3785"/>
    <cellStyle name="20% - Accent4 4 5 2 2 2" xfId="14564"/>
    <cellStyle name="20% - Accent4 4 5 2 2 3" xfId="25314"/>
    <cellStyle name="20% - Accent4 4 5 2 2 4" xfId="36174"/>
    <cellStyle name="20% - Accent4 4 5 2 3" xfId="12269"/>
    <cellStyle name="20% - Accent4 4 5 2 4" xfId="23019"/>
    <cellStyle name="20% - Accent4 4 5 2 5" xfId="33879"/>
    <cellStyle name="20% - Accent4 4 5 3" xfId="2802"/>
    <cellStyle name="20% - Accent4 4 5 3 2" xfId="13581"/>
    <cellStyle name="20% - Accent4 4 5 3 3" xfId="24331"/>
    <cellStyle name="20% - Accent4 4 5 3 4" xfId="35191"/>
    <cellStyle name="20% - Accent4 4 5 4" xfId="11286"/>
    <cellStyle name="20% - Accent4 4 5 5" xfId="22036"/>
    <cellStyle name="20% - Accent4 4 5 6" xfId="32896"/>
    <cellStyle name="20% - Accent4 4 50" xfId="8224"/>
    <cellStyle name="20% - Accent4 4 50 2" xfId="19003"/>
    <cellStyle name="20% - Accent4 4 50 3" xfId="29753"/>
    <cellStyle name="20% - Accent4 4 50 4" xfId="40613"/>
    <cellStyle name="20% - Accent4 4 51" xfId="8334"/>
    <cellStyle name="20% - Accent4 4 51 2" xfId="19113"/>
    <cellStyle name="20% - Accent4 4 51 3" xfId="29863"/>
    <cellStyle name="20% - Accent4 4 51 4" xfId="40723"/>
    <cellStyle name="20% - Accent4 4 52" xfId="8444"/>
    <cellStyle name="20% - Accent4 4 52 2" xfId="19223"/>
    <cellStyle name="20% - Accent4 4 52 3" xfId="29973"/>
    <cellStyle name="20% - Accent4 4 52 4" xfId="40833"/>
    <cellStyle name="20% - Accent4 4 53" xfId="8554"/>
    <cellStyle name="20% - Accent4 4 53 2" xfId="19333"/>
    <cellStyle name="20% - Accent4 4 53 3" xfId="30083"/>
    <cellStyle name="20% - Accent4 4 53 4" xfId="40943"/>
    <cellStyle name="20% - Accent4 4 54" xfId="8664"/>
    <cellStyle name="20% - Accent4 4 54 2" xfId="19443"/>
    <cellStyle name="20% - Accent4 4 54 3" xfId="30193"/>
    <cellStyle name="20% - Accent4 4 54 4" xfId="41053"/>
    <cellStyle name="20% - Accent4 4 55" xfId="8774"/>
    <cellStyle name="20% - Accent4 4 55 2" xfId="19553"/>
    <cellStyle name="20% - Accent4 4 55 3" xfId="30303"/>
    <cellStyle name="20% - Accent4 4 55 4" xfId="41163"/>
    <cellStyle name="20% - Accent4 4 56" xfId="8884"/>
    <cellStyle name="20% - Accent4 4 56 2" xfId="19663"/>
    <cellStyle name="20% - Accent4 4 56 3" xfId="30413"/>
    <cellStyle name="20% - Accent4 4 56 4" xfId="41273"/>
    <cellStyle name="20% - Accent4 4 57" xfId="8994"/>
    <cellStyle name="20% - Accent4 4 57 2" xfId="19773"/>
    <cellStyle name="20% - Accent4 4 57 3" xfId="30523"/>
    <cellStyle name="20% - Accent4 4 57 4" xfId="41383"/>
    <cellStyle name="20% - Accent4 4 58" xfId="9104"/>
    <cellStyle name="20% - Accent4 4 58 2" xfId="19883"/>
    <cellStyle name="20% - Accent4 4 58 3" xfId="30633"/>
    <cellStyle name="20% - Accent4 4 58 4" xfId="41493"/>
    <cellStyle name="20% - Accent4 4 59" xfId="9214"/>
    <cellStyle name="20% - Accent4 4 59 2" xfId="19993"/>
    <cellStyle name="20% - Accent4 4 59 3" xfId="30743"/>
    <cellStyle name="20% - Accent4 4 59 4" xfId="41603"/>
    <cellStyle name="20% - Accent4 4 6" xfId="512"/>
    <cellStyle name="20% - Accent4 4 6 2" xfId="1537"/>
    <cellStyle name="20% - Accent4 4 6 2 2" xfId="3862"/>
    <cellStyle name="20% - Accent4 4 6 2 2 2" xfId="14641"/>
    <cellStyle name="20% - Accent4 4 6 2 2 3" xfId="25391"/>
    <cellStyle name="20% - Accent4 4 6 2 2 4" xfId="36251"/>
    <cellStyle name="20% - Accent4 4 6 2 3" xfId="12346"/>
    <cellStyle name="20% - Accent4 4 6 2 4" xfId="23096"/>
    <cellStyle name="20% - Accent4 4 6 2 5" xfId="33956"/>
    <cellStyle name="20% - Accent4 4 6 3" xfId="2879"/>
    <cellStyle name="20% - Accent4 4 6 3 2" xfId="13658"/>
    <cellStyle name="20% - Accent4 4 6 3 3" xfId="24408"/>
    <cellStyle name="20% - Accent4 4 6 3 4" xfId="35268"/>
    <cellStyle name="20% - Accent4 4 6 4" xfId="11363"/>
    <cellStyle name="20% - Accent4 4 6 5" xfId="22113"/>
    <cellStyle name="20% - Accent4 4 6 6" xfId="32973"/>
    <cellStyle name="20% - Accent4 4 60" xfId="9324"/>
    <cellStyle name="20% - Accent4 4 60 2" xfId="20103"/>
    <cellStyle name="20% - Accent4 4 60 3" xfId="30853"/>
    <cellStyle name="20% - Accent4 4 60 4" xfId="41713"/>
    <cellStyle name="20% - Accent4 4 61" xfId="9434"/>
    <cellStyle name="20% - Accent4 4 61 2" xfId="20213"/>
    <cellStyle name="20% - Accent4 4 61 3" xfId="30963"/>
    <cellStyle name="20% - Accent4 4 61 4" xfId="41823"/>
    <cellStyle name="20% - Accent4 4 62" xfId="9544"/>
    <cellStyle name="20% - Accent4 4 62 2" xfId="20323"/>
    <cellStyle name="20% - Accent4 4 62 3" xfId="31073"/>
    <cellStyle name="20% - Accent4 4 62 4" xfId="41933"/>
    <cellStyle name="20% - Accent4 4 63" xfId="9654"/>
    <cellStyle name="20% - Accent4 4 63 2" xfId="20433"/>
    <cellStyle name="20% - Accent4 4 63 3" xfId="31183"/>
    <cellStyle name="20% - Accent4 4 63 4" xfId="42043"/>
    <cellStyle name="20% - Accent4 4 64" xfId="9764"/>
    <cellStyle name="20% - Accent4 4 64 2" xfId="20543"/>
    <cellStyle name="20% - Accent4 4 64 3" xfId="31293"/>
    <cellStyle name="20% - Accent4 4 64 4" xfId="42153"/>
    <cellStyle name="20% - Accent4 4 65" xfId="9874"/>
    <cellStyle name="20% - Accent4 4 65 2" xfId="20653"/>
    <cellStyle name="20% - Accent4 4 65 3" xfId="31403"/>
    <cellStyle name="20% - Accent4 4 65 4" xfId="42263"/>
    <cellStyle name="20% - Accent4 4 66" xfId="9984"/>
    <cellStyle name="20% - Accent4 4 66 2" xfId="20763"/>
    <cellStyle name="20% - Accent4 4 66 3" xfId="31513"/>
    <cellStyle name="20% - Accent4 4 66 4" xfId="42373"/>
    <cellStyle name="20% - Accent4 4 67" xfId="10094"/>
    <cellStyle name="20% - Accent4 4 67 2" xfId="20873"/>
    <cellStyle name="20% - Accent4 4 67 3" xfId="31623"/>
    <cellStyle name="20% - Accent4 4 67 4" xfId="42483"/>
    <cellStyle name="20% - Accent4 4 68" xfId="10204"/>
    <cellStyle name="20% - Accent4 4 68 2" xfId="20983"/>
    <cellStyle name="20% - Accent4 4 68 3" xfId="31733"/>
    <cellStyle name="20% - Accent4 4 68 4" xfId="42593"/>
    <cellStyle name="20% - Accent4 4 69" xfId="10314"/>
    <cellStyle name="20% - Accent4 4 69 2" xfId="21093"/>
    <cellStyle name="20% - Accent4 4 69 3" xfId="31843"/>
    <cellStyle name="20% - Accent4 4 69 4" xfId="42703"/>
    <cellStyle name="20% - Accent4 4 7" xfId="599"/>
    <cellStyle name="20% - Accent4 4 7 2" xfId="1624"/>
    <cellStyle name="20% - Accent4 4 7 2 2" xfId="3949"/>
    <cellStyle name="20% - Accent4 4 7 2 2 2" xfId="14728"/>
    <cellStyle name="20% - Accent4 4 7 2 2 3" xfId="25478"/>
    <cellStyle name="20% - Accent4 4 7 2 2 4" xfId="36338"/>
    <cellStyle name="20% - Accent4 4 7 2 3" xfId="12433"/>
    <cellStyle name="20% - Accent4 4 7 2 4" xfId="23183"/>
    <cellStyle name="20% - Accent4 4 7 2 5" xfId="34043"/>
    <cellStyle name="20% - Accent4 4 7 3" xfId="2967"/>
    <cellStyle name="20% - Accent4 4 7 3 2" xfId="13746"/>
    <cellStyle name="20% - Accent4 4 7 3 3" xfId="24496"/>
    <cellStyle name="20% - Accent4 4 7 3 4" xfId="35356"/>
    <cellStyle name="20% - Accent4 4 7 4" xfId="11451"/>
    <cellStyle name="20% - Accent4 4 7 5" xfId="22201"/>
    <cellStyle name="20% - Accent4 4 7 6" xfId="33061"/>
    <cellStyle name="20% - Accent4 4 70" xfId="10424"/>
    <cellStyle name="20% - Accent4 4 70 2" xfId="21203"/>
    <cellStyle name="20% - Accent4 4 70 3" xfId="31953"/>
    <cellStyle name="20% - Accent4 4 70 4" xfId="42813"/>
    <cellStyle name="20% - Accent4 4 71" xfId="10534"/>
    <cellStyle name="20% - Accent4 4 71 2" xfId="21313"/>
    <cellStyle name="20% - Accent4 4 71 3" xfId="32063"/>
    <cellStyle name="20% - Accent4 4 71 4" xfId="42923"/>
    <cellStyle name="20% - Accent4 4 72" xfId="10644"/>
    <cellStyle name="20% - Accent4 4 72 2" xfId="21423"/>
    <cellStyle name="20% - Accent4 4 72 3" xfId="32173"/>
    <cellStyle name="20% - Accent4 4 72 4" xfId="43033"/>
    <cellStyle name="20% - Accent4 4 73" xfId="10754"/>
    <cellStyle name="20% - Accent4 4 73 2" xfId="21533"/>
    <cellStyle name="20% - Accent4 4 73 3" xfId="32283"/>
    <cellStyle name="20% - Accent4 4 73 4" xfId="43143"/>
    <cellStyle name="20% - Accent4 4 74" xfId="10864"/>
    <cellStyle name="20% - Accent4 4 74 2" xfId="32393"/>
    <cellStyle name="20% - Accent4 4 74 3" xfId="43253"/>
    <cellStyle name="20% - Accent4 4 75" xfId="11000"/>
    <cellStyle name="20% - Accent4 4 75 2" xfId="21750"/>
    <cellStyle name="20% - Accent4 4 75 3" xfId="32610"/>
    <cellStyle name="20% - Accent4 4 76" xfId="21643"/>
    <cellStyle name="20% - Accent4 4 77" xfId="32503"/>
    <cellStyle name="20% - Accent4 4 78" xfId="43521"/>
    <cellStyle name="20% - Accent4 4 79" xfId="43676"/>
    <cellStyle name="20% - Accent4 4 8" xfId="698"/>
    <cellStyle name="20% - Accent4 4 8 2" xfId="1723"/>
    <cellStyle name="20% - Accent4 4 8 2 2" xfId="4048"/>
    <cellStyle name="20% - Accent4 4 8 2 2 2" xfId="14827"/>
    <cellStyle name="20% - Accent4 4 8 2 2 3" xfId="25577"/>
    <cellStyle name="20% - Accent4 4 8 2 2 4" xfId="36437"/>
    <cellStyle name="20% - Accent4 4 8 2 3" xfId="12532"/>
    <cellStyle name="20% - Accent4 4 8 2 4" xfId="23282"/>
    <cellStyle name="20% - Accent4 4 8 2 5" xfId="34142"/>
    <cellStyle name="20% - Accent4 4 8 3" xfId="3066"/>
    <cellStyle name="20% - Accent4 4 8 3 2" xfId="13845"/>
    <cellStyle name="20% - Accent4 4 8 3 3" xfId="24595"/>
    <cellStyle name="20% - Accent4 4 8 3 4" xfId="35455"/>
    <cellStyle name="20% - Accent4 4 8 4" xfId="11550"/>
    <cellStyle name="20% - Accent4 4 8 5" xfId="22300"/>
    <cellStyle name="20% - Accent4 4 8 6" xfId="33160"/>
    <cellStyle name="20% - Accent4 4 80" xfId="43988"/>
    <cellStyle name="20% - Accent4 4 81" xfId="44307"/>
    <cellStyle name="20% - Accent4 4 82" xfId="44627"/>
    <cellStyle name="20% - Accent4 4 83" xfId="44939"/>
    <cellStyle name="20% - Accent4 4 84" xfId="45251"/>
    <cellStyle name="20% - Accent4 4 85" xfId="45563"/>
    <cellStyle name="20% - Accent4 4 86" xfId="45875"/>
    <cellStyle name="20% - Accent4 4 87" xfId="46187"/>
    <cellStyle name="20% - Accent4 4 88" xfId="46499"/>
    <cellStyle name="20% - Accent4 4 89" xfId="46811"/>
    <cellStyle name="20% - Accent4 4 9" xfId="807"/>
    <cellStyle name="20% - Accent4 4 9 2" xfId="1832"/>
    <cellStyle name="20% - Accent4 4 9 2 2" xfId="4157"/>
    <cellStyle name="20% - Accent4 4 9 2 2 2" xfId="14936"/>
    <cellStyle name="20% - Accent4 4 9 2 2 3" xfId="25686"/>
    <cellStyle name="20% - Accent4 4 9 2 2 4" xfId="36546"/>
    <cellStyle name="20% - Accent4 4 9 2 3" xfId="12641"/>
    <cellStyle name="20% - Accent4 4 9 2 4" xfId="23391"/>
    <cellStyle name="20% - Accent4 4 9 2 5" xfId="34251"/>
    <cellStyle name="20% - Accent4 4 9 3" xfId="3175"/>
    <cellStyle name="20% - Accent4 4 9 3 2" xfId="13954"/>
    <cellStyle name="20% - Accent4 4 9 3 3" xfId="24704"/>
    <cellStyle name="20% - Accent4 4 9 3 4" xfId="35564"/>
    <cellStyle name="20% - Accent4 4 9 4" xfId="11659"/>
    <cellStyle name="20% - Accent4 4 9 5" xfId="22409"/>
    <cellStyle name="20% - Accent4 4 9 6" xfId="33269"/>
    <cellStyle name="20% - Accent4 4 90" xfId="47123"/>
    <cellStyle name="20% - Accent4 4 91" xfId="47435"/>
    <cellStyle name="20% - Accent4 4 92" xfId="47747"/>
    <cellStyle name="20% - Accent4 4 93" xfId="48059"/>
    <cellStyle name="20% - Accent4 4 94" xfId="48371"/>
    <cellStyle name="20% - Accent4 4 95" xfId="48683"/>
    <cellStyle name="20% - Accent4 4 96" xfId="48995"/>
    <cellStyle name="20% - Accent4 4 97" xfId="49307"/>
    <cellStyle name="20% - Accent4 4 98" xfId="49619"/>
    <cellStyle name="20% - Accent4 4 99" xfId="49931"/>
    <cellStyle name="20% - Accent4 40" xfId="6535"/>
    <cellStyle name="20% - Accent4 40 2" xfId="17314"/>
    <cellStyle name="20% - Accent4 40 3" xfId="28064"/>
    <cellStyle name="20% - Accent4 40 4" xfId="38924"/>
    <cellStyle name="20% - Accent4 41" xfId="6645"/>
    <cellStyle name="20% - Accent4 41 2" xfId="17424"/>
    <cellStyle name="20% - Accent4 41 3" xfId="28174"/>
    <cellStyle name="20% - Accent4 41 4" xfId="39034"/>
    <cellStyle name="20% - Accent4 42" xfId="6755"/>
    <cellStyle name="20% - Accent4 42 2" xfId="17534"/>
    <cellStyle name="20% - Accent4 42 3" xfId="28284"/>
    <cellStyle name="20% - Accent4 42 4" xfId="39144"/>
    <cellStyle name="20% - Accent4 43" xfId="6865"/>
    <cellStyle name="20% - Accent4 43 2" xfId="17644"/>
    <cellStyle name="20% - Accent4 43 3" xfId="28394"/>
    <cellStyle name="20% - Accent4 43 4" xfId="39254"/>
    <cellStyle name="20% - Accent4 44" xfId="6975"/>
    <cellStyle name="20% - Accent4 44 2" xfId="17754"/>
    <cellStyle name="20% - Accent4 44 3" xfId="28504"/>
    <cellStyle name="20% - Accent4 44 4" xfId="39364"/>
    <cellStyle name="20% - Accent4 45" xfId="7085"/>
    <cellStyle name="20% - Accent4 45 2" xfId="17864"/>
    <cellStyle name="20% - Accent4 45 3" xfId="28614"/>
    <cellStyle name="20% - Accent4 45 4" xfId="39474"/>
    <cellStyle name="20% - Accent4 46" xfId="7195"/>
    <cellStyle name="20% - Accent4 46 2" xfId="17974"/>
    <cellStyle name="20% - Accent4 46 3" xfId="28724"/>
    <cellStyle name="20% - Accent4 46 4" xfId="39584"/>
    <cellStyle name="20% - Accent4 47" xfId="7305"/>
    <cellStyle name="20% - Accent4 47 2" xfId="18084"/>
    <cellStyle name="20% - Accent4 47 3" xfId="28834"/>
    <cellStyle name="20% - Accent4 47 4" xfId="39694"/>
    <cellStyle name="20% - Accent4 48" xfId="7415"/>
    <cellStyle name="20% - Accent4 48 2" xfId="18194"/>
    <cellStyle name="20% - Accent4 48 3" xfId="28944"/>
    <cellStyle name="20% - Accent4 48 4" xfId="39804"/>
    <cellStyle name="20% - Accent4 49" xfId="7525"/>
    <cellStyle name="20% - Accent4 49 2" xfId="18304"/>
    <cellStyle name="20% - Accent4 49 3" xfId="29054"/>
    <cellStyle name="20% - Accent4 49 4" xfId="39914"/>
    <cellStyle name="20% - Accent4 5" xfId="172"/>
    <cellStyle name="20% - Accent4 5 10" xfId="1036"/>
    <cellStyle name="20% - Accent4 5 10 2" xfId="3404"/>
    <cellStyle name="20% - Accent4 5 10 2 2" xfId="14183"/>
    <cellStyle name="20% - Accent4 5 10 2 3" xfId="24933"/>
    <cellStyle name="20% - Accent4 5 10 2 4" xfId="35793"/>
    <cellStyle name="20% - Accent4 5 10 3" xfId="11888"/>
    <cellStyle name="20% - Accent4 5 10 4" xfId="22638"/>
    <cellStyle name="20% - Accent4 5 10 5" xfId="33498"/>
    <cellStyle name="20% - Accent4 5 100" xfId="50569"/>
    <cellStyle name="20% - Accent4 5 101" xfId="50881"/>
    <cellStyle name="20% - Accent4 5 102" xfId="51193"/>
    <cellStyle name="20% - Accent4 5 103" xfId="51505"/>
    <cellStyle name="20% - Accent4 5 104" xfId="51817"/>
    <cellStyle name="20% - Accent4 5 105" xfId="52130"/>
    <cellStyle name="20% - Accent4 5 106" xfId="52442"/>
    <cellStyle name="20% - Accent4 5 107" xfId="52754"/>
    <cellStyle name="20% - Accent4 5 108" xfId="53066"/>
    <cellStyle name="20% - Accent4 5 109" xfId="53378"/>
    <cellStyle name="20% - Accent4 5 11" xfId="1197"/>
    <cellStyle name="20% - Accent4 5 11 2" xfId="3522"/>
    <cellStyle name="20% - Accent4 5 11 2 2" xfId="14301"/>
    <cellStyle name="20% - Accent4 5 11 2 3" xfId="25051"/>
    <cellStyle name="20% - Accent4 5 11 2 4" xfId="35911"/>
    <cellStyle name="20% - Accent4 5 11 3" xfId="12006"/>
    <cellStyle name="20% - Accent4 5 11 4" xfId="22756"/>
    <cellStyle name="20% - Accent4 5 11 5" xfId="33616"/>
    <cellStyle name="20% - Accent4 5 110" xfId="53690"/>
    <cellStyle name="20% - Accent4 5 111" xfId="54002"/>
    <cellStyle name="20% - Accent4 5 112" xfId="54314"/>
    <cellStyle name="20% - Accent4 5 113" xfId="54626"/>
    <cellStyle name="20% - Accent4 5 114" xfId="54938"/>
    <cellStyle name="20% - Accent4 5 115" xfId="55250"/>
    <cellStyle name="20% - Accent4 5 116" xfId="55562"/>
    <cellStyle name="20% - Accent4 5 117" xfId="55874"/>
    <cellStyle name="20% - Accent4 5 118" xfId="56186"/>
    <cellStyle name="20% - Accent4 5 119" xfId="56498"/>
    <cellStyle name="20% - Accent4 5 12" xfId="2061"/>
    <cellStyle name="20% - Accent4 5 12 2" xfId="4386"/>
    <cellStyle name="20% - Accent4 5 12 2 2" xfId="15165"/>
    <cellStyle name="20% - Accent4 5 12 2 3" xfId="25915"/>
    <cellStyle name="20% - Accent4 5 12 2 4" xfId="36775"/>
    <cellStyle name="20% - Accent4 5 12 3" xfId="12870"/>
    <cellStyle name="20% - Accent4 5 12 4" xfId="23620"/>
    <cellStyle name="20% - Accent4 5 12 5" xfId="34480"/>
    <cellStyle name="20% - Accent4 5 120" xfId="56810"/>
    <cellStyle name="20% - Accent4 5 121" xfId="57122"/>
    <cellStyle name="20% - Accent4 5 122" xfId="57434"/>
    <cellStyle name="20% - Accent4 5 123" xfId="57746"/>
    <cellStyle name="20% - Accent4 5 124" xfId="58058"/>
    <cellStyle name="20% - Accent4 5 125" xfId="58370"/>
    <cellStyle name="20% - Accent4 5 126" xfId="58682"/>
    <cellStyle name="20% - Accent4 5 127" xfId="58994"/>
    <cellStyle name="20% - Accent4 5 128" xfId="59306"/>
    <cellStyle name="20% - Accent4 5 129" xfId="59618"/>
    <cellStyle name="20% - Accent4 5 13" xfId="2170"/>
    <cellStyle name="20% - Accent4 5 13 2" xfId="4495"/>
    <cellStyle name="20% - Accent4 5 13 2 2" xfId="15274"/>
    <cellStyle name="20% - Accent4 5 13 2 3" xfId="26024"/>
    <cellStyle name="20% - Accent4 5 13 2 4" xfId="36884"/>
    <cellStyle name="20% - Accent4 5 13 3" xfId="12979"/>
    <cellStyle name="20% - Accent4 5 13 4" xfId="23729"/>
    <cellStyle name="20% - Accent4 5 13 5" xfId="34589"/>
    <cellStyle name="20% - Accent4 5 130" xfId="59930"/>
    <cellStyle name="20% - Accent4 5 131" xfId="60242"/>
    <cellStyle name="20% - Accent4 5 132" xfId="60554"/>
    <cellStyle name="20% - Accent4 5 133" xfId="60866"/>
    <cellStyle name="20% - Accent4 5 14" xfId="2280"/>
    <cellStyle name="20% - Accent4 5 14 2" xfId="4605"/>
    <cellStyle name="20% - Accent4 5 14 2 2" xfId="15384"/>
    <cellStyle name="20% - Accent4 5 14 2 3" xfId="26134"/>
    <cellStyle name="20% - Accent4 5 14 2 4" xfId="36994"/>
    <cellStyle name="20% - Accent4 5 14 3" xfId="13089"/>
    <cellStyle name="20% - Accent4 5 14 4" xfId="23839"/>
    <cellStyle name="20% - Accent4 5 14 5" xfId="34699"/>
    <cellStyle name="20% - Accent4 5 15" xfId="2390"/>
    <cellStyle name="20% - Accent4 5 15 2" xfId="13199"/>
    <cellStyle name="20% - Accent4 5 15 3" xfId="23949"/>
    <cellStyle name="20% - Accent4 5 15 4" xfId="34809"/>
    <cellStyle name="20% - Accent4 5 16" xfId="2539"/>
    <cellStyle name="20% - Accent4 5 16 2" xfId="13318"/>
    <cellStyle name="20% - Accent4 5 16 3" xfId="24068"/>
    <cellStyle name="20% - Accent4 5 16 4" xfId="34928"/>
    <cellStyle name="20% - Accent4 5 17" xfId="4715"/>
    <cellStyle name="20% - Accent4 5 17 2" xfId="15494"/>
    <cellStyle name="20% - Accent4 5 17 3" xfId="26244"/>
    <cellStyle name="20% - Accent4 5 17 4" xfId="37104"/>
    <cellStyle name="20% - Accent4 5 18" xfId="4825"/>
    <cellStyle name="20% - Accent4 5 18 2" xfId="15604"/>
    <cellStyle name="20% - Accent4 5 18 3" xfId="26354"/>
    <cellStyle name="20% - Accent4 5 18 4" xfId="37214"/>
    <cellStyle name="20% - Accent4 5 19" xfId="4935"/>
    <cellStyle name="20% - Accent4 5 19 2" xfId="15714"/>
    <cellStyle name="20% - Accent4 5 19 3" xfId="26464"/>
    <cellStyle name="20% - Accent4 5 19 4" xfId="37324"/>
    <cellStyle name="20% - Accent4 5 2" xfId="324"/>
    <cellStyle name="20% - Accent4 5 2 10" xfId="44796"/>
    <cellStyle name="20% - Accent4 5 2 11" xfId="45108"/>
    <cellStyle name="20% - Accent4 5 2 12" xfId="45420"/>
    <cellStyle name="20% - Accent4 5 2 13" xfId="45732"/>
    <cellStyle name="20% - Accent4 5 2 14" xfId="46044"/>
    <cellStyle name="20% - Accent4 5 2 15" xfId="46356"/>
    <cellStyle name="20% - Accent4 5 2 16" xfId="46668"/>
    <cellStyle name="20% - Accent4 5 2 17" xfId="46980"/>
    <cellStyle name="20% - Accent4 5 2 18" xfId="47292"/>
    <cellStyle name="20% - Accent4 5 2 19" xfId="47604"/>
    <cellStyle name="20% - Accent4 5 2 2" xfId="1349"/>
    <cellStyle name="20% - Accent4 5 2 2 2" xfId="3674"/>
    <cellStyle name="20% - Accent4 5 2 2 2 2" xfId="14453"/>
    <cellStyle name="20% - Accent4 5 2 2 2 3" xfId="25203"/>
    <cellStyle name="20% - Accent4 5 2 2 2 4" xfId="36063"/>
    <cellStyle name="20% - Accent4 5 2 2 3" xfId="12158"/>
    <cellStyle name="20% - Accent4 5 2 2 4" xfId="22908"/>
    <cellStyle name="20% - Accent4 5 2 2 5" xfId="33768"/>
    <cellStyle name="20% - Accent4 5 2 20" xfId="47916"/>
    <cellStyle name="20% - Accent4 5 2 21" xfId="48228"/>
    <cellStyle name="20% - Accent4 5 2 22" xfId="48540"/>
    <cellStyle name="20% - Accent4 5 2 23" xfId="48852"/>
    <cellStyle name="20% - Accent4 5 2 24" xfId="49164"/>
    <cellStyle name="20% - Accent4 5 2 25" xfId="49476"/>
    <cellStyle name="20% - Accent4 5 2 26" xfId="49788"/>
    <cellStyle name="20% - Accent4 5 2 27" xfId="50100"/>
    <cellStyle name="20% - Accent4 5 2 28" xfId="50412"/>
    <cellStyle name="20% - Accent4 5 2 29" xfId="50724"/>
    <cellStyle name="20% - Accent4 5 2 3" xfId="2691"/>
    <cellStyle name="20% - Accent4 5 2 3 2" xfId="13470"/>
    <cellStyle name="20% - Accent4 5 2 3 3" xfId="24220"/>
    <cellStyle name="20% - Accent4 5 2 3 4" xfId="35080"/>
    <cellStyle name="20% - Accent4 5 2 30" xfId="51036"/>
    <cellStyle name="20% - Accent4 5 2 31" xfId="51348"/>
    <cellStyle name="20% - Accent4 5 2 32" xfId="51660"/>
    <cellStyle name="20% - Accent4 5 2 33" xfId="51972"/>
    <cellStyle name="20% - Accent4 5 2 34" xfId="52285"/>
    <cellStyle name="20% - Accent4 5 2 35" xfId="52597"/>
    <cellStyle name="20% - Accent4 5 2 36" xfId="52909"/>
    <cellStyle name="20% - Accent4 5 2 37" xfId="53221"/>
    <cellStyle name="20% - Accent4 5 2 38" xfId="53533"/>
    <cellStyle name="20% - Accent4 5 2 39" xfId="53845"/>
    <cellStyle name="20% - Accent4 5 2 4" xfId="11175"/>
    <cellStyle name="20% - Accent4 5 2 40" xfId="54157"/>
    <cellStyle name="20% - Accent4 5 2 41" xfId="54469"/>
    <cellStyle name="20% - Accent4 5 2 42" xfId="54781"/>
    <cellStyle name="20% - Accent4 5 2 43" xfId="55093"/>
    <cellStyle name="20% - Accent4 5 2 44" xfId="55405"/>
    <cellStyle name="20% - Accent4 5 2 45" xfId="55717"/>
    <cellStyle name="20% - Accent4 5 2 46" xfId="56029"/>
    <cellStyle name="20% - Accent4 5 2 47" xfId="56341"/>
    <cellStyle name="20% - Accent4 5 2 48" xfId="56653"/>
    <cellStyle name="20% - Accent4 5 2 49" xfId="56965"/>
    <cellStyle name="20% - Accent4 5 2 5" xfId="21925"/>
    <cellStyle name="20% - Accent4 5 2 50" xfId="57277"/>
    <cellStyle name="20% - Accent4 5 2 51" xfId="57589"/>
    <cellStyle name="20% - Accent4 5 2 52" xfId="57901"/>
    <cellStyle name="20% - Accent4 5 2 53" xfId="58213"/>
    <cellStyle name="20% - Accent4 5 2 54" xfId="58525"/>
    <cellStyle name="20% - Accent4 5 2 55" xfId="58837"/>
    <cellStyle name="20% - Accent4 5 2 56" xfId="59149"/>
    <cellStyle name="20% - Accent4 5 2 57" xfId="59461"/>
    <cellStyle name="20% - Accent4 5 2 58" xfId="59773"/>
    <cellStyle name="20% - Accent4 5 2 59" xfId="60085"/>
    <cellStyle name="20% - Accent4 5 2 6" xfId="32785"/>
    <cellStyle name="20% - Accent4 5 2 60" xfId="60397"/>
    <cellStyle name="20% - Accent4 5 2 61" xfId="60709"/>
    <cellStyle name="20% - Accent4 5 2 62" xfId="61021"/>
    <cellStyle name="20% - Accent4 5 2 7" xfId="43845"/>
    <cellStyle name="20% - Accent4 5 2 8" xfId="44157"/>
    <cellStyle name="20% - Accent4 5 2 9" xfId="44476"/>
    <cellStyle name="20% - Accent4 5 20" xfId="5045"/>
    <cellStyle name="20% - Accent4 5 20 2" xfId="15824"/>
    <cellStyle name="20% - Accent4 5 20 3" xfId="26574"/>
    <cellStyle name="20% - Accent4 5 20 4" xfId="37434"/>
    <cellStyle name="20% - Accent4 5 21" xfId="5155"/>
    <cellStyle name="20% - Accent4 5 21 2" xfId="15934"/>
    <cellStyle name="20% - Accent4 5 21 3" xfId="26684"/>
    <cellStyle name="20% - Accent4 5 21 4" xfId="37544"/>
    <cellStyle name="20% - Accent4 5 22" xfId="5265"/>
    <cellStyle name="20% - Accent4 5 22 2" xfId="16044"/>
    <cellStyle name="20% - Accent4 5 22 3" xfId="26794"/>
    <cellStyle name="20% - Accent4 5 22 4" xfId="37654"/>
    <cellStyle name="20% - Accent4 5 23" xfId="5375"/>
    <cellStyle name="20% - Accent4 5 23 2" xfId="16154"/>
    <cellStyle name="20% - Accent4 5 23 3" xfId="26904"/>
    <cellStyle name="20% - Accent4 5 23 4" xfId="37764"/>
    <cellStyle name="20% - Accent4 5 24" xfId="5485"/>
    <cellStyle name="20% - Accent4 5 24 2" xfId="16264"/>
    <cellStyle name="20% - Accent4 5 24 3" xfId="27014"/>
    <cellStyle name="20% - Accent4 5 24 4" xfId="37874"/>
    <cellStyle name="20% - Accent4 5 25" xfId="5595"/>
    <cellStyle name="20% - Accent4 5 25 2" xfId="16374"/>
    <cellStyle name="20% - Accent4 5 25 3" xfId="27124"/>
    <cellStyle name="20% - Accent4 5 25 4" xfId="37984"/>
    <cellStyle name="20% - Accent4 5 26" xfId="5705"/>
    <cellStyle name="20% - Accent4 5 26 2" xfId="16484"/>
    <cellStyle name="20% - Accent4 5 26 3" xfId="27234"/>
    <cellStyle name="20% - Accent4 5 26 4" xfId="38094"/>
    <cellStyle name="20% - Accent4 5 27" xfId="5815"/>
    <cellStyle name="20% - Accent4 5 27 2" xfId="16594"/>
    <cellStyle name="20% - Accent4 5 27 3" xfId="27344"/>
    <cellStyle name="20% - Accent4 5 27 4" xfId="38204"/>
    <cellStyle name="20% - Accent4 5 28" xfId="5925"/>
    <cellStyle name="20% - Accent4 5 28 2" xfId="16704"/>
    <cellStyle name="20% - Accent4 5 28 3" xfId="27454"/>
    <cellStyle name="20% - Accent4 5 28 4" xfId="38314"/>
    <cellStyle name="20% - Accent4 5 29" xfId="6035"/>
    <cellStyle name="20% - Accent4 5 29 2" xfId="16814"/>
    <cellStyle name="20% - Accent4 5 29 3" xfId="27564"/>
    <cellStyle name="20% - Accent4 5 29 4" xfId="38424"/>
    <cellStyle name="20% - Accent4 5 3" xfId="380"/>
    <cellStyle name="20% - Accent4 5 3 2" xfId="1405"/>
    <cellStyle name="20% - Accent4 5 3 2 2" xfId="3730"/>
    <cellStyle name="20% - Accent4 5 3 2 2 2" xfId="14509"/>
    <cellStyle name="20% - Accent4 5 3 2 2 3" xfId="25259"/>
    <cellStyle name="20% - Accent4 5 3 2 2 4" xfId="36119"/>
    <cellStyle name="20% - Accent4 5 3 2 3" xfId="12214"/>
    <cellStyle name="20% - Accent4 5 3 2 4" xfId="22964"/>
    <cellStyle name="20% - Accent4 5 3 2 5" xfId="33824"/>
    <cellStyle name="20% - Accent4 5 3 3" xfId="2747"/>
    <cellStyle name="20% - Accent4 5 3 3 2" xfId="13526"/>
    <cellStyle name="20% - Accent4 5 3 3 3" xfId="24276"/>
    <cellStyle name="20% - Accent4 5 3 3 4" xfId="35136"/>
    <cellStyle name="20% - Accent4 5 3 4" xfId="11231"/>
    <cellStyle name="20% - Accent4 5 3 5" xfId="21981"/>
    <cellStyle name="20% - Accent4 5 3 6" xfId="32841"/>
    <cellStyle name="20% - Accent4 5 30" xfId="6145"/>
    <cellStyle name="20% - Accent4 5 30 2" xfId="16924"/>
    <cellStyle name="20% - Accent4 5 30 3" xfId="27674"/>
    <cellStyle name="20% - Accent4 5 30 4" xfId="38534"/>
    <cellStyle name="20% - Accent4 5 31" xfId="6255"/>
    <cellStyle name="20% - Accent4 5 31 2" xfId="17034"/>
    <cellStyle name="20% - Accent4 5 31 3" xfId="27784"/>
    <cellStyle name="20% - Accent4 5 31 4" xfId="38644"/>
    <cellStyle name="20% - Accent4 5 32" xfId="6365"/>
    <cellStyle name="20% - Accent4 5 32 2" xfId="17144"/>
    <cellStyle name="20% - Accent4 5 32 3" xfId="27894"/>
    <cellStyle name="20% - Accent4 5 32 4" xfId="38754"/>
    <cellStyle name="20% - Accent4 5 33" xfId="6475"/>
    <cellStyle name="20% - Accent4 5 33 2" xfId="17254"/>
    <cellStyle name="20% - Accent4 5 33 3" xfId="28004"/>
    <cellStyle name="20% - Accent4 5 33 4" xfId="38864"/>
    <cellStyle name="20% - Accent4 5 34" xfId="6585"/>
    <cellStyle name="20% - Accent4 5 34 2" xfId="17364"/>
    <cellStyle name="20% - Accent4 5 34 3" xfId="28114"/>
    <cellStyle name="20% - Accent4 5 34 4" xfId="38974"/>
    <cellStyle name="20% - Accent4 5 35" xfId="6695"/>
    <cellStyle name="20% - Accent4 5 35 2" xfId="17474"/>
    <cellStyle name="20% - Accent4 5 35 3" xfId="28224"/>
    <cellStyle name="20% - Accent4 5 35 4" xfId="39084"/>
    <cellStyle name="20% - Accent4 5 36" xfId="6805"/>
    <cellStyle name="20% - Accent4 5 36 2" xfId="17584"/>
    <cellStyle name="20% - Accent4 5 36 3" xfId="28334"/>
    <cellStyle name="20% - Accent4 5 36 4" xfId="39194"/>
    <cellStyle name="20% - Accent4 5 37" xfId="6915"/>
    <cellStyle name="20% - Accent4 5 37 2" xfId="17694"/>
    <cellStyle name="20% - Accent4 5 37 3" xfId="28444"/>
    <cellStyle name="20% - Accent4 5 37 4" xfId="39304"/>
    <cellStyle name="20% - Accent4 5 38" xfId="7025"/>
    <cellStyle name="20% - Accent4 5 38 2" xfId="17804"/>
    <cellStyle name="20% - Accent4 5 38 3" xfId="28554"/>
    <cellStyle name="20% - Accent4 5 38 4" xfId="39414"/>
    <cellStyle name="20% - Accent4 5 39" xfId="7135"/>
    <cellStyle name="20% - Accent4 5 39 2" xfId="17914"/>
    <cellStyle name="20% - Accent4 5 39 3" xfId="28664"/>
    <cellStyle name="20% - Accent4 5 39 4" xfId="39524"/>
    <cellStyle name="20% - Accent4 5 4" xfId="446"/>
    <cellStyle name="20% - Accent4 5 4 2" xfId="1471"/>
    <cellStyle name="20% - Accent4 5 4 2 2" xfId="3796"/>
    <cellStyle name="20% - Accent4 5 4 2 2 2" xfId="14575"/>
    <cellStyle name="20% - Accent4 5 4 2 2 3" xfId="25325"/>
    <cellStyle name="20% - Accent4 5 4 2 2 4" xfId="36185"/>
    <cellStyle name="20% - Accent4 5 4 2 3" xfId="12280"/>
    <cellStyle name="20% - Accent4 5 4 2 4" xfId="23030"/>
    <cellStyle name="20% - Accent4 5 4 2 5" xfId="33890"/>
    <cellStyle name="20% - Accent4 5 4 3" xfId="2813"/>
    <cellStyle name="20% - Accent4 5 4 3 2" xfId="13592"/>
    <cellStyle name="20% - Accent4 5 4 3 3" xfId="24342"/>
    <cellStyle name="20% - Accent4 5 4 3 4" xfId="35202"/>
    <cellStyle name="20% - Accent4 5 4 4" xfId="11297"/>
    <cellStyle name="20% - Accent4 5 4 5" xfId="22047"/>
    <cellStyle name="20% - Accent4 5 4 6" xfId="32907"/>
    <cellStyle name="20% - Accent4 5 40" xfId="7245"/>
    <cellStyle name="20% - Accent4 5 40 2" xfId="18024"/>
    <cellStyle name="20% - Accent4 5 40 3" xfId="28774"/>
    <cellStyle name="20% - Accent4 5 40 4" xfId="39634"/>
    <cellStyle name="20% - Accent4 5 41" xfId="7355"/>
    <cellStyle name="20% - Accent4 5 41 2" xfId="18134"/>
    <cellStyle name="20% - Accent4 5 41 3" xfId="28884"/>
    <cellStyle name="20% - Accent4 5 41 4" xfId="39744"/>
    <cellStyle name="20% - Accent4 5 42" xfId="7465"/>
    <cellStyle name="20% - Accent4 5 42 2" xfId="18244"/>
    <cellStyle name="20% - Accent4 5 42 3" xfId="28994"/>
    <cellStyle name="20% - Accent4 5 42 4" xfId="39854"/>
    <cellStyle name="20% - Accent4 5 43" xfId="7575"/>
    <cellStyle name="20% - Accent4 5 43 2" xfId="18354"/>
    <cellStyle name="20% - Accent4 5 43 3" xfId="29104"/>
    <cellStyle name="20% - Accent4 5 43 4" xfId="39964"/>
    <cellStyle name="20% - Accent4 5 44" xfId="7685"/>
    <cellStyle name="20% - Accent4 5 44 2" xfId="18464"/>
    <cellStyle name="20% - Accent4 5 44 3" xfId="29214"/>
    <cellStyle name="20% - Accent4 5 44 4" xfId="40074"/>
    <cellStyle name="20% - Accent4 5 45" xfId="7795"/>
    <cellStyle name="20% - Accent4 5 45 2" xfId="18574"/>
    <cellStyle name="20% - Accent4 5 45 3" xfId="29324"/>
    <cellStyle name="20% - Accent4 5 45 4" xfId="40184"/>
    <cellStyle name="20% - Accent4 5 46" xfId="7905"/>
    <cellStyle name="20% - Accent4 5 46 2" xfId="18684"/>
    <cellStyle name="20% - Accent4 5 46 3" xfId="29434"/>
    <cellStyle name="20% - Accent4 5 46 4" xfId="40294"/>
    <cellStyle name="20% - Accent4 5 47" xfId="8015"/>
    <cellStyle name="20% - Accent4 5 47 2" xfId="18794"/>
    <cellStyle name="20% - Accent4 5 47 3" xfId="29544"/>
    <cellStyle name="20% - Accent4 5 47 4" xfId="40404"/>
    <cellStyle name="20% - Accent4 5 48" xfId="8125"/>
    <cellStyle name="20% - Accent4 5 48 2" xfId="18904"/>
    <cellStyle name="20% - Accent4 5 48 3" xfId="29654"/>
    <cellStyle name="20% - Accent4 5 48 4" xfId="40514"/>
    <cellStyle name="20% - Accent4 5 49" xfId="8235"/>
    <cellStyle name="20% - Accent4 5 49 2" xfId="19014"/>
    <cellStyle name="20% - Accent4 5 49 3" xfId="29764"/>
    <cellStyle name="20% - Accent4 5 49 4" xfId="40624"/>
    <cellStyle name="20% - Accent4 5 5" xfId="523"/>
    <cellStyle name="20% - Accent4 5 5 2" xfId="1548"/>
    <cellStyle name="20% - Accent4 5 5 2 2" xfId="3873"/>
    <cellStyle name="20% - Accent4 5 5 2 2 2" xfId="14652"/>
    <cellStyle name="20% - Accent4 5 5 2 2 3" xfId="25402"/>
    <cellStyle name="20% - Accent4 5 5 2 2 4" xfId="36262"/>
    <cellStyle name="20% - Accent4 5 5 2 3" xfId="12357"/>
    <cellStyle name="20% - Accent4 5 5 2 4" xfId="23107"/>
    <cellStyle name="20% - Accent4 5 5 2 5" xfId="33967"/>
    <cellStyle name="20% - Accent4 5 5 3" xfId="2890"/>
    <cellStyle name="20% - Accent4 5 5 3 2" xfId="13669"/>
    <cellStyle name="20% - Accent4 5 5 3 3" xfId="24419"/>
    <cellStyle name="20% - Accent4 5 5 3 4" xfId="35279"/>
    <cellStyle name="20% - Accent4 5 5 4" xfId="11374"/>
    <cellStyle name="20% - Accent4 5 5 5" xfId="22124"/>
    <cellStyle name="20% - Accent4 5 5 6" xfId="32984"/>
    <cellStyle name="20% - Accent4 5 50" xfId="8345"/>
    <cellStyle name="20% - Accent4 5 50 2" xfId="19124"/>
    <cellStyle name="20% - Accent4 5 50 3" xfId="29874"/>
    <cellStyle name="20% - Accent4 5 50 4" xfId="40734"/>
    <cellStyle name="20% - Accent4 5 51" xfId="8455"/>
    <cellStyle name="20% - Accent4 5 51 2" xfId="19234"/>
    <cellStyle name="20% - Accent4 5 51 3" xfId="29984"/>
    <cellStyle name="20% - Accent4 5 51 4" xfId="40844"/>
    <cellStyle name="20% - Accent4 5 52" xfId="8565"/>
    <cellStyle name="20% - Accent4 5 52 2" xfId="19344"/>
    <cellStyle name="20% - Accent4 5 52 3" xfId="30094"/>
    <cellStyle name="20% - Accent4 5 52 4" xfId="40954"/>
    <cellStyle name="20% - Accent4 5 53" xfId="8675"/>
    <cellStyle name="20% - Accent4 5 53 2" xfId="19454"/>
    <cellStyle name="20% - Accent4 5 53 3" xfId="30204"/>
    <cellStyle name="20% - Accent4 5 53 4" xfId="41064"/>
    <cellStyle name="20% - Accent4 5 54" xfId="8785"/>
    <cellStyle name="20% - Accent4 5 54 2" xfId="19564"/>
    <cellStyle name="20% - Accent4 5 54 3" xfId="30314"/>
    <cellStyle name="20% - Accent4 5 54 4" xfId="41174"/>
    <cellStyle name="20% - Accent4 5 55" xfId="8895"/>
    <cellStyle name="20% - Accent4 5 55 2" xfId="19674"/>
    <cellStyle name="20% - Accent4 5 55 3" xfId="30424"/>
    <cellStyle name="20% - Accent4 5 55 4" xfId="41284"/>
    <cellStyle name="20% - Accent4 5 56" xfId="9005"/>
    <cellStyle name="20% - Accent4 5 56 2" xfId="19784"/>
    <cellStyle name="20% - Accent4 5 56 3" xfId="30534"/>
    <cellStyle name="20% - Accent4 5 56 4" xfId="41394"/>
    <cellStyle name="20% - Accent4 5 57" xfId="9115"/>
    <cellStyle name="20% - Accent4 5 57 2" xfId="19894"/>
    <cellStyle name="20% - Accent4 5 57 3" xfId="30644"/>
    <cellStyle name="20% - Accent4 5 57 4" xfId="41504"/>
    <cellStyle name="20% - Accent4 5 58" xfId="9225"/>
    <cellStyle name="20% - Accent4 5 58 2" xfId="20004"/>
    <cellStyle name="20% - Accent4 5 58 3" xfId="30754"/>
    <cellStyle name="20% - Accent4 5 58 4" xfId="41614"/>
    <cellStyle name="20% - Accent4 5 59" xfId="9335"/>
    <cellStyle name="20% - Accent4 5 59 2" xfId="20114"/>
    <cellStyle name="20% - Accent4 5 59 3" xfId="30864"/>
    <cellStyle name="20% - Accent4 5 59 4" xfId="41724"/>
    <cellStyle name="20% - Accent4 5 6" xfId="610"/>
    <cellStyle name="20% - Accent4 5 6 2" xfId="1635"/>
    <cellStyle name="20% - Accent4 5 6 2 2" xfId="3960"/>
    <cellStyle name="20% - Accent4 5 6 2 2 2" xfId="14739"/>
    <cellStyle name="20% - Accent4 5 6 2 2 3" xfId="25489"/>
    <cellStyle name="20% - Accent4 5 6 2 2 4" xfId="36349"/>
    <cellStyle name="20% - Accent4 5 6 2 3" xfId="12444"/>
    <cellStyle name="20% - Accent4 5 6 2 4" xfId="23194"/>
    <cellStyle name="20% - Accent4 5 6 2 5" xfId="34054"/>
    <cellStyle name="20% - Accent4 5 6 3" xfId="2978"/>
    <cellStyle name="20% - Accent4 5 6 3 2" xfId="13757"/>
    <cellStyle name="20% - Accent4 5 6 3 3" xfId="24507"/>
    <cellStyle name="20% - Accent4 5 6 3 4" xfId="35367"/>
    <cellStyle name="20% - Accent4 5 6 4" xfId="11462"/>
    <cellStyle name="20% - Accent4 5 6 5" xfId="22212"/>
    <cellStyle name="20% - Accent4 5 6 6" xfId="33072"/>
    <cellStyle name="20% - Accent4 5 60" xfId="9445"/>
    <cellStyle name="20% - Accent4 5 60 2" xfId="20224"/>
    <cellStyle name="20% - Accent4 5 60 3" xfId="30974"/>
    <cellStyle name="20% - Accent4 5 60 4" xfId="41834"/>
    <cellStyle name="20% - Accent4 5 61" xfId="9555"/>
    <cellStyle name="20% - Accent4 5 61 2" xfId="20334"/>
    <cellStyle name="20% - Accent4 5 61 3" xfId="31084"/>
    <cellStyle name="20% - Accent4 5 61 4" xfId="41944"/>
    <cellStyle name="20% - Accent4 5 62" xfId="9665"/>
    <cellStyle name="20% - Accent4 5 62 2" xfId="20444"/>
    <cellStyle name="20% - Accent4 5 62 3" xfId="31194"/>
    <cellStyle name="20% - Accent4 5 62 4" xfId="42054"/>
    <cellStyle name="20% - Accent4 5 63" xfId="9775"/>
    <cellStyle name="20% - Accent4 5 63 2" xfId="20554"/>
    <cellStyle name="20% - Accent4 5 63 3" xfId="31304"/>
    <cellStyle name="20% - Accent4 5 63 4" xfId="42164"/>
    <cellStyle name="20% - Accent4 5 64" xfId="9885"/>
    <cellStyle name="20% - Accent4 5 64 2" xfId="20664"/>
    <cellStyle name="20% - Accent4 5 64 3" xfId="31414"/>
    <cellStyle name="20% - Accent4 5 64 4" xfId="42274"/>
    <cellStyle name="20% - Accent4 5 65" xfId="9995"/>
    <cellStyle name="20% - Accent4 5 65 2" xfId="20774"/>
    <cellStyle name="20% - Accent4 5 65 3" xfId="31524"/>
    <cellStyle name="20% - Accent4 5 65 4" xfId="42384"/>
    <cellStyle name="20% - Accent4 5 66" xfId="10105"/>
    <cellStyle name="20% - Accent4 5 66 2" xfId="20884"/>
    <cellStyle name="20% - Accent4 5 66 3" xfId="31634"/>
    <cellStyle name="20% - Accent4 5 66 4" xfId="42494"/>
    <cellStyle name="20% - Accent4 5 67" xfId="10215"/>
    <cellStyle name="20% - Accent4 5 67 2" xfId="20994"/>
    <cellStyle name="20% - Accent4 5 67 3" xfId="31744"/>
    <cellStyle name="20% - Accent4 5 67 4" xfId="42604"/>
    <cellStyle name="20% - Accent4 5 68" xfId="10325"/>
    <cellStyle name="20% - Accent4 5 68 2" xfId="21104"/>
    <cellStyle name="20% - Accent4 5 68 3" xfId="31854"/>
    <cellStyle name="20% - Accent4 5 68 4" xfId="42714"/>
    <cellStyle name="20% - Accent4 5 69" xfId="10435"/>
    <cellStyle name="20% - Accent4 5 69 2" xfId="21214"/>
    <cellStyle name="20% - Accent4 5 69 3" xfId="31964"/>
    <cellStyle name="20% - Accent4 5 69 4" xfId="42824"/>
    <cellStyle name="20% - Accent4 5 7" xfId="709"/>
    <cellStyle name="20% - Accent4 5 7 2" xfId="1734"/>
    <cellStyle name="20% - Accent4 5 7 2 2" xfId="4059"/>
    <cellStyle name="20% - Accent4 5 7 2 2 2" xfId="14838"/>
    <cellStyle name="20% - Accent4 5 7 2 2 3" xfId="25588"/>
    <cellStyle name="20% - Accent4 5 7 2 2 4" xfId="36448"/>
    <cellStyle name="20% - Accent4 5 7 2 3" xfId="12543"/>
    <cellStyle name="20% - Accent4 5 7 2 4" xfId="23293"/>
    <cellStyle name="20% - Accent4 5 7 2 5" xfId="34153"/>
    <cellStyle name="20% - Accent4 5 7 3" xfId="3077"/>
    <cellStyle name="20% - Accent4 5 7 3 2" xfId="13856"/>
    <cellStyle name="20% - Accent4 5 7 3 3" xfId="24606"/>
    <cellStyle name="20% - Accent4 5 7 3 4" xfId="35466"/>
    <cellStyle name="20% - Accent4 5 7 4" xfId="11561"/>
    <cellStyle name="20% - Accent4 5 7 5" xfId="22311"/>
    <cellStyle name="20% - Accent4 5 7 6" xfId="33171"/>
    <cellStyle name="20% - Accent4 5 70" xfId="10545"/>
    <cellStyle name="20% - Accent4 5 70 2" xfId="21324"/>
    <cellStyle name="20% - Accent4 5 70 3" xfId="32074"/>
    <cellStyle name="20% - Accent4 5 70 4" xfId="42934"/>
    <cellStyle name="20% - Accent4 5 71" xfId="10655"/>
    <cellStyle name="20% - Accent4 5 71 2" xfId="21434"/>
    <cellStyle name="20% - Accent4 5 71 3" xfId="32184"/>
    <cellStyle name="20% - Accent4 5 71 4" xfId="43044"/>
    <cellStyle name="20% - Accent4 5 72" xfId="10765"/>
    <cellStyle name="20% - Accent4 5 72 2" xfId="21544"/>
    <cellStyle name="20% - Accent4 5 72 3" xfId="32294"/>
    <cellStyle name="20% - Accent4 5 72 4" xfId="43154"/>
    <cellStyle name="20% - Accent4 5 73" xfId="10875"/>
    <cellStyle name="20% - Accent4 5 73 2" xfId="32404"/>
    <cellStyle name="20% - Accent4 5 73 3" xfId="43264"/>
    <cellStyle name="20% - Accent4 5 74" xfId="11023"/>
    <cellStyle name="20% - Accent4 5 74 2" xfId="21773"/>
    <cellStyle name="20% - Accent4 5 74 3" xfId="32633"/>
    <cellStyle name="20% - Accent4 5 75" xfId="21654"/>
    <cellStyle name="20% - Accent4 5 76" xfId="32514"/>
    <cellStyle name="20% - Accent4 5 77" xfId="43535"/>
    <cellStyle name="20% - Accent4 5 78" xfId="43690"/>
    <cellStyle name="20% - Accent4 5 79" xfId="44002"/>
    <cellStyle name="20% - Accent4 5 8" xfId="818"/>
    <cellStyle name="20% - Accent4 5 8 2" xfId="1843"/>
    <cellStyle name="20% - Accent4 5 8 2 2" xfId="4168"/>
    <cellStyle name="20% - Accent4 5 8 2 2 2" xfId="14947"/>
    <cellStyle name="20% - Accent4 5 8 2 2 3" xfId="25697"/>
    <cellStyle name="20% - Accent4 5 8 2 2 4" xfId="36557"/>
    <cellStyle name="20% - Accent4 5 8 2 3" xfId="12652"/>
    <cellStyle name="20% - Accent4 5 8 2 4" xfId="23402"/>
    <cellStyle name="20% - Accent4 5 8 2 5" xfId="34262"/>
    <cellStyle name="20% - Accent4 5 8 3" xfId="3186"/>
    <cellStyle name="20% - Accent4 5 8 3 2" xfId="13965"/>
    <cellStyle name="20% - Accent4 5 8 3 3" xfId="24715"/>
    <cellStyle name="20% - Accent4 5 8 3 4" xfId="35575"/>
    <cellStyle name="20% - Accent4 5 8 4" xfId="11670"/>
    <cellStyle name="20% - Accent4 5 8 5" xfId="22420"/>
    <cellStyle name="20% - Accent4 5 8 6" xfId="33280"/>
    <cellStyle name="20% - Accent4 5 80" xfId="44321"/>
    <cellStyle name="20% - Accent4 5 81" xfId="44641"/>
    <cellStyle name="20% - Accent4 5 82" xfId="44953"/>
    <cellStyle name="20% - Accent4 5 83" xfId="45265"/>
    <cellStyle name="20% - Accent4 5 84" xfId="45577"/>
    <cellStyle name="20% - Accent4 5 85" xfId="45889"/>
    <cellStyle name="20% - Accent4 5 86" xfId="46201"/>
    <cellStyle name="20% - Accent4 5 87" xfId="46513"/>
    <cellStyle name="20% - Accent4 5 88" xfId="46825"/>
    <cellStyle name="20% - Accent4 5 89" xfId="47137"/>
    <cellStyle name="20% - Accent4 5 9" xfId="927"/>
    <cellStyle name="20% - Accent4 5 9 2" xfId="1952"/>
    <cellStyle name="20% - Accent4 5 9 2 2" xfId="4277"/>
    <cellStyle name="20% - Accent4 5 9 2 2 2" xfId="15056"/>
    <cellStyle name="20% - Accent4 5 9 2 2 3" xfId="25806"/>
    <cellStyle name="20% - Accent4 5 9 2 2 4" xfId="36666"/>
    <cellStyle name="20% - Accent4 5 9 2 3" xfId="12761"/>
    <cellStyle name="20% - Accent4 5 9 2 4" xfId="23511"/>
    <cellStyle name="20% - Accent4 5 9 2 5" xfId="34371"/>
    <cellStyle name="20% - Accent4 5 9 3" xfId="3295"/>
    <cellStyle name="20% - Accent4 5 9 3 2" xfId="14074"/>
    <cellStyle name="20% - Accent4 5 9 3 3" xfId="24824"/>
    <cellStyle name="20% - Accent4 5 9 3 4" xfId="35684"/>
    <cellStyle name="20% - Accent4 5 9 4" xfId="11779"/>
    <cellStyle name="20% - Accent4 5 9 5" xfId="22529"/>
    <cellStyle name="20% - Accent4 5 9 6" xfId="33389"/>
    <cellStyle name="20% - Accent4 5 90" xfId="47449"/>
    <cellStyle name="20% - Accent4 5 91" xfId="47761"/>
    <cellStyle name="20% - Accent4 5 92" xfId="48073"/>
    <cellStyle name="20% - Accent4 5 93" xfId="48385"/>
    <cellStyle name="20% - Accent4 5 94" xfId="48697"/>
    <cellStyle name="20% - Accent4 5 95" xfId="49009"/>
    <cellStyle name="20% - Accent4 5 96" xfId="49321"/>
    <cellStyle name="20% - Accent4 5 97" xfId="49633"/>
    <cellStyle name="20% - Accent4 5 98" xfId="49945"/>
    <cellStyle name="20% - Accent4 5 99" xfId="50257"/>
    <cellStyle name="20% - Accent4 50" xfId="7635"/>
    <cellStyle name="20% - Accent4 50 2" xfId="18414"/>
    <cellStyle name="20% - Accent4 50 3" xfId="29164"/>
    <cellStyle name="20% - Accent4 50 4" xfId="40024"/>
    <cellStyle name="20% - Accent4 51" xfId="7745"/>
    <cellStyle name="20% - Accent4 51 2" xfId="18524"/>
    <cellStyle name="20% - Accent4 51 3" xfId="29274"/>
    <cellStyle name="20% - Accent4 51 4" xfId="40134"/>
    <cellStyle name="20% - Accent4 52" xfId="7855"/>
    <cellStyle name="20% - Accent4 52 2" xfId="18634"/>
    <cellStyle name="20% - Accent4 52 3" xfId="29384"/>
    <cellStyle name="20% - Accent4 52 4" xfId="40244"/>
    <cellStyle name="20% - Accent4 53" xfId="7965"/>
    <cellStyle name="20% - Accent4 53 2" xfId="18744"/>
    <cellStyle name="20% - Accent4 53 3" xfId="29494"/>
    <cellStyle name="20% - Accent4 53 4" xfId="40354"/>
    <cellStyle name="20% - Accent4 54" xfId="8075"/>
    <cellStyle name="20% - Accent4 54 2" xfId="18854"/>
    <cellStyle name="20% - Accent4 54 3" xfId="29604"/>
    <cellStyle name="20% - Accent4 54 4" xfId="40464"/>
    <cellStyle name="20% - Accent4 55" xfId="8185"/>
    <cellStyle name="20% - Accent4 55 2" xfId="18964"/>
    <cellStyle name="20% - Accent4 55 3" xfId="29714"/>
    <cellStyle name="20% - Accent4 55 4" xfId="40574"/>
    <cellStyle name="20% - Accent4 56" xfId="8295"/>
    <cellStyle name="20% - Accent4 56 2" xfId="19074"/>
    <cellStyle name="20% - Accent4 56 3" xfId="29824"/>
    <cellStyle name="20% - Accent4 56 4" xfId="40684"/>
    <cellStyle name="20% - Accent4 57" xfId="8405"/>
    <cellStyle name="20% - Accent4 57 2" xfId="19184"/>
    <cellStyle name="20% - Accent4 57 3" xfId="29934"/>
    <cellStyle name="20% - Accent4 57 4" xfId="40794"/>
    <cellStyle name="20% - Accent4 58" xfId="8515"/>
    <cellStyle name="20% - Accent4 58 2" xfId="19294"/>
    <cellStyle name="20% - Accent4 58 3" xfId="30044"/>
    <cellStyle name="20% - Accent4 58 4" xfId="40904"/>
    <cellStyle name="20% - Accent4 59" xfId="8625"/>
    <cellStyle name="20% - Accent4 59 2" xfId="19404"/>
    <cellStyle name="20% - Accent4 59 3" xfId="30154"/>
    <cellStyle name="20% - Accent4 59 4" xfId="41014"/>
    <cellStyle name="20% - Accent4 6" xfId="195"/>
    <cellStyle name="20% - Accent4 6 10" xfId="1220"/>
    <cellStyle name="20% - Accent4 6 10 2" xfId="3545"/>
    <cellStyle name="20% - Accent4 6 10 2 2" xfId="14324"/>
    <cellStyle name="20% - Accent4 6 10 2 3" xfId="25074"/>
    <cellStyle name="20% - Accent4 6 10 2 4" xfId="35934"/>
    <cellStyle name="20% - Accent4 6 10 3" xfId="12029"/>
    <cellStyle name="20% - Accent4 6 10 4" xfId="22779"/>
    <cellStyle name="20% - Accent4 6 10 5" xfId="33639"/>
    <cellStyle name="20% - Accent4 6 100" xfId="50895"/>
    <cellStyle name="20% - Accent4 6 101" xfId="51207"/>
    <cellStyle name="20% - Accent4 6 102" xfId="51519"/>
    <cellStyle name="20% - Accent4 6 103" xfId="51831"/>
    <cellStyle name="20% - Accent4 6 104" xfId="52144"/>
    <cellStyle name="20% - Accent4 6 105" xfId="52456"/>
    <cellStyle name="20% - Accent4 6 106" xfId="52768"/>
    <cellStyle name="20% - Accent4 6 107" xfId="53080"/>
    <cellStyle name="20% - Accent4 6 108" xfId="53392"/>
    <cellStyle name="20% - Accent4 6 109" xfId="53704"/>
    <cellStyle name="20% - Accent4 6 11" xfId="2072"/>
    <cellStyle name="20% - Accent4 6 11 2" xfId="4397"/>
    <cellStyle name="20% - Accent4 6 11 2 2" xfId="15176"/>
    <cellStyle name="20% - Accent4 6 11 2 3" xfId="25926"/>
    <cellStyle name="20% - Accent4 6 11 2 4" xfId="36786"/>
    <cellStyle name="20% - Accent4 6 11 3" xfId="12881"/>
    <cellStyle name="20% - Accent4 6 11 4" xfId="23631"/>
    <cellStyle name="20% - Accent4 6 11 5" xfId="34491"/>
    <cellStyle name="20% - Accent4 6 110" xfId="54016"/>
    <cellStyle name="20% - Accent4 6 111" xfId="54328"/>
    <cellStyle name="20% - Accent4 6 112" xfId="54640"/>
    <cellStyle name="20% - Accent4 6 113" xfId="54952"/>
    <cellStyle name="20% - Accent4 6 114" xfId="55264"/>
    <cellStyle name="20% - Accent4 6 115" xfId="55576"/>
    <cellStyle name="20% - Accent4 6 116" xfId="55888"/>
    <cellStyle name="20% - Accent4 6 117" xfId="56200"/>
    <cellStyle name="20% - Accent4 6 118" xfId="56512"/>
    <cellStyle name="20% - Accent4 6 119" xfId="56824"/>
    <cellStyle name="20% - Accent4 6 12" xfId="2181"/>
    <cellStyle name="20% - Accent4 6 12 2" xfId="4506"/>
    <cellStyle name="20% - Accent4 6 12 2 2" xfId="15285"/>
    <cellStyle name="20% - Accent4 6 12 2 3" xfId="26035"/>
    <cellStyle name="20% - Accent4 6 12 2 4" xfId="36895"/>
    <cellStyle name="20% - Accent4 6 12 3" xfId="12990"/>
    <cellStyle name="20% - Accent4 6 12 4" xfId="23740"/>
    <cellStyle name="20% - Accent4 6 12 5" xfId="34600"/>
    <cellStyle name="20% - Accent4 6 120" xfId="57136"/>
    <cellStyle name="20% - Accent4 6 121" xfId="57448"/>
    <cellStyle name="20% - Accent4 6 122" xfId="57760"/>
    <cellStyle name="20% - Accent4 6 123" xfId="58072"/>
    <cellStyle name="20% - Accent4 6 124" xfId="58384"/>
    <cellStyle name="20% - Accent4 6 125" xfId="58696"/>
    <cellStyle name="20% - Accent4 6 126" xfId="59008"/>
    <cellStyle name="20% - Accent4 6 127" xfId="59320"/>
    <cellStyle name="20% - Accent4 6 128" xfId="59632"/>
    <cellStyle name="20% - Accent4 6 129" xfId="59944"/>
    <cellStyle name="20% - Accent4 6 13" xfId="2291"/>
    <cellStyle name="20% - Accent4 6 13 2" xfId="4616"/>
    <cellStyle name="20% - Accent4 6 13 2 2" xfId="15395"/>
    <cellStyle name="20% - Accent4 6 13 2 3" xfId="26145"/>
    <cellStyle name="20% - Accent4 6 13 2 4" xfId="37005"/>
    <cellStyle name="20% - Accent4 6 13 3" xfId="13100"/>
    <cellStyle name="20% - Accent4 6 13 4" xfId="23850"/>
    <cellStyle name="20% - Accent4 6 13 5" xfId="34710"/>
    <cellStyle name="20% - Accent4 6 130" xfId="60256"/>
    <cellStyle name="20% - Accent4 6 131" xfId="60568"/>
    <cellStyle name="20% - Accent4 6 132" xfId="60880"/>
    <cellStyle name="20% - Accent4 6 14" xfId="2401"/>
    <cellStyle name="20% - Accent4 6 14 2" xfId="13210"/>
    <cellStyle name="20% - Accent4 6 14 3" xfId="23960"/>
    <cellStyle name="20% - Accent4 6 14 4" xfId="34820"/>
    <cellStyle name="20% - Accent4 6 15" xfId="2562"/>
    <cellStyle name="20% - Accent4 6 15 2" xfId="13341"/>
    <cellStyle name="20% - Accent4 6 15 3" xfId="24091"/>
    <cellStyle name="20% - Accent4 6 15 4" xfId="34951"/>
    <cellStyle name="20% - Accent4 6 16" xfId="4726"/>
    <cellStyle name="20% - Accent4 6 16 2" xfId="15505"/>
    <cellStyle name="20% - Accent4 6 16 3" xfId="26255"/>
    <cellStyle name="20% - Accent4 6 16 4" xfId="37115"/>
    <cellStyle name="20% - Accent4 6 17" xfId="4836"/>
    <cellStyle name="20% - Accent4 6 17 2" xfId="15615"/>
    <cellStyle name="20% - Accent4 6 17 3" xfId="26365"/>
    <cellStyle name="20% - Accent4 6 17 4" xfId="37225"/>
    <cellStyle name="20% - Accent4 6 18" xfId="4946"/>
    <cellStyle name="20% - Accent4 6 18 2" xfId="15725"/>
    <cellStyle name="20% - Accent4 6 18 3" xfId="26475"/>
    <cellStyle name="20% - Accent4 6 18 4" xfId="37335"/>
    <cellStyle name="20% - Accent4 6 19" xfId="5056"/>
    <cellStyle name="20% - Accent4 6 19 2" xfId="15835"/>
    <cellStyle name="20% - Accent4 6 19 3" xfId="26585"/>
    <cellStyle name="20% - Accent4 6 19 4" xfId="37445"/>
    <cellStyle name="20% - Accent4 6 2" xfId="391"/>
    <cellStyle name="20% - Accent4 6 2 10" xfId="44810"/>
    <cellStyle name="20% - Accent4 6 2 11" xfId="45122"/>
    <cellStyle name="20% - Accent4 6 2 12" xfId="45434"/>
    <cellStyle name="20% - Accent4 6 2 13" xfId="45746"/>
    <cellStyle name="20% - Accent4 6 2 14" xfId="46058"/>
    <cellStyle name="20% - Accent4 6 2 15" xfId="46370"/>
    <cellStyle name="20% - Accent4 6 2 16" xfId="46682"/>
    <cellStyle name="20% - Accent4 6 2 17" xfId="46994"/>
    <cellStyle name="20% - Accent4 6 2 18" xfId="47306"/>
    <cellStyle name="20% - Accent4 6 2 19" xfId="47618"/>
    <cellStyle name="20% - Accent4 6 2 2" xfId="1416"/>
    <cellStyle name="20% - Accent4 6 2 2 2" xfId="3741"/>
    <cellStyle name="20% - Accent4 6 2 2 2 2" xfId="14520"/>
    <cellStyle name="20% - Accent4 6 2 2 2 3" xfId="25270"/>
    <cellStyle name="20% - Accent4 6 2 2 2 4" xfId="36130"/>
    <cellStyle name="20% - Accent4 6 2 2 3" xfId="12225"/>
    <cellStyle name="20% - Accent4 6 2 2 4" xfId="22975"/>
    <cellStyle name="20% - Accent4 6 2 2 5" xfId="33835"/>
    <cellStyle name="20% - Accent4 6 2 20" xfId="47930"/>
    <cellStyle name="20% - Accent4 6 2 21" xfId="48242"/>
    <cellStyle name="20% - Accent4 6 2 22" xfId="48554"/>
    <cellStyle name="20% - Accent4 6 2 23" xfId="48866"/>
    <cellStyle name="20% - Accent4 6 2 24" xfId="49178"/>
    <cellStyle name="20% - Accent4 6 2 25" xfId="49490"/>
    <cellStyle name="20% - Accent4 6 2 26" xfId="49802"/>
    <cellStyle name="20% - Accent4 6 2 27" xfId="50114"/>
    <cellStyle name="20% - Accent4 6 2 28" xfId="50426"/>
    <cellStyle name="20% - Accent4 6 2 29" xfId="50738"/>
    <cellStyle name="20% - Accent4 6 2 3" xfId="2758"/>
    <cellStyle name="20% - Accent4 6 2 3 2" xfId="13537"/>
    <cellStyle name="20% - Accent4 6 2 3 3" xfId="24287"/>
    <cellStyle name="20% - Accent4 6 2 3 4" xfId="35147"/>
    <cellStyle name="20% - Accent4 6 2 30" xfId="51050"/>
    <cellStyle name="20% - Accent4 6 2 31" xfId="51362"/>
    <cellStyle name="20% - Accent4 6 2 32" xfId="51674"/>
    <cellStyle name="20% - Accent4 6 2 33" xfId="51986"/>
    <cellStyle name="20% - Accent4 6 2 34" xfId="52299"/>
    <cellStyle name="20% - Accent4 6 2 35" xfId="52611"/>
    <cellStyle name="20% - Accent4 6 2 36" xfId="52923"/>
    <cellStyle name="20% - Accent4 6 2 37" xfId="53235"/>
    <cellStyle name="20% - Accent4 6 2 38" xfId="53547"/>
    <cellStyle name="20% - Accent4 6 2 39" xfId="53859"/>
    <cellStyle name="20% - Accent4 6 2 4" xfId="11242"/>
    <cellStyle name="20% - Accent4 6 2 40" xfId="54171"/>
    <cellStyle name="20% - Accent4 6 2 41" xfId="54483"/>
    <cellStyle name="20% - Accent4 6 2 42" xfId="54795"/>
    <cellStyle name="20% - Accent4 6 2 43" xfId="55107"/>
    <cellStyle name="20% - Accent4 6 2 44" xfId="55419"/>
    <cellStyle name="20% - Accent4 6 2 45" xfId="55731"/>
    <cellStyle name="20% - Accent4 6 2 46" xfId="56043"/>
    <cellStyle name="20% - Accent4 6 2 47" xfId="56355"/>
    <cellStyle name="20% - Accent4 6 2 48" xfId="56667"/>
    <cellStyle name="20% - Accent4 6 2 49" xfId="56979"/>
    <cellStyle name="20% - Accent4 6 2 5" xfId="21992"/>
    <cellStyle name="20% - Accent4 6 2 50" xfId="57291"/>
    <cellStyle name="20% - Accent4 6 2 51" xfId="57603"/>
    <cellStyle name="20% - Accent4 6 2 52" xfId="57915"/>
    <cellStyle name="20% - Accent4 6 2 53" xfId="58227"/>
    <cellStyle name="20% - Accent4 6 2 54" xfId="58539"/>
    <cellStyle name="20% - Accent4 6 2 55" xfId="58851"/>
    <cellStyle name="20% - Accent4 6 2 56" xfId="59163"/>
    <cellStyle name="20% - Accent4 6 2 57" xfId="59475"/>
    <cellStyle name="20% - Accent4 6 2 58" xfId="59787"/>
    <cellStyle name="20% - Accent4 6 2 59" xfId="60099"/>
    <cellStyle name="20% - Accent4 6 2 6" xfId="32852"/>
    <cellStyle name="20% - Accent4 6 2 60" xfId="60411"/>
    <cellStyle name="20% - Accent4 6 2 61" xfId="60723"/>
    <cellStyle name="20% - Accent4 6 2 62" xfId="61035"/>
    <cellStyle name="20% - Accent4 6 2 7" xfId="43859"/>
    <cellStyle name="20% - Accent4 6 2 8" xfId="44171"/>
    <cellStyle name="20% - Accent4 6 2 9" xfId="44490"/>
    <cellStyle name="20% - Accent4 6 20" xfId="5166"/>
    <cellStyle name="20% - Accent4 6 20 2" xfId="15945"/>
    <cellStyle name="20% - Accent4 6 20 3" xfId="26695"/>
    <cellStyle name="20% - Accent4 6 20 4" xfId="37555"/>
    <cellStyle name="20% - Accent4 6 21" xfId="5276"/>
    <cellStyle name="20% - Accent4 6 21 2" xfId="16055"/>
    <cellStyle name="20% - Accent4 6 21 3" xfId="26805"/>
    <cellStyle name="20% - Accent4 6 21 4" xfId="37665"/>
    <cellStyle name="20% - Accent4 6 22" xfId="5386"/>
    <cellStyle name="20% - Accent4 6 22 2" xfId="16165"/>
    <cellStyle name="20% - Accent4 6 22 3" xfId="26915"/>
    <cellStyle name="20% - Accent4 6 22 4" xfId="37775"/>
    <cellStyle name="20% - Accent4 6 23" xfId="5496"/>
    <cellStyle name="20% - Accent4 6 23 2" xfId="16275"/>
    <cellStyle name="20% - Accent4 6 23 3" xfId="27025"/>
    <cellStyle name="20% - Accent4 6 23 4" xfId="37885"/>
    <cellStyle name="20% - Accent4 6 24" xfId="5606"/>
    <cellStyle name="20% - Accent4 6 24 2" xfId="16385"/>
    <cellStyle name="20% - Accent4 6 24 3" xfId="27135"/>
    <cellStyle name="20% - Accent4 6 24 4" xfId="37995"/>
    <cellStyle name="20% - Accent4 6 25" xfId="5716"/>
    <cellStyle name="20% - Accent4 6 25 2" xfId="16495"/>
    <cellStyle name="20% - Accent4 6 25 3" xfId="27245"/>
    <cellStyle name="20% - Accent4 6 25 4" xfId="38105"/>
    <cellStyle name="20% - Accent4 6 26" xfId="5826"/>
    <cellStyle name="20% - Accent4 6 26 2" xfId="16605"/>
    <cellStyle name="20% - Accent4 6 26 3" xfId="27355"/>
    <cellStyle name="20% - Accent4 6 26 4" xfId="38215"/>
    <cellStyle name="20% - Accent4 6 27" xfId="5936"/>
    <cellStyle name="20% - Accent4 6 27 2" xfId="16715"/>
    <cellStyle name="20% - Accent4 6 27 3" xfId="27465"/>
    <cellStyle name="20% - Accent4 6 27 4" xfId="38325"/>
    <cellStyle name="20% - Accent4 6 28" xfId="6046"/>
    <cellStyle name="20% - Accent4 6 28 2" xfId="16825"/>
    <cellStyle name="20% - Accent4 6 28 3" xfId="27575"/>
    <cellStyle name="20% - Accent4 6 28 4" xfId="38435"/>
    <cellStyle name="20% - Accent4 6 29" xfId="6156"/>
    <cellStyle name="20% - Accent4 6 29 2" xfId="16935"/>
    <cellStyle name="20% - Accent4 6 29 3" xfId="27685"/>
    <cellStyle name="20% - Accent4 6 29 4" xfId="38545"/>
    <cellStyle name="20% - Accent4 6 3" xfId="457"/>
    <cellStyle name="20% - Accent4 6 3 2" xfId="1482"/>
    <cellStyle name="20% - Accent4 6 3 2 2" xfId="3807"/>
    <cellStyle name="20% - Accent4 6 3 2 2 2" xfId="14586"/>
    <cellStyle name="20% - Accent4 6 3 2 2 3" xfId="25336"/>
    <cellStyle name="20% - Accent4 6 3 2 2 4" xfId="36196"/>
    <cellStyle name="20% - Accent4 6 3 2 3" xfId="12291"/>
    <cellStyle name="20% - Accent4 6 3 2 4" xfId="23041"/>
    <cellStyle name="20% - Accent4 6 3 2 5" xfId="33901"/>
    <cellStyle name="20% - Accent4 6 3 3" xfId="2824"/>
    <cellStyle name="20% - Accent4 6 3 3 2" xfId="13603"/>
    <cellStyle name="20% - Accent4 6 3 3 3" xfId="24353"/>
    <cellStyle name="20% - Accent4 6 3 3 4" xfId="35213"/>
    <cellStyle name="20% - Accent4 6 3 4" xfId="11308"/>
    <cellStyle name="20% - Accent4 6 3 5" xfId="22058"/>
    <cellStyle name="20% - Accent4 6 3 6" xfId="32918"/>
    <cellStyle name="20% - Accent4 6 30" xfId="6266"/>
    <cellStyle name="20% - Accent4 6 30 2" xfId="17045"/>
    <cellStyle name="20% - Accent4 6 30 3" xfId="27795"/>
    <cellStyle name="20% - Accent4 6 30 4" xfId="38655"/>
    <cellStyle name="20% - Accent4 6 31" xfId="6376"/>
    <cellStyle name="20% - Accent4 6 31 2" xfId="17155"/>
    <cellStyle name="20% - Accent4 6 31 3" xfId="27905"/>
    <cellStyle name="20% - Accent4 6 31 4" xfId="38765"/>
    <cellStyle name="20% - Accent4 6 32" xfId="6486"/>
    <cellStyle name="20% - Accent4 6 32 2" xfId="17265"/>
    <cellStyle name="20% - Accent4 6 32 3" xfId="28015"/>
    <cellStyle name="20% - Accent4 6 32 4" xfId="38875"/>
    <cellStyle name="20% - Accent4 6 33" xfId="6596"/>
    <cellStyle name="20% - Accent4 6 33 2" xfId="17375"/>
    <cellStyle name="20% - Accent4 6 33 3" xfId="28125"/>
    <cellStyle name="20% - Accent4 6 33 4" xfId="38985"/>
    <cellStyle name="20% - Accent4 6 34" xfId="6706"/>
    <cellStyle name="20% - Accent4 6 34 2" xfId="17485"/>
    <cellStyle name="20% - Accent4 6 34 3" xfId="28235"/>
    <cellStyle name="20% - Accent4 6 34 4" xfId="39095"/>
    <cellStyle name="20% - Accent4 6 35" xfId="6816"/>
    <cellStyle name="20% - Accent4 6 35 2" xfId="17595"/>
    <cellStyle name="20% - Accent4 6 35 3" xfId="28345"/>
    <cellStyle name="20% - Accent4 6 35 4" xfId="39205"/>
    <cellStyle name="20% - Accent4 6 36" xfId="6926"/>
    <cellStyle name="20% - Accent4 6 36 2" xfId="17705"/>
    <cellStyle name="20% - Accent4 6 36 3" xfId="28455"/>
    <cellStyle name="20% - Accent4 6 36 4" xfId="39315"/>
    <cellStyle name="20% - Accent4 6 37" xfId="7036"/>
    <cellStyle name="20% - Accent4 6 37 2" xfId="17815"/>
    <cellStyle name="20% - Accent4 6 37 3" xfId="28565"/>
    <cellStyle name="20% - Accent4 6 37 4" xfId="39425"/>
    <cellStyle name="20% - Accent4 6 38" xfId="7146"/>
    <cellStyle name="20% - Accent4 6 38 2" xfId="17925"/>
    <cellStyle name="20% - Accent4 6 38 3" xfId="28675"/>
    <cellStyle name="20% - Accent4 6 38 4" xfId="39535"/>
    <cellStyle name="20% - Accent4 6 39" xfId="7256"/>
    <cellStyle name="20% - Accent4 6 39 2" xfId="18035"/>
    <cellStyle name="20% - Accent4 6 39 3" xfId="28785"/>
    <cellStyle name="20% - Accent4 6 39 4" xfId="39645"/>
    <cellStyle name="20% - Accent4 6 4" xfId="534"/>
    <cellStyle name="20% - Accent4 6 4 2" xfId="1559"/>
    <cellStyle name="20% - Accent4 6 4 2 2" xfId="3884"/>
    <cellStyle name="20% - Accent4 6 4 2 2 2" xfId="14663"/>
    <cellStyle name="20% - Accent4 6 4 2 2 3" xfId="25413"/>
    <cellStyle name="20% - Accent4 6 4 2 2 4" xfId="36273"/>
    <cellStyle name="20% - Accent4 6 4 2 3" xfId="12368"/>
    <cellStyle name="20% - Accent4 6 4 2 4" xfId="23118"/>
    <cellStyle name="20% - Accent4 6 4 2 5" xfId="33978"/>
    <cellStyle name="20% - Accent4 6 4 3" xfId="2901"/>
    <cellStyle name="20% - Accent4 6 4 3 2" xfId="13680"/>
    <cellStyle name="20% - Accent4 6 4 3 3" xfId="24430"/>
    <cellStyle name="20% - Accent4 6 4 3 4" xfId="35290"/>
    <cellStyle name="20% - Accent4 6 4 4" xfId="11385"/>
    <cellStyle name="20% - Accent4 6 4 5" xfId="22135"/>
    <cellStyle name="20% - Accent4 6 4 6" xfId="32995"/>
    <cellStyle name="20% - Accent4 6 40" xfId="7366"/>
    <cellStyle name="20% - Accent4 6 40 2" xfId="18145"/>
    <cellStyle name="20% - Accent4 6 40 3" xfId="28895"/>
    <cellStyle name="20% - Accent4 6 40 4" xfId="39755"/>
    <cellStyle name="20% - Accent4 6 41" xfId="7476"/>
    <cellStyle name="20% - Accent4 6 41 2" xfId="18255"/>
    <cellStyle name="20% - Accent4 6 41 3" xfId="29005"/>
    <cellStyle name="20% - Accent4 6 41 4" xfId="39865"/>
    <cellStyle name="20% - Accent4 6 42" xfId="7586"/>
    <cellStyle name="20% - Accent4 6 42 2" xfId="18365"/>
    <cellStyle name="20% - Accent4 6 42 3" xfId="29115"/>
    <cellStyle name="20% - Accent4 6 42 4" xfId="39975"/>
    <cellStyle name="20% - Accent4 6 43" xfId="7696"/>
    <cellStyle name="20% - Accent4 6 43 2" xfId="18475"/>
    <cellStyle name="20% - Accent4 6 43 3" xfId="29225"/>
    <cellStyle name="20% - Accent4 6 43 4" xfId="40085"/>
    <cellStyle name="20% - Accent4 6 44" xfId="7806"/>
    <cellStyle name="20% - Accent4 6 44 2" xfId="18585"/>
    <cellStyle name="20% - Accent4 6 44 3" xfId="29335"/>
    <cellStyle name="20% - Accent4 6 44 4" xfId="40195"/>
    <cellStyle name="20% - Accent4 6 45" xfId="7916"/>
    <cellStyle name="20% - Accent4 6 45 2" xfId="18695"/>
    <cellStyle name="20% - Accent4 6 45 3" xfId="29445"/>
    <cellStyle name="20% - Accent4 6 45 4" xfId="40305"/>
    <cellStyle name="20% - Accent4 6 46" xfId="8026"/>
    <cellStyle name="20% - Accent4 6 46 2" xfId="18805"/>
    <cellStyle name="20% - Accent4 6 46 3" xfId="29555"/>
    <cellStyle name="20% - Accent4 6 46 4" xfId="40415"/>
    <cellStyle name="20% - Accent4 6 47" xfId="8136"/>
    <cellStyle name="20% - Accent4 6 47 2" xfId="18915"/>
    <cellStyle name="20% - Accent4 6 47 3" xfId="29665"/>
    <cellStyle name="20% - Accent4 6 47 4" xfId="40525"/>
    <cellStyle name="20% - Accent4 6 48" xfId="8246"/>
    <cellStyle name="20% - Accent4 6 48 2" xfId="19025"/>
    <cellStyle name="20% - Accent4 6 48 3" xfId="29775"/>
    <cellStyle name="20% - Accent4 6 48 4" xfId="40635"/>
    <cellStyle name="20% - Accent4 6 49" xfId="8356"/>
    <cellStyle name="20% - Accent4 6 49 2" xfId="19135"/>
    <cellStyle name="20% - Accent4 6 49 3" xfId="29885"/>
    <cellStyle name="20% - Accent4 6 49 4" xfId="40745"/>
    <cellStyle name="20% - Accent4 6 5" xfId="621"/>
    <cellStyle name="20% - Accent4 6 5 2" xfId="1646"/>
    <cellStyle name="20% - Accent4 6 5 2 2" xfId="3971"/>
    <cellStyle name="20% - Accent4 6 5 2 2 2" xfId="14750"/>
    <cellStyle name="20% - Accent4 6 5 2 2 3" xfId="25500"/>
    <cellStyle name="20% - Accent4 6 5 2 2 4" xfId="36360"/>
    <cellStyle name="20% - Accent4 6 5 2 3" xfId="12455"/>
    <cellStyle name="20% - Accent4 6 5 2 4" xfId="23205"/>
    <cellStyle name="20% - Accent4 6 5 2 5" xfId="34065"/>
    <cellStyle name="20% - Accent4 6 5 3" xfId="2989"/>
    <cellStyle name="20% - Accent4 6 5 3 2" xfId="13768"/>
    <cellStyle name="20% - Accent4 6 5 3 3" xfId="24518"/>
    <cellStyle name="20% - Accent4 6 5 3 4" xfId="35378"/>
    <cellStyle name="20% - Accent4 6 5 4" xfId="11473"/>
    <cellStyle name="20% - Accent4 6 5 5" xfId="22223"/>
    <cellStyle name="20% - Accent4 6 5 6" xfId="33083"/>
    <cellStyle name="20% - Accent4 6 50" xfId="8466"/>
    <cellStyle name="20% - Accent4 6 50 2" xfId="19245"/>
    <cellStyle name="20% - Accent4 6 50 3" xfId="29995"/>
    <cellStyle name="20% - Accent4 6 50 4" xfId="40855"/>
    <cellStyle name="20% - Accent4 6 51" xfId="8576"/>
    <cellStyle name="20% - Accent4 6 51 2" xfId="19355"/>
    <cellStyle name="20% - Accent4 6 51 3" xfId="30105"/>
    <cellStyle name="20% - Accent4 6 51 4" xfId="40965"/>
    <cellStyle name="20% - Accent4 6 52" xfId="8686"/>
    <cellStyle name="20% - Accent4 6 52 2" xfId="19465"/>
    <cellStyle name="20% - Accent4 6 52 3" xfId="30215"/>
    <cellStyle name="20% - Accent4 6 52 4" xfId="41075"/>
    <cellStyle name="20% - Accent4 6 53" xfId="8796"/>
    <cellStyle name="20% - Accent4 6 53 2" xfId="19575"/>
    <cellStyle name="20% - Accent4 6 53 3" xfId="30325"/>
    <cellStyle name="20% - Accent4 6 53 4" xfId="41185"/>
    <cellStyle name="20% - Accent4 6 54" xfId="8906"/>
    <cellStyle name="20% - Accent4 6 54 2" xfId="19685"/>
    <cellStyle name="20% - Accent4 6 54 3" xfId="30435"/>
    <cellStyle name="20% - Accent4 6 54 4" xfId="41295"/>
    <cellStyle name="20% - Accent4 6 55" xfId="9016"/>
    <cellStyle name="20% - Accent4 6 55 2" xfId="19795"/>
    <cellStyle name="20% - Accent4 6 55 3" xfId="30545"/>
    <cellStyle name="20% - Accent4 6 55 4" xfId="41405"/>
    <cellStyle name="20% - Accent4 6 56" xfId="9126"/>
    <cellStyle name="20% - Accent4 6 56 2" xfId="19905"/>
    <cellStyle name="20% - Accent4 6 56 3" xfId="30655"/>
    <cellStyle name="20% - Accent4 6 56 4" xfId="41515"/>
    <cellStyle name="20% - Accent4 6 57" xfId="9236"/>
    <cellStyle name="20% - Accent4 6 57 2" xfId="20015"/>
    <cellStyle name="20% - Accent4 6 57 3" xfId="30765"/>
    <cellStyle name="20% - Accent4 6 57 4" xfId="41625"/>
    <cellStyle name="20% - Accent4 6 58" xfId="9346"/>
    <cellStyle name="20% - Accent4 6 58 2" xfId="20125"/>
    <cellStyle name="20% - Accent4 6 58 3" xfId="30875"/>
    <cellStyle name="20% - Accent4 6 58 4" xfId="41735"/>
    <cellStyle name="20% - Accent4 6 59" xfId="9456"/>
    <cellStyle name="20% - Accent4 6 59 2" xfId="20235"/>
    <cellStyle name="20% - Accent4 6 59 3" xfId="30985"/>
    <cellStyle name="20% - Accent4 6 59 4" xfId="41845"/>
    <cellStyle name="20% - Accent4 6 6" xfId="720"/>
    <cellStyle name="20% - Accent4 6 6 2" xfId="1745"/>
    <cellStyle name="20% - Accent4 6 6 2 2" xfId="4070"/>
    <cellStyle name="20% - Accent4 6 6 2 2 2" xfId="14849"/>
    <cellStyle name="20% - Accent4 6 6 2 2 3" xfId="25599"/>
    <cellStyle name="20% - Accent4 6 6 2 2 4" xfId="36459"/>
    <cellStyle name="20% - Accent4 6 6 2 3" xfId="12554"/>
    <cellStyle name="20% - Accent4 6 6 2 4" xfId="23304"/>
    <cellStyle name="20% - Accent4 6 6 2 5" xfId="34164"/>
    <cellStyle name="20% - Accent4 6 6 3" xfId="3088"/>
    <cellStyle name="20% - Accent4 6 6 3 2" xfId="13867"/>
    <cellStyle name="20% - Accent4 6 6 3 3" xfId="24617"/>
    <cellStyle name="20% - Accent4 6 6 3 4" xfId="35477"/>
    <cellStyle name="20% - Accent4 6 6 4" xfId="11572"/>
    <cellStyle name="20% - Accent4 6 6 5" xfId="22322"/>
    <cellStyle name="20% - Accent4 6 6 6" xfId="33182"/>
    <cellStyle name="20% - Accent4 6 60" xfId="9566"/>
    <cellStyle name="20% - Accent4 6 60 2" xfId="20345"/>
    <cellStyle name="20% - Accent4 6 60 3" xfId="31095"/>
    <cellStyle name="20% - Accent4 6 60 4" xfId="41955"/>
    <cellStyle name="20% - Accent4 6 61" xfId="9676"/>
    <cellStyle name="20% - Accent4 6 61 2" xfId="20455"/>
    <cellStyle name="20% - Accent4 6 61 3" xfId="31205"/>
    <cellStyle name="20% - Accent4 6 61 4" xfId="42065"/>
    <cellStyle name="20% - Accent4 6 62" xfId="9786"/>
    <cellStyle name="20% - Accent4 6 62 2" xfId="20565"/>
    <cellStyle name="20% - Accent4 6 62 3" xfId="31315"/>
    <cellStyle name="20% - Accent4 6 62 4" xfId="42175"/>
    <cellStyle name="20% - Accent4 6 63" xfId="9896"/>
    <cellStyle name="20% - Accent4 6 63 2" xfId="20675"/>
    <cellStyle name="20% - Accent4 6 63 3" xfId="31425"/>
    <cellStyle name="20% - Accent4 6 63 4" xfId="42285"/>
    <cellStyle name="20% - Accent4 6 64" xfId="10006"/>
    <cellStyle name="20% - Accent4 6 64 2" xfId="20785"/>
    <cellStyle name="20% - Accent4 6 64 3" xfId="31535"/>
    <cellStyle name="20% - Accent4 6 64 4" xfId="42395"/>
    <cellStyle name="20% - Accent4 6 65" xfId="10116"/>
    <cellStyle name="20% - Accent4 6 65 2" xfId="20895"/>
    <cellStyle name="20% - Accent4 6 65 3" xfId="31645"/>
    <cellStyle name="20% - Accent4 6 65 4" xfId="42505"/>
    <cellStyle name="20% - Accent4 6 66" xfId="10226"/>
    <cellStyle name="20% - Accent4 6 66 2" xfId="21005"/>
    <cellStyle name="20% - Accent4 6 66 3" xfId="31755"/>
    <cellStyle name="20% - Accent4 6 66 4" xfId="42615"/>
    <cellStyle name="20% - Accent4 6 67" xfId="10336"/>
    <cellStyle name="20% - Accent4 6 67 2" xfId="21115"/>
    <cellStyle name="20% - Accent4 6 67 3" xfId="31865"/>
    <cellStyle name="20% - Accent4 6 67 4" xfId="42725"/>
    <cellStyle name="20% - Accent4 6 68" xfId="10446"/>
    <cellStyle name="20% - Accent4 6 68 2" xfId="21225"/>
    <cellStyle name="20% - Accent4 6 68 3" xfId="31975"/>
    <cellStyle name="20% - Accent4 6 68 4" xfId="42835"/>
    <cellStyle name="20% - Accent4 6 69" xfId="10556"/>
    <cellStyle name="20% - Accent4 6 69 2" xfId="21335"/>
    <cellStyle name="20% - Accent4 6 69 3" xfId="32085"/>
    <cellStyle name="20% - Accent4 6 69 4" xfId="42945"/>
    <cellStyle name="20% - Accent4 6 7" xfId="829"/>
    <cellStyle name="20% - Accent4 6 7 2" xfId="1854"/>
    <cellStyle name="20% - Accent4 6 7 2 2" xfId="4179"/>
    <cellStyle name="20% - Accent4 6 7 2 2 2" xfId="14958"/>
    <cellStyle name="20% - Accent4 6 7 2 2 3" xfId="25708"/>
    <cellStyle name="20% - Accent4 6 7 2 2 4" xfId="36568"/>
    <cellStyle name="20% - Accent4 6 7 2 3" xfId="12663"/>
    <cellStyle name="20% - Accent4 6 7 2 4" xfId="23413"/>
    <cellStyle name="20% - Accent4 6 7 2 5" xfId="34273"/>
    <cellStyle name="20% - Accent4 6 7 3" xfId="3197"/>
    <cellStyle name="20% - Accent4 6 7 3 2" xfId="13976"/>
    <cellStyle name="20% - Accent4 6 7 3 3" xfId="24726"/>
    <cellStyle name="20% - Accent4 6 7 3 4" xfId="35586"/>
    <cellStyle name="20% - Accent4 6 7 4" xfId="11681"/>
    <cellStyle name="20% - Accent4 6 7 5" xfId="22431"/>
    <cellStyle name="20% - Accent4 6 7 6" xfId="33291"/>
    <cellStyle name="20% - Accent4 6 70" xfId="10666"/>
    <cellStyle name="20% - Accent4 6 70 2" xfId="21445"/>
    <cellStyle name="20% - Accent4 6 70 3" xfId="32195"/>
    <cellStyle name="20% - Accent4 6 70 4" xfId="43055"/>
    <cellStyle name="20% - Accent4 6 71" xfId="10776"/>
    <cellStyle name="20% - Accent4 6 71 2" xfId="21555"/>
    <cellStyle name="20% - Accent4 6 71 3" xfId="32305"/>
    <cellStyle name="20% - Accent4 6 71 4" xfId="43165"/>
    <cellStyle name="20% - Accent4 6 72" xfId="10886"/>
    <cellStyle name="20% - Accent4 6 72 2" xfId="32415"/>
    <cellStyle name="20% - Accent4 6 72 3" xfId="43275"/>
    <cellStyle name="20% - Accent4 6 73" xfId="11046"/>
    <cellStyle name="20% - Accent4 6 73 2" xfId="21796"/>
    <cellStyle name="20% - Accent4 6 73 3" xfId="32656"/>
    <cellStyle name="20% - Accent4 6 74" xfId="21665"/>
    <cellStyle name="20% - Accent4 6 75" xfId="32525"/>
    <cellStyle name="20% - Accent4 6 76" xfId="43549"/>
    <cellStyle name="20% - Accent4 6 77" xfId="43704"/>
    <cellStyle name="20% - Accent4 6 78" xfId="44016"/>
    <cellStyle name="20% - Accent4 6 79" xfId="44335"/>
    <cellStyle name="20% - Accent4 6 8" xfId="938"/>
    <cellStyle name="20% - Accent4 6 8 2" xfId="1963"/>
    <cellStyle name="20% - Accent4 6 8 2 2" xfId="4288"/>
    <cellStyle name="20% - Accent4 6 8 2 2 2" xfId="15067"/>
    <cellStyle name="20% - Accent4 6 8 2 2 3" xfId="25817"/>
    <cellStyle name="20% - Accent4 6 8 2 2 4" xfId="36677"/>
    <cellStyle name="20% - Accent4 6 8 2 3" xfId="12772"/>
    <cellStyle name="20% - Accent4 6 8 2 4" xfId="23522"/>
    <cellStyle name="20% - Accent4 6 8 2 5" xfId="34382"/>
    <cellStyle name="20% - Accent4 6 8 3" xfId="3306"/>
    <cellStyle name="20% - Accent4 6 8 3 2" xfId="14085"/>
    <cellStyle name="20% - Accent4 6 8 3 3" xfId="24835"/>
    <cellStyle name="20% - Accent4 6 8 3 4" xfId="35695"/>
    <cellStyle name="20% - Accent4 6 8 4" xfId="11790"/>
    <cellStyle name="20% - Accent4 6 8 5" xfId="22540"/>
    <cellStyle name="20% - Accent4 6 8 6" xfId="33400"/>
    <cellStyle name="20% - Accent4 6 80" xfId="44655"/>
    <cellStyle name="20% - Accent4 6 81" xfId="44967"/>
    <cellStyle name="20% - Accent4 6 82" xfId="45279"/>
    <cellStyle name="20% - Accent4 6 83" xfId="45591"/>
    <cellStyle name="20% - Accent4 6 84" xfId="45903"/>
    <cellStyle name="20% - Accent4 6 85" xfId="46215"/>
    <cellStyle name="20% - Accent4 6 86" xfId="46527"/>
    <cellStyle name="20% - Accent4 6 87" xfId="46839"/>
    <cellStyle name="20% - Accent4 6 88" xfId="47151"/>
    <cellStyle name="20% - Accent4 6 89" xfId="47463"/>
    <cellStyle name="20% - Accent4 6 9" xfId="1047"/>
    <cellStyle name="20% - Accent4 6 9 2" xfId="3415"/>
    <cellStyle name="20% - Accent4 6 9 2 2" xfId="14194"/>
    <cellStyle name="20% - Accent4 6 9 2 3" xfId="24944"/>
    <cellStyle name="20% - Accent4 6 9 2 4" xfId="35804"/>
    <cellStyle name="20% - Accent4 6 9 3" xfId="11899"/>
    <cellStyle name="20% - Accent4 6 9 4" xfId="22649"/>
    <cellStyle name="20% - Accent4 6 9 5" xfId="33509"/>
    <cellStyle name="20% - Accent4 6 90" xfId="47775"/>
    <cellStyle name="20% - Accent4 6 91" xfId="48087"/>
    <cellStyle name="20% - Accent4 6 92" xfId="48399"/>
    <cellStyle name="20% - Accent4 6 93" xfId="48711"/>
    <cellStyle name="20% - Accent4 6 94" xfId="49023"/>
    <cellStyle name="20% - Accent4 6 95" xfId="49335"/>
    <cellStyle name="20% - Accent4 6 96" xfId="49647"/>
    <cellStyle name="20% - Accent4 6 97" xfId="49959"/>
    <cellStyle name="20% - Accent4 6 98" xfId="50271"/>
    <cellStyle name="20% - Accent4 6 99" xfId="50583"/>
    <cellStyle name="20% - Accent4 60" xfId="8735"/>
    <cellStyle name="20% - Accent4 60 2" xfId="19514"/>
    <cellStyle name="20% - Accent4 60 3" xfId="30264"/>
    <cellStyle name="20% - Accent4 60 4" xfId="41124"/>
    <cellStyle name="20% - Accent4 61" xfId="8845"/>
    <cellStyle name="20% - Accent4 61 2" xfId="19624"/>
    <cellStyle name="20% - Accent4 61 3" xfId="30374"/>
    <cellStyle name="20% - Accent4 61 4" xfId="41234"/>
    <cellStyle name="20% - Accent4 62" xfId="8955"/>
    <cellStyle name="20% - Accent4 62 2" xfId="19734"/>
    <cellStyle name="20% - Accent4 62 3" xfId="30484"/>
    <cellStyle name="20% - Accent4 62 4" xfId="41344"/>
    <cellStyle name="20% - Accent4 63" xfId="9065"/>
    <cellStyle name="20% - Accent4 63 2" xfId="19844"/>
    <cellStyle name="20% - Accent4 63 3" xfId="30594"/>
    <cellStyle name="20% - Accent4 63 4" xfId="41454"/>
    <cellStyle name="20% - Accent4 64" xfId="9175"/>
    <cellStyle name="20% - Accent4 64 2" xfId="19954"/>
    <cellStyle name="20% - Accent4 64 3" xfId="30704"/>
    <cellStyle name="20% - Accent4 64 4" xfId="41564"/>
    <cellStyle name="20% - Accent4 65" xfId="9285"/>
    <cellStyle name="20% - Accent4 65 2" xfId="20064"/>
    <cellStyle name="20% - Accent4 65 3" xfId="30814"/>
    <cellStyle name="20% - Accent4 65 4" xfId="41674"/>
    <cellStyle name="20% - Accent4 66" xfId="9395"/>
    <cellStyle name="20% - Accent4 66 2" xfId="20174"/>
    <cellStyle name="20% - Accent4 66 3" xfId="30924"/>
    <cellStyle name="20% - Accent4 66 4" xfId="41784"/>
    <cellStyle name="20% - Accent4 67" xfId="9505"/>
    <cellStyle name="20% - Accent4 67 2" xfId="20284"/>
    <cellStyle name="20% - Accent4 67 3" xfId="31034"/>
    <cellStyle name="20% - Accent4 67 4" xfId="41894"/>
    <cellStyle name="20% - Accent4 68" xfId="9615"/>
    <cellStyle name="20% - Accent4 68 2" xfId="20394"/>
    <cellStyle name="20% - Accent4 68 3" xfId="31144"/>
    <cellStyle name="20% - Accent4 68 4" xfId="42004"/>
    <cellStyle name="20% - Accent4 69" xfId="9725"/>
    <cellStyle name="20% - Accent4 69 2" xfId="20504"/>
    <cellStyle name="20% - Accent4 69 3" xfId="31254"/>
    <cellStyle name="20% - Accent4 69 4" xfId="42114"/>
    <cellStyle name="20% - Accent4 7" xfId="229"/>
    <cellStyle name="20% - Accent4 7 10" xfId="2083"/>
    <cellStyle name="20% - Accent4 7 10 2" xfId="4408"/>
    <cellStyle name="20% - Accent4 7 10 2 2" xfId="15187"/>
    <cellStyle name="20% - Accent4 7 10 2 3" xfId="25937"/>
    <cellStyle name="20% - Accent4 7 10 2 4" xfId="36797"/>
    <cellStyle name="20% - Accent4 7 10 3" xfId="12892"/>
    <cellStyle name="20% - Accent4 7 10 4" xfId="23642"/>
    <cellStyle name="20% - Accent4 7 10 5" xfId="34502"/>
    <cellStyle name="20% - Accent4 7 100" xfId="51221"/>
    <cellStyle name="20% - Accent4 7 101" xfId="51533"/>
    <cellStyle name="20% - Accent4 7 102" xfId="51845"/>
    <cellStyle name="20% - Accent4 7 103" xfId="52158"/>
    <cellStyle name="20% - Accent4 7 104" xfId="52470"/>
    <cellStyle name="20% - Accent4 7 105" xfId="52782"/>
    <cellStyle name="20% - Accent4 7 106" xfId="53094"/>
    <cellStyle name="20% - Accent4 7 107" xfId="53406"/>
    <cellStyle name="20% - Accent4 7 108" xfId="53718"/>
    <cellStyle name="20% - Accent4 7 109" xfId="54030"/>
    <cellStyle name="20% - Accent4 7 11" xfId="2192"/>
    <cellStyle name="20% - Accent4 7 11 2" xfId="4517"/>
    <cellStyle name="20% - Accent4 7 11 2 2" xfId="15296"/>
    <cellStyle name="20% - Accent4 7 11 2 3" xfId="26046"/>
    <cellStyle name="20% - Accent4 7 11 2 4" xfId="36906"/>
    <cellStyle name="20% - Accent4 7 11 3" xfId="13001"/>
    <cellStyle name="20% - Accent4 7 11 4" xfId="23751"/>
    <cellStyle name="20% - Accent4 7 11 5" xfId="34611"/>
    <cellStyle name="20% - Accent4 7 110" xfId="54342"/>
    <cellStyle name="20% - Accent4 7 111" xfId="54654"/>
    <cellStyle name="20% - Accent4 7 112" xfId="54966"/>
    <cellStyle name="20% - Accent4 7 113" xfId="55278"/>
    <cellStyle name="20% - Accent4 7 114" xfId="55590"/>
    <cellStyle name="20% - Accent4 7 115" xfId="55902"/>
    <cellStyle name="20% - Accent4 7 116" xfId="56214"/>
    <cellStyle name="20% - Accent4 7 117" xfId="56526"/>
    <cellStyle name="20% - Accent4 7 118" xfId="56838"/>
    <cellStyle name="20% - Accent4 7 119" xfId="57150"/>
    <cellStyle name="20% - Accent4 7 12" xfId="2302"/>
    <cellStyle name="20% - Accent4 7 12 2" xfId="4627"/>
    <cellStyle name="20% - Accent4 7 12 2 2" xfId="15406"/>
    <cellStyle name="20% - Accent4 7 12 2 3" xfId="26156"/>
    <cellStyle name="20% - Accent4 7 12 2 4" xfId="37016"/>
    <cellStyle name="20% - Accent4 7 12 3" xfId="13111"/>
    <cellStyle name="20% - Accent4 7 12 4" xfId="23861"/>
    <cellStyle name="20% - Accent4 7 12 5" xfId="34721"/>
    <cellStyle name="20% - Accent4 7 120" xfId="57462"/>
    <cellStyle name="20% - Accent4 7 121" xfId="57774"/>
    <cellStyle name="20% - Accent4 7 122" xfId="58086"/>
    <cellStyle name="20% - Accent4 7 123" xfId="58398"/>
    <cellStyle name="20% - Accent4 7 124" xfId="58710"/>
    <cellStyle name="20% - Accent4 7 125" xfId="59022"/>
    <cellStyle name="20% - Accent4 7 126" xfId="59334"/>
    <cellStyle name="20% - Accent4 7 127" xfId="59646"/>
    <cellStyle name="20% - Accent4 7 128" xfId="59958"/>
    <cellStyle name="20% - Accent4 7 129" xfId="60270"/>
    <cellStyle name="20% - Accent4 7 13" xfId="2412"/>
    <cellStyle name="20% - Accent4 7 13 2" xfId="13221"/>
    <cellStyle name="20% - Accent4 7 13 3" xfId="23971"/>
    <cellStyle name="20% - Accent4 7 13 4" xfId="34831"/>
    <cellStyle name="20% - Accent4 7 130" xfId="60582"/>
    <cellStyle name="20% - Accent4 7 131" xfId="60894"/>
    <cellStyle name="20% - Accent4 7 14" xfId="2596"/>
    <cellStyle name="20% - Accent4 7 14 2" xfId="13375"/>
    <cellStyle name="20% - Accent4 7 14 3" xfId="24125"/>
    <cellStyle name="20% - Accent4 7 14 4" xfId="34985"/>
    <cellStyle name="20% - Accent4 7 15" xfId="4737"/>
    <cellStyle name="20% - Accent4 7 15 2" xfId="15516"/>
    <cellStyle name="20% - Accent4 7 15 3" xfId="26266"/>
    <cellStyle name="20% - Accent4 7 15 4" xfId="37126"/>
    <cellStyle name="20% - Accent4 7 16" xfId="4847"/>
    <cellStyle name="20% - Accent4 7 16 2" xfId="15626"/>
    <cellStyle name="20% - Accent4 7 16 3" xfId="26376"/>
    <cellStyle name="20% - Accent4 7 16 4" xfId="37236"/>
    <cellStyle name="20% - Accent4 7 17" xfId="4957"/>
    <cellStyle name="20% - Accent4 7 17 2" xfId="15736"/>
    <cellStyle name="20% - Accent4 7 17 3" xfId="26486"/>
    <cellStyle name="20% - Accent4 7 17 4" xfId="37346"/>
    <cellStyle name="20% - Accent4 7 18" xfId="5067"/>
    <cellStyle name="20% - Accent4 7 18 2" xfId="15846"/>
    <cellStyle name="20% - Accent4 7 18 3" xfId="26596"/>
    <cellStyle name="20% - Accent4 7 18 4" xfId="37456"/>
    <cellStyle name="20% - Accent4 7 19" xfId="5177"/>
    <cellStyle name="20% - Accent4 7 19 2" xfId="15956"/>
    <cellStyle name="20% - Accent4 7 19 3" xfId="26706"/>
    <cellStyle name="20% - Accent4 7 19 4" xfId="37566"/>
    <cellStyle name="20% - Accent4 7 2" xfId="468"/>
    <cellStyle name="20% - Accent4 7 2 10" xfId="44824"/>
    <cellStyle name="20% - Accent4 7 2 11" xfId="45136"/>
    <cellStyle name="20% - Accent4 7 2 12" xfId="45448"/>
    <cellStyle name="20% - Accent4 7 2 13" xfId="45760"/>
    <cellStyle name="20% - Accent4 7 2 14" xfId="46072"/>
    <cellStyle name="20% - Accent4 7 2 15" xfId="46384"/>
    <cellStyle name="20% - Accent4 7 2 16" xfId="46696"/>
    <cellStyle name="20% - Accent4 7 2 17" xfId="47008"/>
    <cellStyle name="20% - Accent4 7 2 18" xfId="47320"/>
    <cellStyle name="20% - Accent4 7 2 19" xfId="47632"/>
    <cellStyle name="20% - Accent4 7 2 2" xfId="1493"/>
    <cellStyle name="20% - Accent4 7 2 2 2" xfId="3818"/>
    <cellStyle name="20% - Accent4 7 2 2 2 2" xfId="14597"/>
    <cellStyle name="20% - Accent4 7 2 2 2 3" xfId="25347"/>
    <cellStyle name="20% - Accent4 7 2 2 2 4" xfId="36207"/>
    <cellStyle name="20% - Accent4 7 2 2 3" xfId="12302"/>
    <cellStyle name="20% - Accent4 7 2 2 4" xfId="23052"/>
    <cellStyle name="20% - Accent4 7 2 2 5" xfId="33912"/>
    <cellStyle name="20% - Accent4 7 2 20" xfId="47944"/>
    <cellStyle name="20% - Accent4 7 2 21" xfId="48256"/>
    <cellStyle name="20% - Accent4 7 2 22" xfId="48568"/>
    <cellStyle name="20% - Accent4 7 2 23" xfId="48880"/>
    <cellStyle name="20% - Accent4 7 2 24" xfId="49192"/>
    <cellStyle name="20% - Accent4 7 2 25" xfId="49504"/>
    <cellStyle name="20% - Accent4 7 2 26" xfId="49816"/>
    <cellStyle name="20% - Accent4 7 2 27" xfId="50128"/>
    <cellStyle name="20% - Accent4 7 2 28" xfId="50440"/>
    <cellStyle name="20% - Accent4 7 2 29" xfId="50752"/>
    <cellStyle name="20% - Accent4 7 2 3" xfId="2835"/>
    <cellStyle name="20% - Accent4 7 2 3 2" xfId="13614"/>
    <cellStyle name="20% - Accent4 7 2 3 3" xfId="24364"/>
    <cellStyle name="20% - Accent4 7 2 3 4" xfId="35224"/>
    <cellStyle name="20% - Accent4 7 2 30" xfId="51064"/>
    <cellStyle name="20% - Accent4 7 2 31" xfId="51376"/>
    <cellStyle name="20% - Accent4 7 2 32" xfId="51688"/>
    <cellStyle name="20% - Accent4 7 2 33" xfId="52000"/>
    <cellStyle name="20% - Accent4 7 2 34" xfId="52313"/>
    <cellStyle name="20% - Accent4 7 2 35" xfId="52625"/>
    <cellStyle name="20% - Accent4 7 2 36" xfId="52937"/>
    <cellStyle name="20% - Accent4 7 2 37" xfId="53249"/>
    <cellStyle name="20% - Accent4 7 2 38" xfId="53561"/>
    <cellStyle name="20% - Accent4 7 2 39" xfId="53873"/>
    <cellStyle name="20% - Accent4 7 2 4" xfId="11319"/>
    <cellStyle name="20% - Accent4 7 2 40" xfId="54185"/>
    <cellStyle name="20% - Accent4 7 2 41" xfId="54497"/>
    <cellStyle name="20% - Accent4 7 2 42" xfId="54809"/>
    <cellStyle name="20% - Accent4 7 2 43" xfId="55121"/>
    <cellStyle name="20% - Accent4 7 2 44" xfId="55433"/>
    <cellStyle name="20% - Accent4 7 2 45" xfId="55745"/>
    <cellStyle name="20% - Accent4 7 2 46" xfId="56057"/>
    <cellStyle name="20% - Accent4 7 2 47" xfId="56369"/>
    <cellStyle name="20% - Accent4 7 2 48" xfId="56681"/>
    <cellStyle name="20% - Accent4 7 2 49" xfId="56993"/>
    <cellStyle name="20% - Accent4 7 2 5" xfId="22069"/>
    <cellStyle name="20% - Accent4 7 2 50" xfId="57305"/>
    <cellStyle name="20% - Accent4 7 2 51" xfId="57617"/>
    <cellStyle name="20% - Accent4 7 2 52" xfId="57929"/>
    <cellStyle name="20% - Accent4 7 2 53" xfId="58241"/>
    <cellStyle name="20% - Accent4 7 2 54" xfId="58553"/>
    <cellStyle name="20% - Accent4 7 2 55" xfId="58865"/>
    <cellStyle name="20% - Accent4 7 2 56" xfId="59177"/>
    <cellStyle name="20% - Accent4 7 2 57" xfId="59489"/>
    <cellStyle name="20% - Accent4 7 2 58" xfId="59801"/>
    <cellStyle name="20% - Accent4 7 2 59" xfId="60113"/>
    <cellStyle name="20% - Accent4 7 2 6" xfId="32929"/>
    <cellStyle name="20% - Accent4 7 2 60" xfId="60425"/>
    <cellStyle name="20% - Accent4 7 2 61" xfId="60737"/>
    <cellStyle name="20% - Accent4 7 2 62" xfId="61049"/>
    <cellStyle name="20% - Accent4 7 2 7" xfId="43873"/>
    <cellStyle name="20% - Accent4 7 2 8" xfId="44185"/>
    <cellStyle name="20% - Accent4 7 2 9" xfId="44504"/>
    <cellStyle name="20% - Accent4 7 20" xfId="5287"/>
    <cellStyle name="20% - Accent4 7 20 2" xfId="16066"/>
    <cellStyle name="20% - Accent4 7 20 3" xfId="26816"/>
    <cellStyle name="20% - Accent4 7 20 4" xfId="37676"/>
    <cellStyle name="20% - Accent4 7 21" xfId="5397"/>
    <cellStyle name="20% - Accent4 7 21 2" xfId="16176"/>
    <cellStyle name="20% - Accent4 7 21 3" xfId="26926"/>
    <cellStyle name="20% - Accent4 7 21 4" xfId="37786"/>
    <cellStyle name="20% - Accent4 7 22" xfId="5507"/>
    <cellStyle name="20% - Accent4 7 22 2" xfId="16286"/>
    <cellStyle name="20% - Accent4 7 22 3" xfId="27036"/>
    <cellStyle name="20% - Accent4 7 22 4" xfId="37896"/>
    <cellStyle name="20% - Accent4 7 23" xfId="5617"/>
    <cellStyle name="20% - Accent4 7 23 2" xfId="16396"/>
    <cellStyle name="20% - Accent4 7 23 3" xfId="27146"/>
    <cellStyle name="20% - Accent4 7 23 4" xfId="38006"/>
    <cellStyle name="20% - Accent4 7 24" xfId="5727"/>
    <cellStyle name="20% - Accent4 7 24 2" xfId="16506"/>
    <cellStyle name="20% - Accent4 7 24 3" xfId="27256"/>
    <cellStyle name="20% - Accent4 7 24 4" xfId="38116"/>
    <cellStyle name="20% - Accent4 7 25" xfId="5837"/>
    <cellStyle name="20% - Accent4 7 25 2" xfId="16616"/>
    <cellStyle name="20% - Accent4 7 25 3" xfId="27366"/>
    <cellStyle name="20% - Accent4 7 25 4" xfId="38226"/>
    <cellStyle name="20% - Accent4 7 26" xfId="5947"/>
    <cellStyle name="20% - Accent4 7 26 2" xfId="16726"/>
    <cellStyle name="20% - Accent4 7 26 3" xfId="27476"/>
    <cellStyle name="20% - Accent4 7 26 4" xfId="38336"/>
    <cellStyle name="20% - Accent4 7 27" xfId="6057"/>
    <cellStyle name="20% - Accent4 7 27 2" xfId="16836"/>
    <cellStyle name="20% - Accent4 7 27 3" xfId="27586"/>
    <cellStyle name="20% - Accent4 7 27 4" xfId="38446"/>
    <cellStyle name="20% - Accent4 7 28" xfId="6167"/>
    <cellStyle name="20% - Accent4 7 28 2" xfId="16946"/>
    <cellStyle name="20% - Accent4 7 28 3" xfId="27696"/>
    <cellStyle name="20% - Accent4 7 28 4" xfId="38556"/>
    <cellStyle name="20% - Accent4 7 29" xfId="6277"/>
    <cellStyle name="20% - Accent4 7 29 2" xfId="17056"/>
    <cellStyle name="20% - Accent4 7 29 3" xfId="27806"/>
    <cellStyle name="20% - Accent4 7 29 4" xfId="38666"/>
    <cellStyle name="20% - Accent4 7 3" xfId="545"/>
    <cellStyle name="20% - Accent4 7 3 2" xfId="1570"/>
    <cellStyle name="20% - Accent4 7 3 2 2" xfId="3895"/>
    <cellStyle name="20% - Accent4 7 3 2 2 2" xfId="14674"/>
    <cellStyle name="20% - Accent4 7 3 2 2 3" xfId="25424"/>
    <cellStyle name="20% - Accent4 7 3 2 2 4" xfId="36284"/>
    <cellStyle name="20% - Accent4 7 3 2 3" xfId="12379"/>
    <cellStyle name="20% - Accent4 7 3 2 4" xfId="23129"/>
    <cellStyle name="20% - Accent4 7 3 2 5" xfId="33989"/>
    <cellStyle name="20% - Accent4 7 3 3" xfId="2912"/>
    <cellStyle name="20% - Accent4 7 3 3 2" xfId="13691"/>
    <cellStyle name="20% - Accent4 7 3 3 3" xfId="24441"/>
    <cellStyle name="20% - Accent4 7 3 3 4" xfId="35301"/>
    <cellStyle name="20% - Accent4 7 3 4" xfId="11396"/>
    <cellStyle name="20% - Accent4 7 3 5" xfId="22146"/>
    <cellStyle name="20% - Accent4 7 3 6" xfId="33006"/>
    <cellStyle name="20% - Accent4 7 30" xfId="6387"/>
    <cellStyle name="20% - Accent4 7 30 2" xfId="17166"/>
    <cellStyle name="20% - Accent4 7 30 3" xfId="27916"/>
    <cellStyle name="20% - Accent4 7 30 4" xfId="38776"/>
    <cellStyle name="20% - Accent4 7 31" xfId="6497"/>
    <cellStyle name="20% - Accent4 7 31 2" xfId="17276"/>
    <cellStyle name="20% - Accent4 7 31 3" xfId="28026"/>
    <cellStyle name="20% - Accent4 7 31 4" xfId="38886"/>
    <cellStyle name="20% - Accent4 7 32" xfId="6607"/>
    <cellStyle name="20% - Accent4 7 32 2" xfId="17386"/>
    <cellStyle name="20% - Accent4 7 32 3" xfId="28136"/>
    <cellStyle name="20% - Accent4 7 32 4" xfId="38996"/>
    <cellStyle name="20% - Accent4 7 33" xfId="6717"/>
    <cellStyle name="20% - Accent4 7 33 2" xfId="17496"/>
    <cellStyle name="20% - Accent4 7 33 3" xfId="28246"/>
    <cellStyle name="20% - Accent4 7 33 4" xfId="39106"/>
    <cellStyle name="20% - Accent4 7 34" xfId="6827"/>
    <cellStyle name="20% - Accent4 7 34 2" xfId="17606"/>
    <cellStyle name="20% - Accent4 7 34 3" xfId="28356"/>
    <cellStyle name="20% - Accent4 7 34 4" xfId="39216"/>
    <cellStyle name="20% - Accent4 7 35" xfId="6937"/>
    <cellStyle name="20% - Accent4 7 35 2" xfId="17716"/>
    <cellStyle name="20% - Accent4 7 35 3" xfId="28466"/>
    <cellStyle name="20% - Accent4 7 35 4" xfId="39326"/>
    <cellStyle name="20% - Accent4 7 36" xfId="7047"/>
    <cellStyle name="20% - Accent4 7 36 2" xfId="17826"/>
    <cellStyle name="20% - Accent4 7 36 3" xfId="28576"/>
    <cellStyle name="20% - Accent4 7 36 4" xfId="39436"/>
    <cellStyle name="20% - Accent4 7 37" xfId="7157"/>
    <cellStyle name="20% - Accent4 7 37 2" xfId="17936"/>
    <cellStyle name="20% - Accent4 7 37 3" xfId="28686"/>
    <cellStyle name="20% - Accent4 7 37 4" xfId="39546"/>
    <cellStyle name="20% - Accent4 7 38" xfId="7267"/>
    <cellStyle name="20% - Accent4 7 38 2" xfId="18046"/>
    <cellStyle name="20% - Accent4 7 38 3" xfId="28796"/>
    <cellStyle name="20% - Accent4 7 38 4" xfId="39656"/>
    <cellStyle name="20% - Accent4 7 39" xfId="7377"/>
    <cellStyle name="20% - Accent4 7 39 2" xfId="18156"/>
    <cellStyle name="20% - Accent4 7 39 3" xfId="28906"/>
    <cellStyle name="20% - Accent4 7 39 4" xfId="39766"/>
    <cellStyle name="20% - Accent4 7 4" xfId="632"/>
    <cellStyle name="20% - Accent4 7 4 2" xfId="1657"/>
    <cellStyle name="20% - Accent4 7 4 2 2" xfId="3982"/>
    <cellStyle name="20% - Accent4 7 4 2 2 2" xfId="14761"/>
    <cellStyle name="20% - Accent4 7 4 2 2 3" xfId="25511"/>
    <cellStyle name="20% - Accent4 7 4 2 2 4" xfId="36371"/>
    <cellStyle name="20% - Accent4 7 4 2 3" xfId="12466"/>
    <cellStyle name="20% - Accent4 7 4 2 4" xfId="23216"/>
    <cellStyle name="20% - Accent4 7 4 2 5" xfId="34076"/>
    <cellStyle name="20% - Accent4 7 4 3" xfId="3000"/>
    <cellStyle name="20% - Accent4 7 4 3 2" xfId="13779"/>
    <cellStyle name="20% - Accent4 7 4 3 3" xfId="24529"/>
    <cellStyle name="20% - Accent4 7 4 3 4" xfId="35389"/>
    <cellStyle name="20% - Accent4 7 4 4" xfId="11484"/>
    <cellStyle name="20% - Accent4 7 4 5" xfId="22234"/>
    <cellStyle name="20% - Accent4 7 4 6" xfId="33094"/>
    <cellStyle name="20% - Accent4 7 40" xfId="7487"/>
    <cellStyle name="20% - Accent4 7 40 2" xfId="18266"/>
    <cellStyle name="20% - Accent4 7 40 3" xfId="29016"/>
    <cellStyle name="20% - Accent4 7 40 4" xfId="39876"/>
    <cellStyle name="20% - Accent4 7 41" xfId="7597"/>
    <cellStyle name="20% - Accent4 7 41 2" xfId="18376"/>
    <cellStyle name="20% - Accent4 7 41 3" xfId="29126"/>
    <cellStyle name="20% - Accent4 7 41 4" xfId="39986"/>
    <cellStyle name="20% - Accent4 7 42" xfId="7707"/>
    <cellStyle name="20% - Accent4 7 42 2" xfId="18486"/>
    <cellStyle name="20% - Accent4 7 42 3" xfId="29236"/>
    <cellStyle name="20% - Accent4 7 42 4" xfId="40096"/>
    <cellStyle name="20% - Accent4 7 43" xfId="7817"/>
    <cellStyle name="20% - Accent4 7 43 2" xfId="18596"/>
    <cellStyle name="20% - Accent4 7 43 3" xfId="29346"/>
    <cellStyle name="20% - Accent4 7 43 4" xfId="40206"/>
    <cellStyle name="20% - Accent4 7 44" xfId="7927"/>
    <cellStyle name="20% - Accent4 7 44 2" xfId="18706"/>
    <cellStyle name="20% - Accent4 7 44 3" xfId="29456"/>
    <cellStyle name="20% - Accent4 7 44 4" xfId="40316"/>
    <cellStyle name="20% - Accent4 7 45" xfId="8037"/>
    <cellStyle name="20% - Accent4 7 45 2" xfId="18816"/>
    <cellStyle name="20% - Accent4 7 45 3" xfId="29566"/>
    <cellStyle name="20% - Accent4 7 45 4" xfId="40426"/>
    <cellStyle name="20% - Accent4 7 46" xfId="8147"/>
    <cellStyle name="20% - Accent4 7 46 2" xfId="18926"/>
    <cellStyle name="20% - Accent4 7 46 3" xfId="29676"/>
    <cellStyle name="20% - Accent4 7 46 4" xfId="40536"/>
    <cellStyle name="20% - Accent4 7 47" xfId="8257"/>
    <cellStyle name="20% - Accent4 7 47 2" xfId="19036"/>
    <cellStyle name="20% - Accent4 7 47 3" xfId="29786"/>
    <cellStyle name="20% - Accent4 7 47 4" xfId="40646"/>
    <cellStyle name="20% - Accent4 7 48" xfId="8367"/>
    <cellStyle name="20% - Accent4 7 48 2" xfId="19146"/>
    <cellStyle name="20% - Accent4 7 48 3" xfId="29896"/>
    <cellStyle name="20% - Accent4 7 48 4" xfId="40756"/>
    <cellStyle name="20% - Accent4 7 49" xfId="8477"/>
    <cellStyle name="20% - Accent4 7 49 2" xfId="19256"/>
    <cellStyle name="20% - Accent4 7 49 3" xfId="30006"/>
    <cellStyle name="20% - Accent4 7 49 4" xfId="40866"/>
    <cellStyle name="20% - Accent4 7 5" xfId="731"/>
    <cellStyle name="20% - Accent4 7 5 2" xfId="1756"/>
    <cellStyle name="20% - Accent4 7 5 2 2" xfId="4081"/>
    <cellStyle name="20% - Accent4 7 5 2 2 2" xfId="14860"/>
    <cellStyle name="20% - Accent4 7 5 2 2 3" xfId="25610"/>
    <cellStyle name="20% - Accent4 7 5 2 2 4" xfId="36470"/>
    <cellStyle name="20% - Accent4 7 5 2 3" xfId="12565"/>
    <cellStyle name="20% - Accent4 7 5 2 4" xfId="23315"/>
    <cellStyle name="20% - Accent4 7 5 2 5" xfId="34175"/>
    <cellStyle name="20% - Accent4 7 5 3" xfId="3099"/>
    <cellStyle name="20% - Accent4 7 5 3 2" xfId="13878"/>
    <cellStyle name="20% - Accent4 7 5 3 3" xfId="24628"/>
    <cellStyle name="20% - Accent4 7 5 3 4" xfId="35488"/>
    <cellStyle name="20% - Accent4 7 5 4" xfId="11583"/>
    <cellStyle name="20% - Accent4 7 5 5" xfId="22333"/>
    <cellStyle name="20% - Accent4 7 5 6" xfId="33193"/>
    <cellStyle name="20% - Accent4 7 50" xfId="8587"/>
    <cellStyle name="20% - Accent4 7 50 2" xfId="19366"/>
    <cellStyle name="20% - Accent4 7 50 3" xfId="30116"/>
    <cellStyle name="20% - Accent4 7 50 4" xfId="40976"/>
    <cellStyle name="20% - Accent4 7 51" xfId="8697"/>
    <cellStyle name="20% - Accent4 7 51 2" xfId="19476"/>
    <cellStyle name="20% - Accent4 7 51 3" xfId="30226"/>
    <cellStyle name="20% - Accent4 7 51 4" xfId="41086"/>
    <cellStyle name="20% - Accent4 7 52" xfId="8807"/>
    <cellStyle name="20% - Accent4 7 52 2" xfId="19586"/>
    <cellStyle name="20% - Accent4 7 52 3" xfId="30336"/>
    <cellStyle name="20% - Accent4 7 52 4" xfId="41196"/>
    <cellStyle name="20% - Accent4 7 53" xfId="8917"/>
    <cellStyle name="20% - Accent4 7 53 2" xfId="19696"/>
    <cellStyle name="20% - Accent4 7 53 3" xfId="30446"/>
    <cellStyle name="20% - Accent4 7 53 4" xfId="41306"/>
    <cellStyle name="20% - Accent4 7 54" xfId="9027"/>
    <cellStyle name="20% - Accent4 7 54 2" xfId="19806"/>
    <cellStyle name="20% - Accent4 7 54 3" xfId="30556"/>
    <cellStyle name="20% - Accent4 7 54 4" xfId="41416"/>
    <cellStyle name="20% - Accent4 7 55" xfId="9137"/>
    <cellStyle name="20% - Accent4 7 55 2" xfId="19916"/>
    <cellStyle name="20% - Accent4 7 55 3" xfId="30666"/>
    <cellStyle name="20% - Accent4 7 55 4" xfId="41526"/>
    <cellStyle name="20% - Accent4 7 56" xfId="9247"/>
    <cellStyle name="20% - Accent4 7 56 2" xfId="20026"/>
    <cellStyle name="20% - Accent4 7 56 3" xfId="30776"/>
    <cellStyle name="20% - Accent4 7 56 4" xfId="41636"/>
    <cellStyle name="20% - Accent4 7 57" xfId="9357"/>
    <cellStyle name="20% - Accent4 7 57 2" xfId="20136"/>
    <cellStyle name="20% - Accent4 7 57 3" xfId="30886"/>
    <cellStyle name="20% - Accent4 7 57 4" xfId="41746"/>
    <cellStyle name="20% - Accent4 7 58" xfId="9467"/>
    <cellStyle name="20% - Accent4 7 58 2" xfId="20246"/>
    <cellStyle name="20% - Accent4 7 58 3" xfId="30996"/>
    <cellStyle name="20% - Accent4 7 58 4" xfId="41856"/>
    <cellStyle name="20% - Accent4 7 59" xfId="9577"/>
    <cellStyle name="20% - Accent4 7 59 2" xfId="20356"/>
    <cellStyle name="20% - Accent4 7 59 3" xfId="31106"/>
    <cellStyle name="20% - Accent4 7 59 4" xfId="41966"/>
    <cellStyle name="20% - Accent4 7 6" xfId="840"/>
    <cellStyle name="20% - Accent4 7 6 2" xfId="1865"/>
    <cellStyle name="20% - Accent4 7 6 2 2" xfId="4190"/>
    <cellStyle name="20% - Accent4 7 6 2 2 2" xfId="14969"/>
    <cellStyle name="20% - Accent4 7 6 2 2 3" xfId="25719"/>
    <cellStyle name="20% - Accent4 7 6 2 2 4" xfId="36579"/>
    <cellStyle name="20% - Accent4 7 6 2 3" xfId="12674"/>
    <cellStyle name="20% - Accent4 7 6 2 4" xfId="23424"/>
    <cellStyle name="20% - Accent4 7 6 2 5" xfId="34284"/>
    <cellStyle name="20% - Accent4 7 6 3" xfId="3208"/>
    <cellStyle name="20% - Accent4 7 6 3 2" xfId="13987"/>
    <cellStyle name="20% - Accent4 7 6 3 3" xfId="24737"/>
    <cellStyle name="20% - Accent4 7 6 3 4" xfId="35597"/>
    <cellStyle name="20% - Accent4 7 6 4" xfId="11692"/>
    <cellStyle name="20% - Accent4 7 6 5" xfId="22442"/>
    <cellStyle name="20% - Accent4 7 6 6" xfId="33302"/>
    <cellStyle name="20% - Accent4 7 60" xfId="9687"/>
    <cellStyle name="20% - Accent4 7 60 2" xfId="20466"/>
    <cellStyle name="20% - Accent4 7 60 3" xfId="31216"/>
    <cellStyle name="20% - Accent4 7 60 4" xfId="42076"/>
    <cellStyle name="20% - Accent4 7 61" xfId="9797"/>
    <cellStyle name="20% - Accent4 7 61 2" xfId="20576"/>
    <cellStyle name="20% - Accent4 7 61 3" xfId="31326"/>
    <cellStyle name="20% - Accent4 7 61 4" xfId="42186"/>
    <cellStyle name="20% - Accent4 7 62" xfId="9907"/>
    <cellStyle name="20% - Accent4 7 62 2" xfId="20686"/>
    <cellStyle name="20% - Accent4 7 62 3" xfId="31436"/>
    <cellStyle name="20% - Accent4 7 62 4" xfId="42296"/>
    <cellStyle name="20% - Accent4 7 63" xfId="10017"/>
    <cellStyle name="20% - Accent4 7 63 2" xfId="20796"/>
    <cellStyle name="20% - Accent4 7 63 3" xfId="31546"/>
    <cellStyle name="20% - Accent4 7 63 4" xfId="42406"/>
    <cellStyle name="20% - Accent4 7 64" xfId="10127"/>
    <cellStyle name="20% - Accent4 7 64 2" xfId="20906"/>
    <cellStyle name="20% - Accent4 7 64 3" xfId="31656"/>
    <cellStyle name="20% - Accent4 7 64 4" xfId="42516"/>
    <cellStyle name="20% - Accent4 7 65" xfId="10237"/>
    <cellStyle name="20% - Accent4 7 65 2" xfId="21016"/>
    <cellStyle name="20% - Accent4 7 65 3" xfId="31766"/>
    <cellStyle name="20% - Accent4 7 65 4" xfId="42626"/>
    <cellStyle name="20% - Accent4 7 66" xfId="10347"/>
    <cellStyle name="20% - Accent4 7 66 2" xfId="21126"/>
    <cellStyle name="20% - Accent4 7 66 3" xfId="31876"/>
    <cellStyle name="20% - Accent4 7 66 4" xfId="42736"/>
    <cellStyle name="20% - Accent4 7 67" xfId="10457"/>
    <cellStyle name="20% - Accent4 7 67 2" xfId="21236"/>
    <cellStyle name="20% - Accent4 7 67 3" xfId="31986"/>
    <cellStyle name="20% - Accent4 7 67 4" xfId="42846"/>
    <cellStyle name="20% - Accent4 7 68" xfId="10567"/>
    <cellStyle name="20% - Accent4 7 68 2" xfId="21346"/>
    <cellStyle name="20% - Accent4 7 68 3" xfId="32096"/>
    <cellStyle name="20% - Accent4 7 68 4" xfId="42956"/>
    <cellStyle name="20% - Accent4 7 69" xfId="10677"/>
    <cellStyle name="20% - Accent4 7 69 2" xfId="21456"/>
    <cellStyle name="20% - Accent4 7 69 3" xfId="32206"/>
    <cellStyle name="20% - Accent4 7 69 4" xfId="43066"/>
    <cellStyle name="20% - Accent4 7 7" xfId="949"/>
    <cellStyle name="20% - Accent4 7 7 2" xfId="1974"/>
    <cellStyle name="20% - Accent4 7 7 2 2" xfId="4299"/>
    <cellStyle name="20% - Accent4 7 7 2 2 2" xfId="15078"/>
    <cellStyle name="20% - Accent4 7 7 2 2 3" xfId="25828"/>
    <cellStyle name="20% - Accent4 7 7 2 2 4" xfId="36688"/>
    <cellStyle name="20% - Accent4 7 7 2 3" xfId="12783"/>
    <cellStyle name="20% - Accent4 7 7 2 4" xfId="23533"/>
    <cellStyle name="20% - Accent4 7 7 2 5" xfId="34393"/>
    <cellStyle name="20% - Accent4 7 7 3" xfId="3317"/>
    <cellStyle name="20% - Accent4 7 7 3 2" xfId="14096"/>
    <cellStyle name="20% - Accent4 7 7 3 3" xfId="24846"/>
    <cellStyle name="20% - Accent4 7 7 3 4" xfId="35706"/>
    <cellStyle name="20% - Accent4 7 7 4" xfId="11801"/>
    <cellStyle name="20% - Accent4 7 7 5" xfId="22551"/>
    <cellStyle name="20% - Accent4 7 7 6" xfId="33411"/>
    <cellStyle name="20% - Accent4 7 70" xfId="10787"/>
    <cellStyle name="20% - Accent4 7 70 2" xfId="21566"/>
    <cellStyle name="20% - Accent4 7 70 3" xfId="32316"/>
    <cellStyle name="20% - Accent4 7 70 4" xfId="43176"/>
    <cellStyle name="20% - Accent4 7 71" xfId="10897"/>
    <cellStyle name="20% - Accent4 7 71 2" xfId="32426"/>
    <cellStyle name="20% - Accent4 7 71 3" xfId="43286"/>
    <cellStyle name="20% - Accent4 7 72" xfId="11080"/>
    <cellStyle name="20% - Accent4 7 72 2" xfId="21830"/>
    <cellStyle name="20% - Accent4 7 72 3" xfId="32690"/>
    <cellStyle name="20% - Accent4 7 73" xfId="21676"/>
    <cellStyle name="20% - Accent4 7 74" xfId="32536"/>
    <cellStyle name="20% - Accent4 7 75" xfId="43563"/>
    <cellStyle name="20% - Accent4 7 76" xfId="43718"/>
    <cellStyle name="20% - Accent4 7 77" xfId="44030"/>
    <cellStyle name="20% - Accent4 7 78" xfId="44349"/>
    <cellStyle name="20% - Accent4 7 79" xfId="44669"/>
    <cellStyle name="20% - Accent4 7 8" xfId="1058"/>
    <cellStyle name="20% - Accent4 7 8 2" xfId="3426"/>
    <cellStyle name="20% - Accent4 7 8 2 2" xfId="14205"/>
    <cellStyle name="20% - Accent4 7 8 2 3" xfId="24955"/>
    <cellStyle name="20% - Accent4 7 8 2 4" xfId="35815"/>
    <cellStyle name="20% - Accent4 7 8 3" xfId="11910"/>
    <cellStyle name="20% - Accent4 7 8 4" xfId="22660"/>
    <cellStyle name="20% - Accent4 7 8 5" xfId="33520"/>
    <cellStyle name="20% - Accent4 7 80" xfId="44981"/>
    <cellStyle name="20% - Accent4 7 81" xfId="45293"/>
    <cellStyle name="20% - Accent4 7 82" xfId="45605"/>
    <cellStyle name="20% - Accent4 7 83" xfId="45917"/>
    <cellStyle name="20% - Accent4 7 84" xfId="46229"/>
    <cellStyle name="20% - Accent4 7 85" xfId="46541"/>
    <cellStyle name="20% - Accent4 7 86" xfId="46853"/>
    <cellStyle name="20% - Accent4 7 87" xfId="47165"/>
    <cellStyle name="20% - Accent4 7 88" xfId="47477"/>
    <cellStyle name="20% - Accent4 7 89" xfId="47789"/>
    <cellStyle name="20% - Accent4 7 9" xfId="1254"/>
    <cellStyle name="20% - Accent4 7 9 2" xfId="3579"/>
    <cellStyle name="20% - Accent4 7 9 2 2" xfId="14358"/>
    <cellStyle name="20% - Accent4 7 9 2 3" xfId="25108"/>
    <cellStyle name="20% - Accent4 7 9 2 4" xfId="35968"/>
    <cellStyle name="20% - Accent4 7 9 3" xfId="12063"/>
    <cellStyle name="20% - Accent4 7 9 4" xfId="22813"/>
    <cellStyle name="20% - Accent4 7 9 5" xfId="33673"/>
    <cellStyle name="20% - Accent4 7 90" xfId="48101"/>
    <cellStyle name="20% - Accent4 7 91" xfId="48413"/>
    <cellStyle name="20% - Accent4 7 92" xfId="48725"/>
    <cellStyle name="20% - Accent4 7 93" xfId="49037"/>
    <cellStyle name="20% - Accent4 7 94" xfId="49349"/>
    <cellStyle name="20% - Accent4 7 95" xfId="49661"/>
    <cellStyle name="20% - Accent4 7 96" xfId="49973"/>
    <cellStyle name="20% - Accent4 7 97" xfId="50285"/>
    <cellStyle name="20% - Accent4 7 98" xfId="50597"/>
    <cellStyle name="20% - Accent4 7 99" xfId="50909"/>
    <cellStyle name="20% - Accent4 70" xfId="9835"/>
    <cellStyle name="20% - Accent4 70 2" xfId="20614"/>
    <cellStyle name="20% - Accent4 70 3" xfId="31364"/>
    <cellStyle name="20% - Accent4 70 4" xfId="42224"/>
    <cellStyle name="20% - Accent4 71" xfId="9945"/>
    <cellStyle name="20% - Accent4 71 2" xfId="20724"/>
    <cellStyle name="20% - Accent4 71 3" xfId="31474"/>
    <cellStyle name="20% - Accent4 71 4" xfId="42334"/>
    <cellStyle name="20% - Accent4 72" xfId="10055"/>
    <cellStyle name="20% - Accent4 72 2" xfId="20834"/>
    <cellStyle name="20% - Accent4 72 3" xfId="31584"/>
    <cellStyle name="20% - Accent4 72 4" xfId="42444"/>
    <cellStyle name="20% - Accent4 73" xfId="10165"/>
    <cellStyle name="20% - Accent4 73 2" xfId="20944"/>
    <cellStyle name="20% - Accent4 73 3" xfId="31694"/>
    <cellStyle name="20% - Accent4 73 4" xfId="42554"/>
    <cellStyle name="20% - Accent4 74" xfId="10275"/>
    <cellStyle name="20% - Accent4 74 2" xfId="21054"/>
    <cellStyle name="20% - Accent4 74 3" xfId="31804"/>
    <cellStyle name="20% - Accent4 74 4" xfId="42664"/>
    <cellStyle name="20% - Accent4 75" xfId="10385"/>
    <cellStyle name="20% - Accent4 75 2" xfId="21164"/>
    <cellStyle name="20% - Accent4 75 3" xfId="31914"/>
    <cellStyle name="20% - Accent4 75 4" xfId="42774"/>
    <cellStyle name="20% - Accent4 76" xfId="10495"/>
    <cellStyle name="20% - Accent4 76 2" xfId="21274"/>
    <cellStyle name="20% - Accent4 76 3" xfId="32024"/>
    <cellStyle name="20% - Accent4 76 4" xfId="42884"/>
    <cellStyle name="20% - Accent4 77" xfId="10605"/>
    <cellStyle name="20% - Accent4 77 2" xfId="21384"/>
    <cellStyle name="20% - Accent4 77 3" xfId="32134"/>
    <cellStyle name="20% - Accent4 77 4" xfId="42994"/>
    <cellStyle name="20% - Accent4 78" xfId="10715"/>
    <cellStyle name="20% - Accent4 78 2" xfId="21494"/>
    <cellStyle name="20% - Accent4 78 3" xfId="32244"/>
    <cellStyle name="20% - Accent4 78 4" xfId="43104"/>
    <cellStyle name="20% - Accent4 79" xfId="10825"/>
    <cellStyle name="20% - Accent4 79 2" xfId="32354"/>
    <cellStyle name="20% - Accent4 79 3" xfId="43214"/>
    <cellStyle name="20% - Accent4 8" xfId="274"/>
    <cellStyle name="20% - Accent4 8 10" xfId="2203"/>
    <cellStyle name="20% - Accent4 8 10 2" xfId="4528"/>
    <cellStyle name="20% - Accent4 8 10 2 2" xfId="15307"/>
    <cellStyle name="20% - Accent4 8 10 2 3" xfId="26057"/>
    <cellStyle name="20% - Accent4 8 10 2 4" xfId="36917"/>
    <cellStyle name="20% - Accent4 8 10 3" xfId="13012"/>
    <cellStyle name="20% - Accent4 8 10 4" xfId="23762"/>
    <cellStyle name="20% - Accent4 8 10 5" xfId="34622"/>
    <cellStyle name="20% - Accent4 8 100" xfId="51547"/>
    <cellStyle name="20% - Accent4 8 101" xfId="51859"/>
    <cellStyle name="20% - Accent4 8 102" xfId="52172"/>
    <cellStyle name="20% - Accent4 8 103" xfId="52484"/>
    <cellStyle name="20% - Accent4 8 104" xfId="52796"/>
    <cellStyle name="20% - Accent4 8 105" xfId="53108"/>
    <cellStyle name="20% - Accent4 8 106" xfId="53420"/>
    <cellStyle name="20% - Accent4 8 107" xfId="53732"/>
    <cellStyle name="20% - Accent4 8 108" xfId="54044"/>
    <cellStyle name="20% - Accent4 8 109" xfId="54356"/>
    <cellStyle name="20% - Accent4 8 11" xfId="2313"/>
    <cellStyle name="20% - Accent4 8 11 2" xfId="4638"/>
    <cellStyle name="20% - Accent4 8 11 2 2" xfId="15417"/>
    <cellStyle name="20% - Accent4 8 11 2 3" xfId="26167"/>
    <cellStyle name="20% - Accent4 8 11 2 4" xfId="37027"/>
    <cellStyle name="20% - Accent4 8 11 3" xfId="13122"/>
    <cellStyle name="20% - Accent4 8 11 4" xfId="23872"/>
    <cellStyle name="20% - Accent4 8 11 5" xfId="34732"/>
    <cellStyle name="20% - Accent4 8 110" xfId="54668"/>
    <cellStyle name="20% - Accent4 8 111" xfId="54980"/>
    <cellStyle name="20% - Accent4 8 112" xfId="55292"/>
    <cellStyle name="20% - Accent4 8 113" xfId="55604"/>
    <cellStyle name="20% - Accent4 8 114" xfId="55916"/>
    <cellStyle name="20% - Accent4 8 115" xfId="56228"/>
    <cellStyle name="20% - Accent4 8 116" xfId="56540"/>
    <cellStyle name="20% - Accent4 8 117" xfId="56852"/>
    <cellStyle name="20% - Accent4 8 118" xfId="57164"/>
    <cellStyle name="20% - Accent4 8 119" xfId="57476"/>
    <cellStyle name="20% - Accent4 8 12" xfId="2423"/>
    <cellStyle name="20% - Accent4 8 12 2" xfId="13232"/>
    <cellStyle name="20% - Accent4 8 12 3" xfId="23982"/>
    <cellStyle name="20% - Accent4 8 12 4" xfId="34842"/>
    <cellStyle name="20% - Accent4 8 120" xfId="57788"/>
    <cellStyle name="20% - Accent4 8 121" xfId="58100"/>
    <cellStyle name="20% - Accent4 8 122" xfId="58412"/>
    <cellStyle name="20% - Accent4 8 123" xfId="58724"/>
    <cellStyle name="20% - Accent4 8 124" xfId="59036"/>
    <cellStyle name="20% - Accent4 8 125" xfId="59348"/>
    <cellStyle name="20% - Accent4 8 126" xfId="59660"/>
    <cellStyle name="20% - Accent4 8 127" xfId="59972"/>
    <cellStyle name="20% - Accent4 8 128" xfId="60284"/>
    <cellStyle name="20% - Accent4 8 129" xfId="60596"/>
    <cellStyle name="20% - Accent4 8 13" xfId="2641"/>
    <cellStyle name="20% - Accent4 8 13 2" xfId="13420"/>
    <cellStyle name="20% - Accent4 8 13 3" xfId="24170"/>
    <cellStyle name="20% - Accent4 8 13 4" xfId="35030"/>
    <cellStyle name="20% - Accent4 8 130" xfId="60908"/>
    <cellStyle name="20% - Accent4 8 14" xfId="4748"/>
    <cellStyle name="20% - Accent4 8 14 2" xfId="15527"/>
    <cellStyle name="20% - Accent4 8 14 3" xfId="26277"/>
    <cellStyle name="20% - Accent4 8 14 4" xfId="37137"/>
    <cellStyle name="20% - Accent4 8 15" xfId="4858"/>
    <cellStyle name="20% - Accent4 8 15 2" xfId="15637"/>
    <cellStyle name="20% - Accent4 8 15 3" xfId="26387"/>
    <cellStyle name="20% - Accent4 8 15 4" xfId="37247"/>
    <cellStyle name="20% - Accent4 8 16" xfId="4968"/>
    <cellStyle name="20% - Accent4 8 16 2" xfId="15747"/>
    <cellStyle name="20% - Accent4 8 16 3" xfId="26497"/>
    <cellStyle name="20% - Accent4 8 16 4" xfId="37357"/>
    <cellStyle name="20% - Accent4 8 17" xfId="5078"/>
    <cellStyle name="20% - Accent4 8 17 2" xfId="15857"/>
    <cellStyle name="20% - Accent4 8 17 3" xfId="26607"/>
    <cellStyle name="20% - Accent4 8 17 4" xfId="37467"/>
    <cellStyle name="20% - Accent4 8 18" xfId="5188"/>
    <cellStyle name="20% - Accent4 8 18 2" xfId="15967"/>
    <cellStyle name="20% - Accent4 8 18 3" xfId="26717"/>
    <cellStyle name="20% - Accent4 8 18 4" xfId="37577"/>
    <cellStyle name="20% - Accent4 8 19" xfId="5298"/>
    <cellStyle name="20% - Accent4 8 19 2" xfId="16077"/>
    <cellStyle name="20% - Accent4 8 19 3" xfId="26827"/>
    <cellStyle name="20% - Accent4 8 19 4" xfId="37687"/>
    <cellStyle name="20% - Accent4 8 2" xfId="556"/>
    <cellStyle name="20% - Accent4 8 2 10" xfId="44838"/>
    <cellStyle name="20% - Accent4 8 2 11" xfId="45150"/>
    <cellStyle name="20% - Accent4 8 2 12" xfId="45462"/>
    <cellStyle name="20% - Accent4 8 2 13" xfId="45774"/>
    <cellStyle name="20% - Accent4 8 2 14" xfId="46086"/>
    <cellStyle name="20% - Accent4 8 2 15" xfId="46398"/>
    <cellStyle name="20% - Accent4 8 2 16" xfId="46710"/>
    <cellStyle name="20% - Accent4 8 2 17" xfId="47022"/>
    <cellStyle name="20% - Accent4 8 2 18" xfId="47334"/>
    <cellStyle name="20% - Accent4 8 2 19" xfId="47646"/>
    <cellStyle name="20% - Accent4 8 2 2" xfId="1581"/>
    <cellStyle name="20% - Accent4 8 2 2 2" xfId="3906"/>
    <cellStyle name="20% - Accent4 8 2 2 2 2" xfId="14685"/>
    <cellStyle name="20% - Accent4 8 2 2 2 3" xfId="25435"/>
    <cellStyle name="20% - Accent4 8 2 2 2 4" xfId="36295"/>
    <cellStyle name="20% - Accent4 8 2 2 3" xfId="12390"/>
    <cellStyle name="20% - Accent4 8 2 2 4" xfId="23140"/>
    <cellStyle name="20% - Accent4 8 2 2 5" xfId="34000"/>
    <cellStyle name="20% - Accent4 8 2 20" xfId="47958"/>
    <cellStyle name="20% - Accent4 8 2 21" xfId="48270"/>
    <cellStyle name="20% - Accent4 8 2 22" xfId="48582"/>
    <cellStyle name="20% - Accent4 8 2 23" xfId="48894"/>
    <cellStyle name="20% - Accent4 8 2 24" xfId="49206"/>
    <cellStyle name="20% - Accent4 8 2 25" xfId="49518"/>
    <cellStyle name="20% - Accent4 8 2 26" xfId="49830"/>
    <cellStyle name="20% - Accent4 8 2 27" xfId="50142"/>
    <cellStyle name="20% - Accent4 8 2 28" xfId="50454"/>
    <cellStyle name="20% - Accent4 8 2 29" xfId="50766"/>
    <cellStyle name="20% - Accent4 8 2 3" xfId="2923"/>
    <cellStyle name="20% - Accent4 8 2 3 2" xfId="13702"/>
    <cellStyle name="20% - Accent4 8 2 3 3" xfId="24452"/>
    <cellStyle name="20% - Accent4 8 2 3 4" xfId="35312"/>
    <cellStyle name="20% - Accent4 8 2 30" xfId="51078"/>
    <cellStyle name="20% - Accent4 8 2 31" xfId="51390"/>
    <cellStyle name="20% - Accent4 8 2 32" xfId="51702"/>
    <cellStyle name="20% - Accent4 8 2 33" xfId="52014"/>
    <cellStyle name="20% - Accent4 8 2 34" xfId="52327"/>
    <cellStyle name="20% - Accent4 8 2 35" xfId="52639"/>
    <cellStyle name="20% - Accent4 8 2 36" xfId="52951"/>
    <cellStyle name="20% - Accent4 8 2 37" xfId="53263"/>
    <cellStyle name="20% - Accent4 8 2 38" xfId="53575"/>
    <cellStyle name="20% - Accent4 8 2 39" xfId="53887"/>
    <cellStyle name="20% - Accent4 8 2 4" xfId="11407"/>
    <cellStyle name="20% - Accent4 8 2 40" xfId="54199"/>
    <cellStyle name="20% - Accent4 8 2 41" xfId="54511"/>
    <cellStyle name="20% - Accent4 8 2 42" xfId="54823"/>
    <cellStyle name="20% - Accent4 8 2 43" xfId="55135"/>
    <cellStyle name="20% - Accent4 8 2 44" xfId="55447"/>
    <cellStyle name="20% - Accent4 8 2 45" xfId="55759"/>
    <cellStyle name="20% - Accent4 8 2 46" xfId="56071"/>
    <cellStyle name="20% - Accent4 8 2 47" xfId="56383"/>
    <cellStyle name="20% - Accent4 8 2 48" xfId="56695"/>
    <cellStyle name="20% - Accent4 8 2 49" xfId="57007"/>
    <cellStyle name="20% - Accent4 8 2 5" xfId="22157"/>
    <cellStyle name="20% - Accent4 8 2 50" xfId="57319"/>
    <cellStyle name="20% - Accent4 8 2 51" xfId="57631"/>
    <cellStyle name="20% - Accent4 8 2 52" xfId="57943"/>
    <cellStyle name="20% - Accent4 8 2 53" xfId="58255"/>
    <cellStyle name="20% - Accent4 8 2 54" xfId="58567"/>
    <cellStyle name="20% - Accent4 8 2 55" xfId="58879"/>
    <cellStyle name="20% - Accent4 8 2 56" xfId="59191"/>
    <cellStyle name="20% - Accent4 8 2 57" xfId="59503"/>
    <cellStyle name="20% - Accent4 8 2 58" xfId="59815"/>
    <cellStyle name="20% - Accent4 8 2 59" xfId="60127"/>
    <cellStyle name="20% - Accent4 8 2 6" xfId="33017"/>
    <cellStyle name="20% - Accent4 8 2 60" xfId="60439"/>
    <cellStyle name="20% - Accent4 8 2 61" xfId="60751"/>
    <cellStyle name="20% - Accent4 8 2 62" xfId="61063"/>
    <cellStyle name="20% - Accent4 8 2 7" xfId="43887"/>
    <cellStyle name="20% - Accent4 8 2 8" xfId="44199"/>
    <cellStyle name="20% - Accent4 8 2 9" xfId="44518"/>
    <cellStyle name="20% - Accent4 8 20" xfId="5408"/>
    <cellStyle name="20% - Accent4 8 20 2" xfId="16187"/>
    <cellStyle name="20% - Accent4 8 20 3" xfId="26937"/>
    <cellStyle name="20% - Accent4 8 20 4" xfId="37797"/>
    <cellStyle name="20% - Accent4 8 21" xfId="5518"/>
    <cellStyle name="20% - Accent4 8 21 2" xfId="16297"/>
    <cellStyle name="20% - Accent4 8 21 3" xfId="27047"/>
    <cellStyle name="20% - Accent4 8 21 4" xfId="37907"/>
    <cellStyle name="20% - Accent4 8 22" xfId="5628"/>
    <cellStyle name="20% - Accent4 8 22 2" xfId="16407"/>
    <cellStyle name="20% - Accent4 8 22 3" xfId="27157"/>
    <cellStyle name="20% - Accent4 8 22 4" xfId="38017"/>
    <cellStyle name="20% - Accent4 8 23" xfId="5738"/>
    <cellStyle name="20% - Accent4 8 23 2" xfId="16517"/>
    <cellStyle name="20% - Accent4 8 23 3" xfId="27267"/>
    <cellStyle name="20% - Accent4 8 23 4" xfId="38127"/>
    <cellStyle name="20% - Accent4 8 24" xfId="5848"/>
    <cellStyle name="20% - Accent4 8 24 2" xfId="16627"/>
    <cellStyle name="20% - Accent4 8 24 3" xfId="27377"/>
    <cellStyle name="20% - Accent4 8 24 4" xfId="38237"/>
    <cellStyle name="20% - Accent4 8 25" xfId="5958"/>
    <cellStyle name="20% - Accent4 8 25 2" xfId="16737"/>
    <cellStyle name="20% - Accent4 8 25 3" xfId="27487"/>
    <cellStyle name="20% - Accent4 8 25 4" xfId="38347"/>
    <cellStyle name="20% - Accent4 8 26" xfId="6068"/>
    <cellStyle name="20% - Accent4 8 26 2" xfId="16847"/>
    <cellStyle name="20% - Accent4 8 26 3" xfId="27597"/>
    <cellStyle name="20% - Accent4 8 26 4" xfId="38457"/>
    <cellStyle name="20% - Accent4 8 27" xfId="6178"/>
    <cellStyle name="20% - Accent4 8 27 2" xfId="16957"/>
    <cellStyle name="20% - Accent4 8 27 3" xfId="27707"/>
    <cellStyle name="20% - Accent4 8 27 4" xfId="38567"/>
    <cellStyle name="20% - Accent4 8 28" xfId="6288"/>
    <cellStyle name="20% - Accent4 8 28 2" xfId="17067"/>
    <cellStyle name="20% - Accent4 8 28 3" xfId="27817"/>
    <cellStyle name="20% - Accent4 8 28 4" xfId="38677"/>
    <cellStyle name="20% - Accent4 8 29" xfId="6398"/>
    <cellStyle name="20% - Accent4 8 29 2" xfId="17177"/>
    <cellStyle name="20% - Accent4 8 29 3" xfId="27927"/>
    <cellStyle name="20% - Accent4 8 29 4" xfId="38787"/>
    <cellStyle name="20% - Accent4 8 3" xfId="643"/>
    <cellStyle name="20% - Accent4 8 3 2" xfId="1668"/>
    <cellStyle name="20% - Accent4 8 3 2 2" xfId="3993"/>
    <cellStyle name="20% - Accent4 8 3 2 2 2" xfId="14772"/>
    <cellStyle name="20% - Accent4 8 3 2 2 3" xfId="25522"/>
    <cellStyle name="20% - Accent4 8 3 2 2 4" xfId="36382"/>
    <cellStyle name="20% - Accent4 8 3 2 3" xfId="12477"/>
    <cellStyle name="20% - Accent4 8 3 2 4" xfId="23227"/>
    <cellStyle name="20% - Accent4 8 3 2 5" xfId="34087"/>
    <cellStyle name="20% - Accent4 8 3 3" xfId="3011"/>
    <cellStyle name="20% - Accent4 8 3 3 2" xfId="13790"/>
    <cellStyle name="20% - Accent4 8 3 3 3" xfId="24540"/>
    <cellStyle name="20% - Accent4 8 3 3 4" xfId="35400"/>
    <cellStyle name="20% - Accent4 8 3 4" xfId="11495"/>
    <cellStyle name="20% - Accent4 8 3 5" xfId="22245"/>
    <cellStyle name="20% - Accent4 8 3 6" xfId="33105"/>
    <cellStyle name="20% - Accent4 8 30" xfId="6508"/>
    <cellStyle name="20% - Accent4 8 30 2" xfId="17287"/>
    <cellStyle name="20% - Accent4 8 30 3" xfId="28037"/>
    <cellStyle name="20% - Accent4 8 30 4" xfId="38897"/>
    <cellStyle name="20% - Accent4 8 31" xfId="6618"/>
    <cellStyle name="20% - Accent4 8 31 2" xfId="17397"/>
    <cellStyle name="20% - Accent4 8 31 3" xfId="28147"/>
    <cellStyle name="20% - Accent4 8 31 4" xfId="39007"/>
    <cellStyle name="20% - Accent4 8 32" xfId="6728"/>
    <cellStyle name="20% - Accent4 8 32 2" xfId="17507"/>
    <cellStyle name="20% - Accent4 8 32 3" xfId="28257"/>
    <cellStyle name="20% - Accent4 8 32 4" xfId="39117"/>
    <cellStyle name="20% - Accent4 8 33" xfId="6838"/>
    <cellStyle name="20% - Accent4 8 33 2" xfId="17617"/>
    <cellStyle name="20% - Accent4 8 33 3" xfId="28367"/>
    <cellStyle name="20% - Accent4 8 33 4" xfId="39227"/>
    <cellStyle name="20% - Accent4 8 34" xfId="6948"/>
    <cellStyle name="20% - Accent4 8 34 2" xfId="17727"/>
    <cellStyle name="20% - Accent4 8 34 3" xfId="28477"/>
    <cellStyle name="20% - Accent4 8 34 4" xfId="39337"/>
    <cellStyle name="20% - Accent4 8 35" xfId="7058"/>
    <cellStyle name="20% - Accent4 8 35 2" xfId="17837"/>
    <cellStyle name="20% - Accent4 8 35 3" xfId="28587"/>
    <cellStyle name="20% - Accent4 8 35 4" xfId="39447"/>
    <cellStyle name="20% - Accent4 8 36" xfId="7168"/>
    <cellStyle name="20% - Accent4 8 36 2" xfId="17947"/>
    <cellStyle name="20% - Accent4 8 36 3" xfId="28697"/>
    <cellStyle name="20% - Accent4 8 36 4" xfId="39557"/>
    <cellStyle name="20% - Accent4 8 37" xfId="7278"/>
    <cellStyle name="20% - Accent4 8 37 2" xfId="18057"/>
    <cellStyle name="20% - Accent4 8 37 3" xfId="28807"/>
    <cellStyle name="20% - Accent4 8 37 4" xfId="39667"/>
    <cellStyle name="20% - Accent4 8 38" xfId="7388"/>
    <cellStyle name="20% - Accent4 8 38 2" xfId="18167"/>
    <cellStyle name="20% - Accent4 8 38 3" xfId="28917"/>
    <cellStyle name="20% - Accent4 8 38 4" xfId="39777"/>
    <cellStyle name="20% - Accent4 8 39" xfId="7498"/>
    <cellStyle name="20% - Accent4 8 39 2" xfId="18277"/>
    <cellStyle name="20% - Accent4 8 39 3" xfId="29027"/>
    <cellStyle name="20% - Accent4 8 39 4" xfId="39887"/>
    <cellStyle name="20% - Accent4 8 4" xfId="742"/>
    <cellStyle name="20% - Accent4 8 4 2" xfId="1767"/>
    <cellStyle name="20% - Accent4 8 4 2 2" xfId="4092"/>
    <cellStyle name="20% - Accent4 8 4 2 2 2" xfId="14871"/>
    <cellStyle name="20% - Accent4 8 4 2 2 3" xfId="25621"/>
    <cellStyle name="20% - Accent4 8 4 2 2 4" xfId="36481"/>
    <cellStyle name="20% - Accent4 8 4 2 3" xfId="12576"/>
    <cellStyle name="20% - Accent4 8 4 2 4" xfId="23326"/>
    <cellStyle name="20% - Accent4 8 4 2 5" xfId="34186"/>
    <cellStyle name="20% - Accent4 8 4 3" xfId="3110"/>
    <cellStyle name="20% - Accent4 8 4 3 2" xfId="13889"/>
    <cellStyle name="20% - Accent4 8 4 3 3" xfId="24639"/>
    <cellStyle name="20% - Accent4 8 4 3 4" xfId="35499"/>
    <cellStyle name="20% - Accent4 8 4 4" xfId="11594"/>
    <cellStyle name="20% - Accent4 8 4 5" xfId="22344"/>
    <cellStyle name="20% - Accent4 8 4 6" xfId="33204"/>
    <cellStyle name="20% - Accent4 8 40" xfId="7608"/>
    <cellStyle name="20% - Accent4 8 40 2" xfId="18387"/>
    <cellStyle name="20% - Accent4 8 40 3" xfId="29137"/>
    <cellStyle name="20% - Accent4 8 40 4" xfId="39997"/>
    <cellStyle name="20% - Accent4 8 41" xfId="7718"/>
    <cellStyle name="20% - Accent4 8 41 2" xfId="18497"/>
    <cellStyle name="20% - Accent4 8 41 3" xfId="29247"/>
    <cellStyle name="20% - Accent4 8 41 4" xfId="40107"/>
    <cellStyle name="20% - Accent4 8 42" xfId="7828"/>
    <cellStyle name="20% - Accent4 8 42 2" xfId="18607"/>
    <cellStyle name="20% - Accent4 8 42 3" xfId="29357"/>
    <cellStyle name="20% - Accent4 8 42 4" xfId="40217"/>
    <cellStyle name="20% - Accent4 8 43" xfId="7938"/>
    <cellStyle name="20% - Accent4 8 43 2" xfId="18717"/>
    <cellStyle name="20% - Accent4 8 43 3" xfId="29467"/>
    <cellStyle name="20% - Accent4 8 43 4" xfId="40327"/>
    <cellStyle name="20% - Accent4 8 44" xfId="8048"/>
    <cellStyle name="20% - Accent4 8 44 2" xfId="18827"/>
    <cellStyle name="20% - Accent4 8 44 3" xfId="29577"/>
    <cellStyle name="20% - Accent4 8 44 4" xfId="40437"/>
    <cellStyle name="20% - Accent4 8 45" xfId="8158"/>
    <cellStyle name="20% - Accent4 8 45 2" xfId="18937"/>
    <cellStyle name="20% - Accent4 8 45 3" xfId="29687"/>
    <cellStyle name="20% - Accent4 8 45 4" xfId="40547"/>
    <cellStyle name="20% - Accent4 8 46" xfId="8268"/>
    <cellStyle name="20% - Accent4 8 46 2" xfId="19047"/>
    <cellStyle name="20% - Accent4 8 46 3" xfId="29797"/>
    <cellStyle name="20% - Accent4 8 46 4" xfId="40657"/>
    <cellStyle name="20% - Accent4 8 47" xfId="8378"/>
    <cellStyle name="20% - Accent4 8 47 2" xfId="19157"/>
    <cellStyle name="20% - Accent4 8 47 3" xfId="29907"/>
    <cellStyle name="20% - Accent4 8 47 4" xfId="40767"/>
    <cellStyle name="20% - Accent4 8 48" xfId="8488"/>
    <cellStyle name="20% - Accent4 8 48 2" xfId="19267"/>
    <cellStyle name="20% - Accent4 8 48 3" xfId="30017"/>
    <cellStyle name="20% - Accent4 8 48 4" xfId="40877"/>
    <cellStyle name="20% - Accent4 8 49" xfId="8598"/>
    <cellStyle name="20% - Accent4 8 49 2" xfId="19377"/>
    <cellStyle name="20% - Accent4 8 49 3" xfId="30127"/>
    <cellStyle name="20% - Accent4 8 49 4" xfId="40987"/>
    <cellStyle name="20% - Accent4 8 5" xfId="851"/>
    <cellStyle name="20% - Accent4 8 5 2" xfId="1876"/>
    <cellStyle name="20% - Accent4 8 5 2 2" xfId="4201"/>
    <cellStyle name="20% - Accent4 8 5 2 2 2" xfId="14980"/>
    <cellStyle name="20% - Accent4 8 5 2 2 3" xfId="25730"/>
    <cellStyle name="20% - Accent4 8 5 2 2 4" xfId="36590"/>
    <cellStyle name="20% - Accent4 8 5 2 3" xfId="12685"/>
    <cellStyle name="20% - Accent4 8 5 2 4" xfId="23435"/>
    <cellStyle name="20% - Accent4 8 5 2 5" xfId="34295"/>
    <cellStyle name="20% - Accent4 8 5 3" xfId="3219"/>
    <cellStyle name="20% - Accent4 8 5 3 2" xfId="13998"/>
    <cellStyle name="20% - Accent4 8 5 3 3" xfId="24748"/>
    <cellStyle name="20% - Accent4 8 5 3 4" xfId="35608"/>
    <cellStyle name="20% - Accent4 8 5 4" xfId="11703"/>
    <cellStyle name="20% - Accent4 8 5 5" xfId="22453"/>
    <cellStyle name="20% - Accent4 8 5 6" xfId="33313"/>
    <cellStyle name="20% - Accent4 8 50" xfId="8708"/>
    <cellStyle name="20% - Accent4 8 50 2" xfId="19487"/>
    <cellStyle name="20% - Accent4 8 50 3" xfId="30237"/>
    <cellStyle name="20% - Accent4 8 50 4" xfId="41097"/>
    <cellStyle name="20% - Accent4 8 51" xfId="8818"/>
    <cellStyle name="20% - Accent4 8 51 2" xfId="19597"/>
    <cellStyle name="20% - Accent4 8 51 3" xfId="30347"/>
    <cellStyle name="20% - Accent4 8 51 4" xfId="41207"/>
    <cellStyle name="20% - Accent4 8 52" xfId="8928"/>
    <cellStyle name="20% - Accent4 8 52 2" xfId="19707"/>
    <cellStyle name="20% - Accent4 8 52 3" xfId="30457"/>
    <cellStyle name="20% - Accent4 8 52 4" xfId="41317"/>
    <cellStyle name="20% - Accent4 8 53" xfId="9038"/>
    <cellStyle name="20% - Accent4 8 53 2" xfId="19817"/>
    <cellStyle name="20% - Accent4 8 53 3" xfId="30567"/>
    <cellStyle name="20% - Accent4 8 53 4" xfId="41427"/>
    <cellStyle name="20% - Accent4 8 54" xfId="9148"/>
    <cellStyle name="20% - Accent4 8 54 2" xfId="19927"/>
    <cellStyle name="20% - Accent4 8 54 3" xfId="30677"/>
    <cellStyle name="20% - Accent4 8 54 4" xfId="41537"/>
    <cellStyle name="20% - Accent4 8 55" xfId="9258"/>
    <cellStyle name="20% - Accent4 8 55 2" xfId="20037"/>
    <cellStyle name="20% - Accent4 8 55 3" xfId="30787"/>
    <cellStyle name="20% - Accent4 8 55 4" xfId="41647"/>
    <cellStyle name="20% - Accent4 8 56" xfId="9368"/>
    <cellStyle name="20% - Accent4 8 56 2" xfId="20147"/>
    <cellStyle name="20% - Accent4 8 56 3" xfId="30897"/>
    <cellStyle name="20% - Accent4 8 56 4" xfId="41757"/>
    <cellStyle name="20% - Accent4 8 57" xfId="9478"/>
    <cellStyle name="20% - Accent4 8 57 2" xfId="20257"/>
    <cellStyle name="20% - Accent4 8 57 3" xfId="31007"/>
    <cellStyle name="20% - Accent4 8 57 4" xfId="41867"/>
    <cellStyle name="20% - Accent4 8 58" xfId="9588"/>
    <cellStyle name="20% - Accent4 8 58 2" xfId="20367"/>
    <cellStyle name="20% - Accent4 8 58 3" xfId="31117"/>
    <cellStyle name="20% - Accent4 8 58 4" xfId="41977"/>
    <cellStyle name="20% - Accent4 8 59" xfId="9698"/>
    <cellStyle name="20% - Accent4 8 59 2" xfId="20477"/>
    <cellStyle name="20% - Accent4 8 59 3" xfId="31227"/>
    <cellStyle name="20% - Accent4 8 59 4" xfId="42087"/>
    <cellStyle name="20% - Accent4 8 6" xfId="960"/>
    <cellStyle name="20% - Accent4 8 6 2" xfId="1985"/>
    <cellStyle name="20% - Accent4 8 6 2 2" xfId="4310"/>
    <cellStyle name="20% - Accent4 8 6 2 2 2" xfId="15089"/>
    <cellStyle name="20% - Accent4 8 6 2 2 3" xfId="25839"/>
    <cellStyle name="20% - Accent4 8 6 2 2 4" xfId="36699"/>
    <cellStyle name="20% - Accent4 8 6 2 3" xfId="12794"/>
    <cellStyle name="20% - Accent4 8 6 2 4" xfId="23544"/>
    <cellStyle name="20% - Accent4 8 6 2 5" xfId="34404"/>
    <cellStyle name="20% - Accent4 8 6 3" xfId="3328"/>
    <cellStyle name="20% - Accent4 8 6 3 2" xfId="14107"/>
    <cellStyle name="20% - Accent4 8 6 3 3" xfId="24857"/>
    <cellStyle name="20% - Accent4 8 6 3 4" xfId="35717"/>
    <cellStyle name="20% - Accent4 8 6 4" xfId="11812"/>
    <cellStyle name="20% - Accent4 8 6 5" xfId="22562"/>
    <cellStyle name="20% - Accent4 8 6 6" xfId="33422"/>
    <cellStyle name="20% - Accent4 8 60" xfId="9808"/>
    <cellStyle name="20% - Accent4 8 60 2" xfId="20587"/>
    <cellStyle name="20% - Accent4 8 60 3" xfId="31337"/>
    <cellStyle name="20% - Accent4 8 60 4" xfId="42197"/>
    <cellStyle name="20% - Accent4 8 61" xfId="9918"/>
    <cellStyle name="20% - Accent4 8 61 2" xfId="20697"/>
    <cellStyle name="20% - Accent4 8 61 3" xfId="31447"/>
    <cellStyle name="20% - Accent4 8 61 4" xfId="42307"/>
    <cellStyle name="20% - Accent4 8 62" xfId="10028"/>
    <cellStyle name="20% - Accent4 8 62 2" xfId="20807"/>
    <cellStyle name="20% - Accent4 8 62 3" xfId="31557"/>
    <cellStyle name="20% - Accent4 8 62 4" xfId="42417"/>
    <cellStyle name="20% - Accent4 8 63" xfId="10138"/>
    <cellStyle name="20% - Accent4 8 63 2" xfId="20917"/>
    <cellStyle name="20% - Accent4 8 63 3" xfId="31667"/>
    <cellStyle name="20% - Accent4 8 63 4" xfId="42527"/>
    <cellStyle name="20% - Accent4 8 64" xfId="10248"/>
    <cellStyle name="20% - Accent4 8 64 2" xfId="21027"/>
    <cellStyle name="20% - Accent4 8 64 3" xfId="31777"/>
    <cellStyle name="20% - Accent4 8 64 4" xfId="42637"/>
    <cellStyle name="20% - Accent4 8 65" xfId="10358"/>
    <cellStyle name="20% - Accent4 8 65 2" xfId="21137"/>
    <cellStyle name="20% - Accent4 8 65 3" xfId="31887"/>
    <cellStyle name="20% - Accent4 8 65 4" xfId="42747"/>
    <cellStyle name="20% - Accent4 8 66" xfId="10468"/>
    <cellStyle name="20% - Accent4 8 66 2" xfId="21247"/>
    <cellStyle name="20% - Accent4 8 66 3" xfId="31997"/>
    <cellStyle name="20% - Accent4 8 66 4" xfId="42857"/>
    <cellStyle name="20% - Accent4 8 67" xfId="10578"/>
    <cellStyle name="20% - Accent4 8 67 2" xfId="21357"/>
    <cellStyle name="20% - Accent4 8 67 3" xfId="32107"/>
    <cellStyle name="20% - Accent4 8 67 4" xfId="42967"/>
    <cellStyle name="20% - Accent4 8 68" xfId="10688"/>
    <cellStyle name="20% - Accent4 8 68 2" xfId="21467"/>
    <cellStyle name="20% - Accent4 8 68 3" xfId="32217"/>
    <cellStyle name="20% - Accent4 8 68 4" xfId="43077"/>
    <cellStyle name="20% - Accent4 8 69" xfId="10798"/>
    <cellStyle name="20% - Accent4 8 69 2" xfId="21577"/>
    <cellStyle name="20% - Accent4 8 69 3" xfId="32327"/>
    <cellStyle name="20% - Accent4 8 69 4" xfId="43187"/>
    <cellStyle name="20% - Accent4 8 7" xfId="1069"/>
    <cellStyle name="20% - Accent4 8 7 2" xfId="3437"/>
    <cellStyle name="20% - Accent4 8 7 2 2" xfId="14216"/>
    <cellStyle name="20% - Accent4 8 7 2 3" xfId="24966"/>
    <cellStyle name="20% - Accent4 8 7 2 4" xfId="35826"/>
    <cellStyle name="20% - Accent4 8 7 3" xfId="11921"/>
    <cellStyle name="20% - Accent4 8 7 4" xfId="22671"/>
    <cellStyle name="20% - Accent4 8 7 5" xfId="33531"/>
    <cellStyle name="20% - Accent4 8 70" xfId="10908"/>
    <cellStyle name="20% - Accent4 8 70 2" xfId="32437"/>
    <cellStyle name="20% - Accent4 8 70 3" xfId="43297"/>
    <cellStyle name="20% - Accent4 8 71" xfId="11125"/>
    <cellStyle name="20% - Accent4 8 71 2" xfId="21875"/>
    <cellStyle name="20% - Accent4 8 71 3" xfId="32735"/>
    <cellStyle name="20% - Accent4 8 72" xfId="21687"/>
    <cellStyle name="20% - Accent4 8 73" xfId="32547"/>
    <cellStyle name="20% - Accent4 8 74" xfId="43577"/>
    <cellStyle name="20% - Accent4 8 75" xfId="43732"/>
    <cellStyle name="20% - Accent4 8 76" xfId="44044"/>
    <cellStyle name="20% - Accent4 8 77" xfId="44363"/>
    <cellStyle name="20% - Accent4 8 78" xfId="44683"/>
    <cellStyle name="20% - Accent4 8 79" xfId="44995"/>
    <cellStyle name="20% - Accent4 8 8" xfId="1299"/>
    <cellStyle name="20% - Accent4 8 8 2" xfId="3624"/>
    <cellStyle name="20% - Accent4 8 8 2 2" xfId="14403"/>
    <cellStyle name="20% - Accent4 8 8 2 3" xfId="25153"/>
    <cellStyle name="20% - Accent4 8 8 2 4" xfId="36013"/>
    <cellStyle name="20% - Accent4 8 8 3" xfId="12108"/>
    <cellStyle name="20% - Accent4 8 8 4" xfId="22858"/>
    <cellStyle name="20% - Accent4 8 8 5" xfId="33718"/>
    <cellStyle name="20% - Accent4 8 80" xfId="45307"/>
    <cellStyle name="20% - Accent4 8 81" xfId="45619"/>
    <cellStyle name="20% - Accent4 8 82" xfId="45931"/>
    <cellStyle name="20% - Accent4 8 83" xfId="46243"/>
    <cellStyle name="20% - Accent4 8 84" xfId="46555"/>
    <cellStyle name="20% - Accent4 8 85" xfId="46867"/>
    <cellStyle name="20% - Accent4 8 86" xfId="47179"/>
    <cellStyle name="20% - Accent4 8 87" xfId="47491"/>
    <cellStyle name="20% - Accent4 8 88" xfId="47803"/>
    <cellStyle name="20% - Accent4 8 89" xfId="48115"/>
    <cellStyle name="20% - Accent4 8 9" xfId="2094"/>
    <cellStyle name="20% - Accent4 8 9 2" xfId="4419"/>
    <cellStyle name="20% - Accent4 8 9 2 2" xfId="15198"/>
    <cellStyle name="20% - Accent4 8 9 2 3" xfId="25948"/>
    <cellStyle name="20% - Accent4 8 9 2 4" xfId="36808"/>
    <cellStyle name="20% - Accent4 8 9 3" xfId="12903"/>
    <cellStyle name="20% - Accent4 8 9 4" xfId="23653"/>
    <cellStyle name="20% - Accent4 8 9 5" xfId="34513"/>
    <cellStyle name="20% - Accent4 8 90" xfId="48427"/>
    <cellStyle name="20% - Accent4 8 91" xfId="48739"/>
    <cellStyle name="20% - Accent4 8 92" xfId="49051"/>
    <cellStyle name="20% - Accent4 8 93" xfId="49363"/>
    <cellStyle name="20% - Accent4 8 94" xfId="49675"/>
    <cellStyle name="20% - Accent4 8 95" xfId="49987"/>
    <cellStyle name="20% - Accent4 8 96" xfId="50299"/>
    <cellStyle name="20% - Accent4 8 97" xfId="50611"/>
    <cellStyle name="20% - Accent4 8 98" xfId="50923"/>
    <cellStyle name="20% - Accent4 8 99" xfId="51235"/>
    <cellStyle name="20% - Accent4 80" xfId="10935"/>
    <cellStyle name="20% - Accent4 80 2" xfId="21714"/>
    <cellStyle name="20% - Accent4 80 3" xfId="32574"/>
    <cellStyle name="20% - Accent4 81" xfId="21604"/>
    <cellStyle name="20% - Accent4 82" xfId="32464"/>
    <cellStyle name="20% - Accent4 83" xfId="43459"/>
    <cellStyle name="20% - Accent4 84" xfId="43614"/>
    <cellStyle name="20% - Accent4 85" xfId="43926"/>
    <cellStyle name="20% - Accent4 86" xfId="44245"/>
    <cellStyle name="20% - Accent4 87" xfId="44565"/>
    <cellStyle name="20% - Accent4 88" xfId="44877"/>
    <cellStyle name="20% - Accent4 89" xfId="45189"/>
    <cellStyle name="20% - Accent4 9" xfId="330"/>
    <cellStyle name="20% - Accent4 9 10" xfId="2324"/>
    <cellStyle name="20% - Accent4 9 10 2" xfId="4649"/>
    <cellStyle name="20% - Accent4 9 10 2 2" xfId="15428"/>
    <cellStyle name="20% - Accent4 9 10 2 3" xfId="26178"/>
    <cellStyle name="20% - Accent4 9 10 2 4" xfId="37038"/>
    <cellStyle name="20% - Accent4 9 10 3" xfId="13133"/>
    <cellStyle name="20% - Accent4 9 10 4" xfId="23883"/>
    <cellStyle name="20% - Accent4 9 10 5" xfId="34743"/>
    <cellStyle name="20% - Accent4 9 100" xfId="51873"/>
    <cellStyle name="20% - Accent4 9 101" xfId="52186"/>
    <cellStyle name="20% - Accent4 9 102" xfId="52498"/>
    <cellStyle name="20% - Accent4 9 103" xfId="52810"/>
    <cellStyle name="20% - Accent4 9 104" xfId="53122"/>
    <cellStyle name="20% - Accent4 9 105" xfId="53434"/>
    <cellStyle name="20% - Accent4 9 106" xfId="53746"/>
    <cellStyle name="20% - Accent4 9 107" xfId="54058"/>
    <cellStyle name="20% - Accent4 9 108" xfId="54370"/>
    <cellStyle name="20% - Accent4 9 109" xfId="54682"/>
    <cellStyle name="20% - Accent4 9 11" xfId="2434"/>
    <cellStyle name="20% - Accent4 9 11 2" xfId="13243"/>
    <cellStyle name="20% - Accent4 9 11 3" xfId="23993"/>
    <cellStyle name="20% - Accent4 9 11 4" xfId="34853"/>
    <cellStyle name="20% - Accent4 9 110" xfId="54994"/>
    <cellStyle name="20% - Accent4 9 111" xfId="55306"/>
    <cellStyle name="20% - Accent4 9 112" xfId="55618"/>
    <cellStyle name="20% - Accent4 9 113" xfId="55930"/>
    <cellStyle name="20% - Accent4 9 114" xfId="56242"/>
    <cellStyle name="20% - Accent4 9 115" xfId="56554"/>
    <cellStyle name="20% - Accent4 9 116" xfId="56866"/>
    <cellStyle name="20% - Accent4 9 117" xfId="57178"/>
    <cellStyle name="20% - Accent4 9 118" xfId="57490"/>
    <cellStyle name="20% - Accent4 9 119" xfId="57802"/>
    <cellStyle name="20% - Accent4 9 12" xfId="2697"/>
    <cellStyle name="20% - Accent4 9 12 2" xfId="13476"/>
    <cellStyle name="20% - Accent4 9 12 3" xfId="24226"/>
    <cellStyle name="20% - Accent4 9 12 4" xfId="35086"/>
    <cellStyle name="20% - Accent4 9 120" xfId="58114"/>
    <cellStyle name="20% - Accent4 9 121" xfId="58426"/>
    <cellStyle name="20% - Accent4 9 122" xfId="58738"/>
    <cellStyle name="20% - Accent4 9 123" xfId="59050"/>
    <cellStyle name="20% - Accent4 9 124" xfId="59362"/>
    <cellStyle name="20% - Accent4 9 125" xfId="59674"/>
    <cellStyle name="20% - Accent4 9 126" xfId="59986"/>
    <cellStyle name="20% - Accent4 9 127" xfId="60298"/>
    <cellStyle name="20% - Accent4 9 128" xfId="60610"/>
    <cellStyle name="20% - Accent4 9 129" xfId="60922"/>
    <cellStyle name="20% - Accent4 9 13" xfId="4759"/>
    <cellStyle name="20% - Accent4 9 13 2" xfId="15538"/>
    <cellStyle name="20% - Accent4 9 13 3" xfId="26288"/>
    <cellStyle name="20% - Accent4 9 13 4" xfId="37148"/>
    <cellStyle name="20% - Accent4 9 14" xfId="4869"/>
    <cellStyle name="20% - Accent4 9 14 2" xfId="15648"/>
    <cellStyle name="20% - Accent4 9 14 3" xfId="26398"/>
    <cellStyle name="20% - Accent4 9 14 4" xfId="37258"/>
    <cellStyle name="20% - Accent4 9 15" xfId="4979"/>
    <cellStyle name="20% - Accent4 9 15 2" xfId="15758"/>
    <cellStyle name="20% - Accent4 9 15 3" xfId="26508"/>
    <cellStyle name="20% - Accent4 9 15 4" xfId="37368"/>
    <cellStyle name="20% - Accent4 9 16" xfId="5089"/>
    <cellStyle name="20% - Accent4 9 16 2" xfId="15868"/>
    <cellStyle name="20% - Accent4 9 16 3" xfId="26618"/>
    <cellStyle name="20% - Accent4 9 16 4" xfId="37478"/>
    <cellStyle name="20% - Accent4 9 17" xfId="5199"/>
    <cellStyle name="20% - Accent4 9 17 2" xfId="15978"/>
    <cellStyle name="20% - Accent4 9 17 3" xfId="26728"/>
    <cellStyle name="20% - Accent4 9 17 4" xfId="37588"/>
    <cellStyle name="20% - Accent4 9 18" xfId="5309"/>
    <cellStyle name="20% - Accent4 9 18 2" xfId="16088"/>
    <cellStyle name="20% - Accent4 9 18 3" xfId="26838"/>
    <cellStyle name="20% - Accent4 9 18 4" xfId="37698"/>
    <cellStyle name="20% - Accent4 9 19" xfId="5419"/>
    <cellStyle name="20% - Accent4 9 19 2" xfId="16198"/>
    <cellStyle name="20% - Accent4 9 19 3" xfId="26948"/>
    <cellStyle name="20% - Accent4 9 19 4" xfId="37808"/>
    <cellStyle name="20% - Accent4 9 2" xfId="654"/>
    <cellStyle name="20% - Accent4 9 2 10" xfId="44852"/>
    <cellStyle name="20% - Accent4 9 2 11" xfId="45164"/>
    <cellStyle name="20% - Accent4 9 2 12" xfId="45476"/>
    <cellStyle name="20% - Accent4 9 2 13" xfId="45788"/>
    <cellStyle name="20% - Accent4 9 2 14" xfId="46100"/>
    <cellStyle name="20% - Accent4 9 2 15" xfId="46412"/>
    <cellStyle name="20% - Accent4 9 2 16" xfId="46724"/>
    <cellStyle name="20% - Accent4 9 2 17" xfId="47036"/>
    <cellStyle name="20% - Accent4 9 2 18" xfId="47348"/>
    <cellStyle name="20% - Accent4 9 2 19" xfId="47660"/>
    <cellStyle name="20% - Accent4 9 2 2" xfId="1679"/>
    <cellStyle name="20% - Accent4 9 2 2 2" xfId="4004"/>
    <cellStyle name="20% - Accent4 9 2 2 2 2" xfId="14783"/>
    <cellStyle name="20% - Accent4 9 2 2 2 3" xfId="25533"/>
    <cellStyle name="20% - Accent4 9 2 2 2 4" xfId="36393"/>
    <cellStyle name="20% - Accent4 9 2 2 3" xfId="12488"/>
    <cellStyle name="20% - Accent4 9 2 2 4" xfId="23238"/>
    <cellStyle name="20% - Accent4 9 2 2 5" xfId="34098"/>
    <cellStyle name="20% - Accent4 9 2 20" xfId="47972"/>
    <cellStyle name="20% - Accent4 9 2 21" xfId="48284"/>
    <cellStyle name="20% - Accent4 9 2 22" xfId="48596"/>
    <cellStyle name="20% - Accent4 9 2 23" xfId="48908"/>
    <cellStyle name="20% - Accent4 9 2 24" xfId="49220"/>
    <cellStyle name="20% - Accent4 9 2 25" xfId="49532"/>
    <cellStyle name="20% - Accent4 9 2 26" xfId="49844"/>
    <cellStyle name="20% - Accent4 9 2 27" xfId="50156"/>
    <cellStyle name="20% - Accent4 9 2 28" xfId="50468"/>
    <cellStyle name="20% - Accent4 9 2 29" xfId="50780"/>
    <cellStyle name="20% - Accent4 9 2 3" xfId="3022"/>
    <cellStyle name="20% - Accent4 9 2 3 2" xfId="13801"/>
    <cellStyle name="20% - Accent4 9 2 3 3" xfId="24551"/>
    <cellStyle name="20% - Accent4 9 2 3 4" xfId="35411"/>
    <cellStyle name="20% - Accent4 9 2 30" xfId="51092"/>
    <cellStyle name="20% - Accent4 9 2 31" xfId="51404"/>
    <cellStyle name="20% - Accent4 9 2 32" xfId="51716"/>
    <cellStyle name="20% - Accent4 9 2 33" xfId="52028"/>
    <cellStyle name="20% - Accent4 9 2 34" xfId="52341"/>
    <cellStyle name="20% - Accent4 9 2 35" xfId="52653"/>
    <cellStyle name="20% - Accent4 9 2 36" xfId="52965"/>
    <cellStyle name="20% - Accent4 9 2 37" xfId="53277"/>
    <cellStyle name="20% - Accent4 9 2 38" xfId="53589"/>
    <cellStyle name="20% - Accent4 9 2 39" xfId="53901"/>
    <cellStyle name="20% - Accent4 9 2 4" xfId="11506"/>
    <cellStyle name="20% - Accent4 9 2 40" xfId="54213"/>
    <cellStyle name="20% - Accent4 9 2 41" xfId="54525"/>
    <cellStyle name="20% - Accent4 9 2 42" xfId="54837"/>
    <cellStyle name="20% - Accent4 9 2 43" xfId="55149"/>
    <cellStyle name="20% - Accent4 9 2 44" xfId="55461"/>
    <cellStyle name="20% - Accent4 9 2 45" xfId="55773"/>
    <cellStyle name="20% - Accent4 9 2 46" xfId="56085"/>
    <cellStyle name="20% - Accent4 9 2 47" xfId="56397"/>
    <cellStyle name="20% - Accent4 9 2 48" xfId="56709"/>
    <cellStyle name="20% - Accent4 9 2 49" xfId="57021"/>
    <cellStyle name="20% - Accent4 9 2 5" xfId="22256"/>
    <cellStyle name="20% - Accent4 9 2 50" xfId="57333"/>
    <cellStyle name="20% - Accent4 9 2 51" xfId="57645"/>
    <cellStyle name="20% - Accent4 9 2 52" xfId="57957"/>
    <cellStyle name="20% - Accent4 9 2 53" xfId="58269"/>
    <cellStyle name="20% - Accent4 9 2 54" xfId="58581"/>
    <cellStyle name="20% - Accent4 9 2 55" xfId="58893"/>
    <cellStyle name="20% - Accent4 9 2 56" xfId="59205"/>
    <cellStyle name="20% - Accent4 9 2 57" xfId="59517"/>
    <cellStyle name="20% - Accent4 9 2 58" xfId="59829"/>
    <cellStyle name="20% - Accent4 9 2 59" xfId="60141"/>
    <cellStyle name="20% - Accent4 9 2 6" xfId="33116"/>
    <cellStyle name="20% - Accent4 9 2 60" xfId="60453"/>
    <cellStyle name="20% - Accent4 9 2 61" xfId="60765"/>
    <cellStyle name="20% - Accent4 9 2 62" xfId="61077"/>
    <cellStyle name="20% - Accent4 9 2 7" xfId="43901"/>
    <cellStyle name="20% - Accent4 9 2 8" xfId="44213"/>
    <cellStyle name="20% - Accent4 9 2 9" xfId="44532"/>
    <cellStyle name="20% - Accent4 9 20" xfId="5529"/>
    <cellStyle name="20% - Accent4 9 20 2" xfId="16308"/>
    <cellStyle name="20% - Accent4 9 20 3" xfId="27058"/>
    <cellStyle name="20% - Accent4 9 20 4" xfId="37918"/>
    <cellStyle name="20% - Accent4 9 21" xfId="5639"/>
    <cellStyle name="20% - Accent4 9 21 2" xfId="16418"/>
    <cellStyle name="20% - Accent4 9 21 3" xfId="27168"/>
    <cellStyle name="20% - Accent4 9 21 4" xfId="38028"/>
    <cellStyle name="20% - Accent4 9 22" xfId="5749"/>
    <cellStyle name="20% - Accent4 9 22 2" xfId="16528"/>
    <cellStyle name="20% - Accent4 9 22 3" xfId="27278"/>
    <cellStyle name="20% - Accent4 9 22 4" xfId="38138"/>
    <cellStyle name="20% - Accent4 9 23" xfId="5859"/>
    <cellStyle name="20% - Accent4 9 23 2" xfId="16638"/>
    <cellStyle name="20% - Accent4 9 23 3" xfId="27388"/>
    <cellStyle name="20% - Accent4 9 23 4" xfId="38248"/>
    <cellStyle name="20% - Accent4 9 24" xfId="5969"/>
    <cellStyle name="20% - Accent4 9 24 2" xfId="16748"/>
    <cellStyle name="20% - Accent4 9 24 3" xfId="27498"/>
    <cellStyle name="20% - Accent4 9 24 4" xfId="38358"/>
    <cellStyle name="20% - Accent4 9 25" xfId="6079"/>
    <cellStyle name="20% - Accent4 9 25 2" xfId="16858"/>
    <cellStyle name="20% - Accent4 9 25 3" xfId="27608"/>
    <cellStyle name="20% - Accent4 9 25 4" xfId="38468"/>
    <cellStyle name="20% - Accent4 9 26" xfId="6189"/>
    <cellStyle name="20% - Accent4 9 26 2" xfId="16968"/>
    <cellStyle name="20% - Accent4 9 26 3" xfId="27718"/>
    <cellStyle name="20% - Accent4 9 26 4" xfId="38578"/>
    <cellStyle name="20% - Accent4 9 27" xfId="6299"/>
    <cellStyle name="20% - Accent4 9 27 2" xfId="17078"/>
    <cellStyle name="20% - Accent4 9 27 3" xfId="27828"/>
    <cellStyle name="20% - Accent4 9 27 4" xfId="38688"/>
    <cellStyle name="20% - Accent4 9 28" xfId="6409"/>
    <cellStyle name="20% - Accent4 9 28 2" xfId="17188"/>
    <cellStyle name="20% - Accent4 9 28 3" xfId="27938"/>
    <cellStyle name="20% - Accent4 9 28 4" xfId="38798"/>
    <cellStyle name="20% - Accent4 9 29" xfId="6519"/>
    <cellStyle name="20% - Accent4 9 29 2" xfId="17298"/>
    <cellStyle name="20% - Accent4 9 29 3" xfId="28048"/>
    <cellStyle name="20% - Accent4 9 29 4" xfId="38908"/>
    <cellStyle name="20% - Accent4 9 3" xfId="753"/>
    <cellStyle name="20% - Accent4 9 3 2" xfId="1778"/>
    <cellStyle name="20% - Accent4 9 3 2 2" xfId="4103"/>
    <cellStyle name="20% - Accent4 9 3 2 2 2" xfId="14882"/>
    <cellStyle name="20% - Accent4 9 3 2 2 3" xfId="25632"/>
    <cellStyle name="20% - Accent4 9 3 2 2 4" xfId="36492"/>
    <cellStyle name="20% - Accent4 9 3 2 3" xfId="12587"/>
    <cellStyle name="20% - Accent4 9 3 2 4" xfId="23337"/>
    <cellStyle name="20% - Accent4 9 3 2 5" xfId="34197"/>
    <cellStyle name="20% - Accent4 9 3 3" xfId="3121"/>
    <cellStyle name="20% - Accent4 9 3 3 2" xfId="13900"/>
    <cellStyle name="20% - Accent4 9 3 3 3" xfId="24650"/>
    <cellStyle name="20% - Accent4 9 3 3 4" xfId="35510"/>
    <cellStyle name="20% - Accent4 9 3 4" xfId="11605"/>
    <cellStyle name="20% - Accent4 9 3 5" xfId="22355"/>
    <cellStyle name="20% - Accent4 9 3 6" xfId="33215"/>
    <cellStyle name="20% - Accent4 9 30" xfId="6629"/>
    <cellStyle name="20% - Accent4 9 30 2" xfId="17408"/>
    <cellStyle name="20% - Accent4 9 30 3" xfId="28158"/>
    <cellStyle name="20% - Accent4 9 30 4" xfId="39018"/>
    <cellStyle name="20% - Accent4 9 31" xfId="6739"/>
    <cellStyle name="20% - Accent4 9 31 2" xfId="17518"/>
    <cellStyle name="20% - Accent4 9 31 3" xfId="28268"/>
    <cellStyle name="20% - Accent4 9 31 4" xfId="39128"/>
    <cellStyle name="20% - Accent4 9 32" xfId="6849"/>
    <cellStyle name="20% - Accent4 9 32 2" xfId="17628"/>
    <cellStyle name="20% - Accent4 9 32 3" xfId="28378"/>
    <cellStyle name="20% - Accent4 9 32 4" xfId="39238"/>
    <cellStyle name="20% - Accent4 9 33" xfId="6959"/>
    <cellStyle name="20% - Accent4 9 33 2" xfId="17738"/>
    <cellStyle name="20% - Accent4 9 33 3" xfId="28488"/>
    <cellStyle name="20% - Accent4 9 33 4" xfId="39348"/>
    <cellStyle name="20% - Accent4 9 34" xfId="7069"/>
    <cellStyle name="20% - Accent4 9 34 2" xfId="17848"/>
    <cellStyle name="20% - Accent4 9 34 3" xfId="28598"/>
    <cellStyle name="20% - Accent4 9 34 4" xfId="39458"/>
    <cellStyle name="20% - Accent4 9 35" xfId="7179"/>
    <cellStyle name="20% - Accent4 9 35 2" xfId="17958"/>
    <cellStyle name="20% - Accent4 9 35 3" xfId="28708"/>
    <cellStyle name="20% - Accent4 9 35 4" xfId="39568"/>
    <cellStyle name="20% - Accent4 9 36" xfId="7289"/>
    <cellStyle name="20% - Accent4 9 36 2" xfId="18068"/>
    <cellStyle name="20% - Accent4 9 36 3" xfId="28818"/>
    <cellStyle name="20% - Accent4 9 36 4" xfId="39678"/>
    <cellStyle name="20% - Accent4 9 37" xfId="7399"/>
    <cellStyle name="20% - Accent4 9 37 2" xfId="18178"/>
    <cellStyle name="20% - Accent4 9 37 3" xfId="28928"/>
    <cellStyle name="20% - Accent4 9 37 4" xfId="39788"/>
    <cellStyle name="20% - Accent4 9 38" xfId="7509"/>
    <cellStyle name="20% - Accent4 9 38 2" xfId="18288"/>
    <cellStyle name="20% - Accent4 9 38 3" xfId="29038"/>
    <cellStyle name="20% - Accent4 9 38 4" xfId="39898"/>
    <cellStyle name="20% - Accent4 9 39" xfId="7619"/>
    <cellStyle name="20% - Accent4 9 39 2" xfId="18398"/>
    <cellStyle name="20% - Accent4 9 39 3" xfId="29148"/>
    <cellStyle name="20% - Accent4 9 39 4" xfId="40008"/>
    <cellStyle name="20% - Accent4 9 4" xfId="862"/>
    <cellStyle name="20% - Accent4 9 4 2" xfId="1887"/>
    <cellStyle name="20% - Accent4 9 4 2 2" xfId="4212"/>
    <cellStyle name="20% - Accent4 9 4 2 2 2" xfId="14991"/>
    <cellStyle name="20% - Accent4 9 4 2 2 3" xfId="25741"/>
    <cellStyle name="20% - Accent4 9 4 2 2 4" xfId="36601"/>
    <cellStyle name="20% - Accent4 9 4 2 3" xfId="12696"/>
    <cellStyle name="20% - Accent4 9 4 2 4" xfId="23446"/>
    <cellStyle name="20% - Accent4 9 4 2 5" xfId="34306"/>
    <cellStyle name="20% - Accent4 9 4 3" xfId="3230"/>
    <cellStyle name="20% - Accent4 9 4 3 2" xfId="14009"/>
    <cellStyle name="20% - Accent4 9 4 3 3" xfId="24759"/>
    <cellStyle name="20% - Accent4 9 4 3 4" xfId="35619"/>
    <cellStyle name="20% - Accent4 9 4 4" xfId="11714"/>
    <cellStyle name="20% - Accent4 9 4 5" xfId="22464"/>
    <cellStyle name="20% - Accent4 9 4 6" xfId="33324"/>
    <cellStyle name="20% - Accent4 9 40" xfId="7729"/>
    <cellStyle name="20% - Accent4 9 40 2" xfId="18508"/>
    <cellStyle name="20% - Accent4 9 40 3" xfId="29258"/>
    <cellStyle name="20% - Accent4 9 40 4" xfId="40118"/>
    <cellStyle name="20% - Accent4 9 41" xfId="7839"/>
    <cellStyle name="20% - Accent4 9 41 2" xfId="18618"/>
    <cellStyle name="20% - Accent4 9 41 3" xfId="29368"/>
    <cellStyle name="20% - Accent4 9 41 4" xfId="40228"/>
    <cellStyle name="20% - Accent4 9 42" xfId="7949"/>
    <cellStyle name="20% - Accent4 9 42 2" xfId="18728"/>
    <cellStyle name="20% - Accent4 9 42 3" xfId="29478"/>
    <cellStyle name="20% - Accent4 9 42 4" xfId="40338"/>
    <cellStyle name="20% - Accent4 9 43" xfId="8059"/>
    <cellStyle name="20% - Accent4 9 43 2" xfId="18838"/>
    <cellStyle name="20% - Accent4 9 43 3" xfId="29588"/>
    <cellStyle name="20% - Accent4 9 43 4" xfId="40448"/>
    <cellStyle name="20% - Accent4 9 44" xfId="8169"/>
    <cellStyle name="20% - Accent4 9 44 2" xfId="18948"/>
    <cellStyle name="20% - Accent4 9 44 3" xfId="29698"/>
    <cellStyle name="20% - Accent4 9 44 4" xfId="40558"/>
    <cellStyle name="20% - Accent4 9 45" xfId="8279"/>
    <cellStyle name="20% - Accent4 9 45 2" xfId="19058"/>
    <cellStyle name="20% - Accent4 9 45 3" xfId="29808"/>
    <cellStyle name="20% - Accent4 9 45 4" xfId="40668"/>
    <cellStyle name="20% - Accent4 9 46" xfId="8389"/>
    <cellStyle name="20% - Accent4 9 46 2" xfId="19168"/>
    <cellStyle name="20% - Accent4 9 46 3" xfId="29918"/>
    <cellStyle name="20% - Accent4 9 46 4" xfId="40778"/>
    <cellStyle name="20% - Accent4 9 47" xfId="8499"/>
    <cellStyle name="20% - Accent4 9 47 2" xfId="19278"/>
    <cellStyle name="20% - Accent4 9 47 3" xfId="30028"/>
    <cellStyle name="20% - Accent4 9 47 4" xfId="40888"/>
    <cellStyle name="20% - Accent4 9 48" xfId="8609"/>
    <cellStyle name="20% - Accent4 9 48 2" xfId="19388"/>
    <cellStyle name="20% - Accent4 9 48 3" xfId="30138"/>
    <cellStyle name="20% - Accent4 9 48 4" xfId="40998"/>
    <cellStyle name="20% - Accent4 9 49" xfId="8719"/>
    <cellStyle name="20% - Accent4 9 49 2" xfId="19498"/>
    <cellStyle name="20% - Accent4 9 49 3" xfId="30248"/>
    <cellStyle name="20% - Accent4 9 49 4" xfId="41108"/>
    <cellStyle name="20% - Accent4 9 5" xfId="971"/>
    <cellStyle name="20% - Accent4 9 5 2" xfId="1996"/>
    <cellStyle name="20% - Accent4 9 5 2 2" xfId="4321"/>
    <cellStyle name="20% - Accent4 9 5 2 2 2" xfId="15100"/>
    <cellStyle name="20% - Accent4 9 5 2 2 3" xfId="25850"/>
    <cellStyle name="20% - Accent4 9 5 2 2 4" xfId="36710"/>
    <cellStyle name="20% - Accent4 9 5 2 3" xfId="12805"/>
    <cellStyle name="20% - Accent4 9 5 2 4" xfId="23555"/>
    <cellStyle name="20% - Accent4 9 5 2 5" xfId="34415"/>
    <cellStyle name="20% - Accent4 9 5 3" xfId="3339"/>
    <cellStyle name="20% - Accent4 9 5 3 2" xfId="14118"/>
    <cellStyle name="20% - Accent4 9 5 3 3" xfId="24868"/>
    <cellStyle name="20% - Accent4 9 5 3 4" xfId="35728"/>
    <cellStyle name="20% - Accent4 9 5 4" xfId="11823"/>
    <cellStyle name="20% - Accent4 9 5 5" xfId="22573"/>
    <cellStyle name="20% - Accent4 9 5 6" xfId="33433"/>
    <cellStyle name="20% - Accent4 9 50" xfId="8829"/>
    <cellStyle name="20% - Accent4 9 50 2" xfId="19608"/>
    <cellStyle name="20% - Accent4 9 50 3" xfId="30358"/>
    <cellStyle name="20% - Accent4 9 50 4" xfId="41218"/>
    <cellStyle name="20% - Accent4 9 51" xfId="8939"/>
    <cellStyle name="20% - Accent4 9 51 2" xfId="19718"/>
    <cellStyle name="20% - Accent4 9 51 3" xfId="30468"/>
    <cellStyle name="20% - Accent4 9 51 4" xfId="41328"/>
    <cellStyle name="20% - Accent4 9 52" xfId="9049"/>
    <cellStyle name="20% - Accent4 9 52 2" xfId="19828"/>
    <cellStyle name="20% - Accent4 9 52 3" xfId="30578"/>
    <cellStyle name="20% - Accent4 9 52 4" xfId="41438"/>
    <cellStyle name="20% - Accent4 9 53" xfId="9159"/>
    <cellStyle name="20% - Accent4 9 53 2" xfId="19938"/>
    <cellStyle name="20% - Accent4 9 53 3" xfId="30688"/>
    <cellStyle name="20% - Accent4 9 53 4" xfId="41548"/>
    <cellStyle name="20% - Accent4 9 54" xfId="9269"/>
    <cellStyle name="20% - Accent4 9 54 2" xfId="20048"/>
    <cellStyle name="20% - Accent4 9 54 3" xfId="30798"/>
    <cellStyle name="20% - Accent4 9 54 4" xfId="41658"/>
    <cellStyle name="20% - Accent4 9 55" xfId="9379"/>
    <cellStyle name="20% - Accent4 9 55 2" xfId="20158"/>
    <cellStyle name="20% - Accent4 9 55 3" xfId="30908"/>
    <cellStyle name="20% - Accent4 9 55 4" xfId="41768"/>
    <cellStyle name="20% - Accent4 9 56" xfId="9489"/>
    <cellStyle name="20% - Accent4 9 56 2" xfId="20268"/>
    <cellStyle name="20% - Accent4 9 56 3" xfId="31018"/>
    <cellStyle name="20% - Accent4 9 56 4" xfId="41878"/>
    <cellStyle name="20% - Accent4 9 57" xfId="9599"/>
    <cellStyle name="20% - Accent4 9 57 2" xfId="20378"/>
    <cellStyle name="20% - Accent4 9 57 3" xfId="31128"/>
    <cellStyle name="20% - Accent4 9 57 4" xfId="41988"/>
    <cellStyle name="20% - Accent4 9 58" xfId="9709"/>
    <cellStyle name="20% - Accent4 9 58 2" xfId="20488"/>
    <cellStyle name="20% - Accent4 9 58 3" xfId="31238"/>
    <cellStyle name="20% - Accent4 9 58 4" xfId="42098"/>
    <cellStyle name="20% - Accent4 9 59" xfId="9819"/>
    <cellStyle name="20% - Accent4 9 59 2" xfId="20598"/>
    <cellStyle name="20% - Accent4 9 59 3" xfId="31348"/>
    <cellStyle name="20% - Accent4 9 59 4" xfId="42208"/>
    <cellStyle name="20% - Accent4 9 6" xfId="1080"/>
    <cellStyle name="20% - Accent4 9 6 2" xfId="3448"/>
    <cellStyle name="20% - Accent4 9 6 2 2" xfId="14227"/>
    <cellStyle name="20% - Accent4 9 6 2 3" xfId="24977"/>
    <cellStyle name="20% - Accent4 9 6 2 4" xfId="35837"/>
    <cellStyle name="20% - Accent4 9 6 3" xfId="11932"/>
    <cellStyle name="20% - Accent4 9 6 4" xfId="22682"/>
    <cellStyle name="20% - Accent4 9 6 5" xfId="33542"/>
    <cellStyle name="20% - Accent4 9 60" xfId="9929"/>
    <cellStyle name="20% - Accent4 9 60 2" xfId="20708"/>
    <cellStyle name="20% - Accent4 9 60 3" xfId="31458"/>
    <cellStyle name="20% - Accent4 9 60 4" xfId="42318"/>
    <cellStyle name="20% - Accent4 9 61" xfId="10039"/>
    <cellStyle name="20% - Accent4 9 61 2" xfId="20818"/>
    <cellStyle name="20% - Accent4 9 61 3" xfId="31568"/>
    <cellStyle name="20% - Accent4 9 61 4" xfId="42428"/>
    <cellStyle name="20% - Accent4 9 62" xfId="10149"/>
    <cellStyle name="20% - Accent4 9 62 2" xfId="20928"/>
    <cellStyle name="20% - Accent4 9 62 3" xfId="31678"/>
    <cellStyle name="20% - Accent4 9 62 4" xfId="42538"/>
    <cellStyle name="20% - Accent4 9 63" xfId="10259"/>
    <cellStyle name="20% - Accent4 9 63 2" xfId="21038"/>
    <cellStyle name="20% - Accent4 9 63 3" xfId="31788"/>
    <cellStyle name="20% - Accent4 9 63 4" xfId="42648"/>
    <cellStyle name="20% - Accent4 9 64" xfId="10369"/>
    <cellStyle name="20% - Accent4 9 64 2" xfId="21148"/>
    <cellStyle name="20% - Accent4 9 64 3" xfId="31898"/>
    <cellStyle name="20% - Accent4 9 64 4" xfId="42758"/>
    <cellStyle name="20% - Accent4 9 65" xfId="10479"/>
    <cellStyle name="20% - Accent4 9 65 2" xfId="21258"/>
    <cellStyle name="20% - Accent4 9 65 3" xfId="32008"/>
    <cellStyle name="20% - Accent4 9 65 4" xfId="42868"/>
    <cellStyle name="20% - Accent4 9 66" xfId="10589"/>
    <cellStyle name="20% - Accent4 9 66 2" xfId="21368"/>
    <cellStyle name="20% - Accent4 9 66 3" xfId="32118"/>
    <cellStyle name="20% - Accent4 9 66 4" xfId="42978"/>
    <cellStyle name="20% - Accent4 9 67" xfId="10699"/>
    <cellStyle name="20% - Accent4 9 67 2" xfId="21478"/>
    <cellStyle name="20% - Accent4 9 67 3" xfId="32228"/>
    <cellStyle name="20% - Accent4 9 67 4" xfId="43088"/>
    <cellStyle name="20% - Accent4 9 68" xfId="10809"/>
    <cellStyle name="20% - Accent4 9 68 2" xfId="21588"/>
    <cellStyle name="20% - Accent4 9 68 3" xfId="32338"/>
    <cellStyle name="20% - Accent4 9 68 4" xfId="43198"/>
    <cellStyle name="20% - Accent4 9 69" xfId="10919"/>
    <cellStyle name="20% - Accent4 9 69 2" xfId="32448"/>
    <cellStyle name="20% - Accent4 9 69 3" xfId="43308"/>
    <cellStyle name="20% - Accent4 9 7" xfId="1355"/>
    <cellStyle name="20% - Accent4 9 7 2" xfId="3680"/>
    <cellStyle name="20% - Accent4 9 7 2 2" xfId="14459"/>
    <cellStyle name="20% - Accent4 9 7 2 3" xfId="25209"/>
    <cellStyle name="20% - Accent4 9 7 2 4" xfId="36069"/>
    <cellStyle name="20% - Accent4 9 7 3" xfId="12164"/>
    <cellStyle name="20% - Accent4 9 7 4" xfId="22914"/>
    <cellStyle name="20% - Accent4 9 7 5" xfId="33774"/>
    <cellStyle name="20% - Accent4 9 70" xfId="11181"/>
    <cellStyle name="20% - Accent4 9 70 2" xfId="21931"/>
    <cellStyle name="20% - Accent4 9 70 3" xfId="32791"/>
    <cellStyle name="20% - Accent4 9 71" xfId="21698"/>
    <cellStyle name="20% - Accent4 9 72" xfId="32558"/>
    <cellStyle name="20% - Accent4 9 73" xfId="43591"/>
    <cellStyle name="20% - Accent4 9 74" xfId="43746"/>
    <cellStyle name="20% - Accent4 9 75" xfId="44058"/>
    <cellStyle name="20% - Accent4 9 76" xfId="44377"/>
    <cellStyle name="20% - Accent4 9 77" xfId="44697"/>
    <cellStyle name="20% - Accent4 9 78" xfId="45009"/>
    <cellStyle name="20% - Accent4 9 79" xfId="45321"/>
    <cellStyle name="20% - Accent4 9 8" xfId="2105"/>
    <cellStyle name="20% - Accent4 9 8 2" xfId="4430"/>
    <cellStyle name="20% - Accent4 9 8 2 2" xfId="15209"/>
    <cellStyle name="20% - Accent4 9 8 2 3" xfId="25959"/>
    <cellStyle name="20% - Accent4 9 8 2 4" xfId="36819"/>
    <cellStyle name="20% - Accent4 9 8 3" xfId="12914"/>
    <cellStyle name="20% - Accent4 9 8 4" xfId="23664"/>
    <cellStyle name="20% - Accent4 9 8 5" xfId="34524"/>
    <cellStyle name="20% - Accent4 9 80" xfId="45633"/>
    <cellStyle name="20% - Accent4 9 81" xfId="45945"/>
    <cellStyle name="20% - Accent4 9 82" xfId="46257"/>
    <cellStyle name="20% - Accent4 9 83" xfId="46569"/>
    <cellStyle name="20% - Accent4 9 84" xfId="46881"/>
    <cellStyle name="20% - Accent4 9 85" xfId="47193"/>
    <cellStyle name="20% - Accent4 9 86" xfId="47505"/>
    <cellStyle name="20% - Accent4 9 87" xfId="47817"/>
    <cellStyle name="20% - Accent4 9 88" xfId="48129"/>
    <cellStyle name="20% - Accent4 9 89" xfId="48441"/>
    <cellStyle name="20% - Accent4 9 9" xfId="2214"/>
    <cellStyle name="20% - Accent4 9 9 2" xfId="4539"/>
    <cellStyle name="20% - Accent4 9 9 2 2" xfId="15318"/>
    <cellStyle name="20% - Accent4 9 9 2 3" xfId="26068"/>
    <cellStyle name="20% - Accent4 9 9 2 4" xfId="36928"/>
    <cellStyle name="20% - Accent4 9 9 3" xfId="13023"/>
    <cellStyle name="20% - Accent4 9 9 4" xfId="23773"/>
    <cellStyle name="20% - Accent4 9 9 5" xfId="34633"/>
    <cellStyle name="20% - Accent4 9 90" xfId="48753"/>
    <cellStyle name="20% - Accent4 9 91" xfId="49065"/>
    <cellStyle name="20% - Accent4 9 92" xfId="49377"/>
    <cellStyle name="20% - Accent4 9 93" xfId="49689"/>
    <cellStyle name="20% - Accent4 9 94" xfId="50001"/>
    <cellStyle name="20% - Accent4 9 95" xfId="50313"/>
    <cellStyle name="20% - Accent4 9 96" xfId="50625"/>
    <cellStyle name="20% - Accent4 9 97" xfId="50937"/>
    <cellStyle name="20% - Accent4 9 98" xfId="51249"/>
    <cellStyle name="20% - Accent4 9 99" xfId="51561"/>
    <cellStyle name="20% - Accent4 90" xfId="45501"/>
    <cellStyle name="20% - Accent4 91" xfId="45813"/>
    <cellStyle name="20% - Accent4 92" xfId="46125"/>
    <cellStyle name="20% - Accent4 93" xfId="46437"/>
    <cellStyle name="20% - Accent4 94" xfId="46749"/>
    <cellStyle name="20% - Accent4 95" xfId="47061"/>
    <cellStyle name="20% - Accent4 96" xfId="47373"/>
    <cellStyle name="20% - Accent4 97" xfId="47685"/>
    <cellStyle name="20% - Accent4 98" xfId="47997"/>
    <cellStyle name="20% - Accent4 99" xfId="48309"/>
    <cellStyle name="20% - Accent5" xfId="5" builtinId="46" customBuiltin="1"/>
    <cellStyle name="20% - Accent5 10" xfId="397"/>
    <cellStyle name="20% - Accent5 10 10" xfId="2446"/>
    <cellStyle name="20% - Accent5 10 10 2" xfId="13255"/>
    <cellStyle name="20% - Accent5 10 10 3" xfId="24005"/>
    <cellStyle name="20% - Accent5 10 10 4" xfId="34865"/>
    <cellStyle name="20% - Accent5 10 100" xfId="52202"/>
    <cellStyle name="20% - Accent5 10 101" xfId="52514"/>
    <cellStyle name="20% - Accent5 10 102" xfId="52826"/>
    <cellStyle name="20% - Accent5 10 103" xfId="53138"/>
    <cellStyle name="20% - Accent5 10 104" xfId="53450"/>
    <cellStyle name="20% - Accent5 10 105" xfId="53762"/>
    <cellStyle name="20% - Accent5 10 106" xfId="54074"/>
    <cellStyle name="20% - Accent5 10 107" xfId="54386"/>
    <cellStyle name="20% - Accent5 10 108" xfId="54698"/>
    <cellStyle name="20% - Accent5 10 109" xfId="55010"/>
    <cellStyle name="20% - Accent5 10 11" xfId="2764"/>
    <cellStyle name="20% - Accent5 10 11 2" xfId="13543"/>
    <cellStyle name="20% - Accent5 10 11 3" xfId="24293"/>
    <cellStyle name="20% - Accent5 10 11 4" xfId="35153"/>
    <cellStyle name="20% - Accent5 10 110" xfId="55322"/>
    <cellStyle name="20% - Accent5 10 111" xfId="55634"/>
    <cellStyle name="20% - Accent5 10 112" xfId="55946"/>
    <cellStyle name="20% - Accent5 10 113" xfId="56258"/>
    <cellStyle name="20% - Accent5 10 114" xfId="56570"/>
    <cellStyle name="20% - Accent5 10 115" xfId="56882"/>
    <cellStyle name="20% - Accent5 10 116" xfId="57194"/>
    <cellStyle name="20% - Accent5 10 117" xfId="57506"/>
    <cellStyle name="20% - Accent5 10 118" xfId="57818"/>
    <cellStyle name="20% - Accent5 10 119" xfId="58130"/>
    <cellStyle name="20% - Accent5 10 12" xfId="4771"/>
    <cellStyle name="20% - Accent5 10 12 2" xfId="15550"/>
    <cellStyle name="20% - Accent5 10 12 3" xfId="26300"/>
    <cellStyle name="20% - Accent5 10 12 4" xfId="37160"/>
    <cellStyle name="20% - Accent5 10 120" xfId="58442"/>
    <cellStyle name="20% - Accent5 10 121" xfId="58754"/>
    <cellStyle name="20% - Accent5 10 122" xfId="59066"/>
    <cellStyle name="20% - Accent5 10 123" xfId="59378"/>
    <cellStyle name="20% - Accent5 10 124" xfId="59690"/>
    <cellStyle name="20% - Accent5 10 125" xfId="60002"/>
    <cellStyle name="20% - Accent5 10 126" xfId="60314"/>
    <cellStyle name="20% - Accent5 10 127" xfId="60626"/>
    <cellStyle name="20% - Accent5 10 128" xfId="60938"/>
    <cellStyle name="20% - Accent5 10 13" xfId="4881"/>
    <cellStyle name="20% - Accent5 10 13 2" xfId="15660"/>
    <cellStyle name="20% - Accent5 10 13 3" xfId="26410"/>
    <cellStyle name="20% - Accent5 10 13 4" xfId="37270"/>
    <cellStyle name="20% - Accent5 10 14" xfId="4991"/>
    <cellStyle name="20% - Accent5 10 14 2" xfId="15770"/>
    <cellStyle name="20% - Accent5 10 14 3" xfId="26520"/>
    <cellStyle name="20% - Accent5 10 14 4" xfId="37380"/>
    <cellStyle name="20% - Accent5 10 15" xfId="5101"/>
    <cellStyle name="20% - Accent5 10 15 2" xfId="15880"/>
    <cellStyle name="20% - Accent5 10 15 3" xfId="26630"/>
    <cellStyle name="20% - Accent5 10 15 4" xfId="37490"/>
    <cellStyle name="20% - Accent5 10 16" xfId="5211"/>
    <cellStyle name="20% - Accent5 10 16 2" xfId="15990"/>
    <cellStyle name="20% - Accent5 10 16 3" xfId="26740"/>
    <cellStyle name="20% - Accent5 10 16 4" xfId="37600"/>
    <cellStyle name="20% - Accent5 10 17" xfId="5321"/>
    <cellStyle name="20% - Accent5 10 17 2" xfId="16100"/>
    <cellStyle name="20% - Accent5 10 17 3" xfId="26850"/>
    <cellStyle name="20% - Accent5 10 17 4" xfId="37710"/>
    <cellStyle name="20% - Accent5 10 18" xfId="5431"/>
    <cellStyle name="20% - Accent5 10 18 2" xfId="16210"/>
    <cellStyle name="20% - Accent5 10 18 3" xfId="26960"/>
    <cellStyle name="20% - Accent5 10 18 4" xfId="37820"/>
    <cellStyle name="20% - Accent5 10 19" xfId="5541"/>
    <cellStyle name="20% - Accent5 10 19 2" xfId="16320"/>
    <cellStyle name="20% - Accent5 10 19 3" xfId="27070"/>
    <cellStyle name="20% - Accent5 10 19 4" xfId="37930"/>
    <cellStyle name="20% - Accent5 10 2" xfId="765"/>
    <cellStyle name="20% - Accent5 10 2 10" xfId="44868"/>
    <cellStyle name="20% - Accent5 10 2 11" xfId="45180"/>
    <cellStyle name="20% - Accent5 10 2 12" xfId="45492"/>
    <cellStyle name="20% - Accent5 10 2 13" xfId="45804"/>
    <cellStyle name="20% - Accent5 10 2 14" xfId="46116"/>
    <cellStyle name="20% - Accent5 10 2 15" xfId="46428"/>
    <cellStyle name="20% - Accent5 10 2 16" xfId="46740"/>
    <cellStyle name="20% - Accent5 10 2 17" xfId="47052"/>
    <cellStyle name="20% - Accent5 10 2 18" xfId="47364"/>
    <cellStyle name="20% - Accent5 10 2 19" xfId="47676"/>
    <cellStyle name="20% - Accent5 10 2 2" xfId="1790"/>
    <cellStyle name="20% - Accent5 10 2 2 2" xfId="4115"/>
    <cellStyle name="20% - Accent5 10 2 2 2 2" xfId="14894"/>
    <cellStyle name="20% - Accent5 10 2 2 2 3" xfId="25644"/>
    <cellStyle name="20% - Accent5 10 2 2 2 4" xfId="36504"/>
    <cellStyle name="20% - Accent5 10 2 2 3" xfId="12599"/>
    <cellStyle name="20% - Accent5 10 2 2 4" xfId="23349"/>
    <cellStyle name="20% - Accent5 10 2 2 5" xfId="34209"/>
    <cellStyle name="20% - Accent5 10 2 20" xfId="47988"/>
    <cellStyle name="20% - Accent5 10 2 21" xfId="48300"/>
    <cellStyle name="20% - Accent5 10 2 22" xfId="48612"/>
    <cellStyle name="20% - Accent5 10 2 23" xfId="48924"/>
    <cellStyle name="20% - Accent5 10 2 24" xfId="49236"/>
    <cellStyle name="20% - Accent5 10 2 25" xfId="49548"/>
    <cellStyle name="20% - Accent5 10 2 26" xfId="49860"/>
    <cellStyle name="20% - Accent5 10 2 27" xfId="50172"/>
    <cellStyle name="20% - Accent5 10 2 28" xfId="50484"/>
    <cellStyle name="20% - Accent5 10 2 29" xfId="50796"/>
    <cellStyle name="20% - Accent5 10 2 3" xfId="3133"/>
    <cellStyle name="20% - Accent5 10 2 3 2" xfId="13912"/>
    <cellStyle name="20% - Accent5 10 2 3 3" xfId="24662"/>
    <cellStyle name="20% - Accent5 10 2 3 4" xfId="35522"/>
    <cellStyle name="20% - Accent5 10 2 30" xfId="51108"/>
    <cellStyle name="20% - Accent5 10 2 31" xfId="51420"/>
    <cellStyle name="20% - Accent5 10 2 32" xfId="51732"/>
    <cellStyle name="20% - Accent5 10 2 33" xfId="52044"/>
    <cellStyle name="20% - Accent5 10 2 34" xfId="52357"/>
    <cellStyle name="20% - Accent5 10 2 35" xfId="52669"/>
    <cellStyle name="20% - Accent5 10 2 36" xfId="52981"/>
    <cellStyle name="20% - Accent5 10 2 37" xfId="53293"/>
    <cellStyle name="20% - Accent5 10 2 38" xfId="53605"/>
    <cellStyle name="20% - Accent5 10 2 39" xfId="53917"/>
    <cellStyle name="20% - Accent5 10 2 4" xfId="11617"/>
    <cellStyle name="20% - Accent5 10 2 40" xfId="54229"/>
    <cellStyle name="20% - Accent5 10 2 41" xfId="54541"/>
    <cellStyle name="20% - Accent5 10 2 42" xfId="54853"/>
    <cellStyle name="20% - Accent5 10 2 43" xfId="55165"/>
    <cellStyle name="20% - Accent5 10 2 44" xfId="55477"/>
    <cellStyle name="20% - Accent5 10 2 45" xfId="55789"/>
    <cellStyle name="20% - Accent5 10 2 46" xfId="56101"/>
    <cellStyle name="20% - Accent5 10 2 47" xfId="56413"/>
    <cellStyle name="20% - Accent5 10 2 48" xfId="56725"/>
    <cellStyle name="20% - Accent5 10 2 49" xfId="57037"/>
    <cellStyle name="20% - Accent5 10 2 5" xfId="22367"/>
    <cellStyle name="20% - Accent5 10 2 50" xfId="57349"/>
    <cellStyle name="20% - Accent5 10 2 51" xfId="57661"/>
    <cellStyle name="20% - Accent5 10 2 52" xfId="57973"/>
    <cellStyle name="20% - Accent5 10 2 53" xfId="58285"/>
    <cellStyle name="20% - Accent5 10 2 54" xfId="58597"/>
    <cellStyle name="20% - Accent5 10 2 55" xfId="58909"/>
    <cellStyle name="20% - Accent5 10 2 56" xfId="59221"/>
    <cellStyle name="20% - Accent5 10 2 57" xfId="59533"/>
    <cellStyle name="20% - Accent5 10 2 58" xfId="59845"/>
    <cellStyle name="20% - Accent5 10 2 59" xfId="60157"/>
    <cellStyle name="20% - Accent5 10 2 6" xfId="33227"/>
    <cellStyle name="20% - Accent5 10 2 60" xfId="60469"/>
    <cellStyle name="20% - Accent5 10 2 61" xfId="60781"/>
    <cellStyle name="20% - Accent5 10 2 62" xfId="61093"/>
    <cellStyle name="20% - Accent5 10 2 7" xfId="43917"/>
    <cellStyle name="20% - Accent5 10 2 8" xfId="44229"/>
    <cellStyle name="20% - Accent5 10 2 9" xfId="44548"/>
    <cellStyle name="20% - Accent5 10 20" xfId="5651"/>
    <cellStyle name="20% - Accent5 10 20 2" xfId="16430"/>
    <cellStyle name="20% - Accent5 10 20 3" xfId="27180"/>
    <cellStyle name="20% - Accent5 10 20 4" xfId="38040"/>
    <cellStyle name="20% - Accent5 10 21" xfId="5761"/>
    <cellStyle name="20% - Accent5 10 21 2" xfId="16540"/>
    <cellStyle name="20% - Accent5 10 21 3" xfId="27290"/>
    <cellStyle name="20% - Accent5 10 21 4" xfId="38150"/>
    <cellStyle name="20% - Accent5 10 22" xfId="5871"/>
    <cellStyle name="20% - Accent5 10 22 2" xfId="16650"/>
    <cellStyle name="20% - Accent5 10 22 3" xfId="27400"/>
    <cellStyle name="20% - Accent5 10 22 4" xfId="38260"/>
    <cellStyle name="20% - Accent5 10 23" xfId="5981"/>
    <cellStyle name="20% - Accent5 10 23 2" xfId="16760"/>
    <cellStyle name="20% - Accent5 10 23 3" xfId="27510"/>
    <cellStyle name="20% - Accent5 10 23 4" xfId="38370"/>
    <cellStyle name="20% - Accent5 10 24" xfId="6091"/>
    <cellStyle name="20% - Accent5 10 24 2" xfId="16870"/>
    <cellStyle name="20% - Accent5 10 24 3" xfId="27620"/>
    <cellStyle name="20% - Accent5 10 24 4" xfId="38480"/>
    <cellStyle name="20% - Accent5 10 25" xfId="6201"/>
    <cellStyle name="20% - Accent5 10 25 2" xfId="16980"/>
    <cellStyle name="20% - Accent5 10 25 3" xfId="27730"/>
    <cellStyle name="20% - Accent5 10 25 4" xfId="38590"/>
    <cellStyle name="20% - Accent5 10 26" xfId="6311"/>
    <cellStyle name="20% - Accent5 10 26 2" xfId="17090"/>
    <cellStyle name="20% - Accent5 10 26 3" xfId="27840"/>
    <cellStyle name="20% - Accent5 10 26 4" xfId="38700"/>
    <cellStyle name="20% - Accent5 10 27" xfId="6421"/>
    <cellStyle name="20% - Accent5 10 27 2" xfId="17200"/>
    <cellStyle name="20% - Accent5 10 27 3" xfId="27950"/>
    <cellStyle name="20% - Accent5 10 27 4" xfId="38810"/>
    <cellStyle name="20% - Accent5 10 28" xfId="6531"/>
    <cellStyle name="20% - Accent5 10 28 2" xfId="17310"/>
    <cellStyle name="20% - Accent5 10 28 3" xfId="28060"/>
    <cellStyle name="20% - Accent5 10 28 4" xfId="38920"/>
    <cellStyle name="20% - Accent5 10 29" xfId="6641"/>
    <cellStyle name="20% - Accent5 10 29 2" xfId="17420"/>
    <cellStyle name="20% - Accent5 10 29 3" xfId="28170"/>
    <cellStyle name="20% - Accent5 10 29 4" xfId="39030"/>
    <cellStyle name="20% - Accent5 10 3" xfId="874"/>
    <cellStyle name="20% - Accent5 10 3 2" xfId="1899"/>
    <cellStyle name="20% - Accent5 10 3 2 2" xfId="4224"/>
    <cellStyle name="20% - Accent5 10 3 2 2 2" xfId="15003"/>
    <cellStyle name="20% - Accent5 10 3 2 2 3" xfId="25753"/>
    <cellStyle name="20% - Accent5 10 3 2 2 4" xfId="36613"/>
    <cellStyle name="20% - Accent5 10 3 2 3" xfId="12708"/>
    <cellStyle name="20% - Accent5 10 3 2 4" xfId="23458"/>
    <cellStyle name="20% - Accent5 10 3 2 5" xfId="34318"/>
    <cellStyle name="20% - Accent5 10 3 3" xfId="3242"/>
    <cellStyle name="20% - Accent5 10 3 3 2" xfId="14021"/>
    <cellStyle name="20% - Accent5 10 3 3 3" xfId="24771"/>
    <cellStyle name="20% - Accent5 10 3 3 4" xfId="35631"/>
    <cellStyle name="20% - Accent5 10 3 4" xfId="11726"/>
    <cellStyle name="20% - Accent5 10 3 5" xfId="22476"/>
    <cellStyle name="20% - Accent5 10 3 6" xfId="33336"/>
    <cellStyle name="20% - Accent5 10 30" xfId="6751"/>
    <cellStyle name="20% - Accent5 10 30 2" xfId="17530"/>
    <cellStyle name="20% - Accent5 10 30 3" xfId="28280"/>
    <cellStyle name="20% - Accent5 10 30 4" xfId="39140"/>
    <cellStyle name="20% - Accent5 10 31" xfId="6861"/>
    <cellStyle name="20% - Accent5 10 31 2" xfId="17640"/>
    <cellStyle name="20% - Accent5 10 31 3" xfId="28390"/>
    <cellStyle name="20% - Accent5 10 31 4" xfId="39250"/>
    <cellStyle name="20% - Accent5 10 32" xfId="6971"/>
    <cellStyle name="20% - Accent5 10 32 2" xfId="17750"/>
    <cellStyle name="20% - Accent5 10 32 3" xfId="28500"/>
    <cellStyle name="20% - Accent5 10 32 4" xfId="39360"/>
    <cellStyle name="20% - Accent5 10 33" xfId="7081"/>
    <cellStyle name="20% - Accent5 10 33 2" xfId="17860"/>
    <cellStyle name="20% - Accent5 10 33 3" xfId="28610"/>
    <cellStyle name="20% - Accent5 10 33 4" xfId="39470"/>
    <cellStyle name="20% - Accent5 10 34" xfId="7191"/>
    <cellStyle name="20% - Accent5 10 34 2" xfId="17970"/>
    <cellStyle name="20% - Accent5 10 34 3" xfId="28720"/>
    <cellStyle name="20% - Accent5 10 34 4" xfId="39580"/>
    <cellStyle name="20% - Accent5 10 35" xfId="7301"/>
    <cellStyle name="20% - Accent5 10 35 2" xfId="18080"/>
    <cellStyle name="20% - Accent5 10 35 3" xfId="28830"/>
    <cellStyle name="20% - Accent5 10 35 4" xfId="39690"/>
    <cellStyle name="20% - Accent5 10 36" xfId="7411"/>
    <cellStyle name="20% - Accent5 10 36 2" xfId="18190"/>
    <cellStyle name="20% - Accent5 10 36 3" xfId="28940"/>
    <cellStyle name="20% - Accent5 10 36 4" xfId="39800"/>
    <cellStyle name="20% - Accent5 10 37" xfId="7521"/>
    <cellStyle name="20% - Accent5 10 37 2" xfId="18300"/>
    <cellStyle name="20% - Accent5 10 37 3" xfId="29050"/>
    <cellStyle name="20% - Accent5 10 37 4" xfId="39910"/>
    <cellStyle name="20% - Accent5 10 38" xfId="7631"/>
    <cellStyle name="20% - Accent5 10 38 2" xfId="18410"/>
    <cellStyle name="20% - Accent5 10 38 3" xfId="29160"/>
    <cellStyle name="20% - Accent5 10 38 4" xfId="40020"/>
    <cellStyle name="20% - Accent5 10 39" xfId="7741"/>
    <cellStyle name="20% - Accent5 10 39 2" xfId="18520"/>
    <cellStyle name="20% - Accent5 10 39 3" xfId="29270"/>
    <cellStyle name="20% - Accent5 10 39 4" xfId="40130"/>
    <cellStyle name="20% - Accent5 10 4" xfId="983"/>
    <cellStyle name="20% - Accent5 10 4 2" xfId="2008"/>
    <cellStyle name="20% - Accent5 10 4 2 2" xfId="4333"/>
    <cellStyle name="20% - Accent5 10 4 2 2 2" xfId="15112"/>
    <cellStyle name="20% - Accent5 10 4 2 2 3" xfId="25862"/>
    <cellStyle name="20% - Accent5 10 4 2 2 4" xfId="36722"/>
    <cellStyle name="20% - Accent5 10 4 2 3" xfId="12817"/>
    <cellStyle name="20% - Accent5 10 4 2 4" xfId="23567"/>
    <cellStyle name="20% - Accent5 10 4 2 5" xfId="34427"/>
    <cellStyle name="20% - Accent5 10 4 3" xfId="3351"/>
    <cellStyle name="20% - Accent5 10 4 3 2" xfId="14130"/>
    <cellStyle name="20% - Accent5 10 4 3 3" xfId="24880"/>
    <cellStyle name="20% - Accent5 10 4 3 4" xfId="35740"/>
    <cellStyle name="20% - Accent5 10 4 4" xfId="11835"/>
    <cellStyle name="20% - Accent5 10 4 5" xfId="22585"/>
    <cellStyle name="20% - Accent5 10 4 6" xfId="33445"/>
    <cellStyle name="20% - Accent5 10 40" xfId="7851"/>
    <cellStyle name="20% - Accent5 10 40 2" xfId="18630"/>
    <cellStyle name="20% - Accent5 10 40 3" xfId="29380"/>
    <cellStyle name="20% - Accent5 10 40 4" xfId="40240"/>
    <cellStyle name="20% - Accent5 10 41" xfId="7961"/>
    <cellStyle name="20% - Accent5 10 41 2" xfId="18740"/>
    <cellStyle name="20% - Accent5 10 41 3" xfId="29490"/>
    <cellStyle name="20% - Accent5 10 41 4" xfId="40350"/>
    <cellStyle name="20% - Accent5 10 42" xfId="8071"/>
    <cellStyle name="20% - Accent5 10 42 2" xfId="18850"/>
    <cellStyle name="20% - Accent5 10 42 3" xfId="29600"/>
    <cellStyle name="20% - Accent5 10 42 4" xfId="40460"/>
    <cellStyle name="20% - Accent5 10 43" xfId="8181"/>
    <cellStyle name="20% - Accent5 10 43 2" xfId="18960"/>
    <cellStyle name="20% - Accent5 10 43 3" xfId="29710"/>
    <cellStyle name="20% - Accent5 10 43 4" xfId="40570"/>
    <cellStyle name="20% - Accent5 10 44" xfId="8291"/>
    <cellStyle name="20% - Accent5 10 44 2" xfId="19070"/>
    <cellStyle name="20% - Accent5 10 44 3" xfId="29820"/>
    <cellStyle name="20% - Accent5 10 44 4" xfId="40680"/>
    <cellStyle name="20% - Accent5 10 45" xfId="8401"/>
    <cellStyle name="20% - Accent5 10 45 2" xfId="19180"/>
    <cellStyle name="20% - Accent5 10 45 3" xfId="29930"/>
    <cellStyle name="20% - Accent5 10 45 4" xfId="40790"/>
    <cellStyle name="20% - Accent5 10 46" xfId="8511"/>
    <cellStyle name="20% - Accent5 10 46 2" xfId="19290"/>
    <cellStyle name="20% - Accent5 10 46 3" xfId="30040"/>
    <cellStyle name="20% - Accent5 10 46 4" xfId="40900"/>
    <cellStyle name="20% - Accent5 10 47" xfId="8621"/>
    <cellStyle name="20% - Accent5 10 47 2" xfId="19400"/>
    <cellStyle name="20% - Accent5 10 47 3" xfId="30150"/>
    <cellStyle name="20% - Accent5 10 47 4" xfId="41010"/>
    <cellStyle name="20% - Accent5 10 48" xfId="8731"/>
    <cellStyle name="20% - Accent5 10 48 2" xfId="19510"/>
    <cellStyle name="20% - Accent5 10 48 3" xfId="30260"/>
    <cellStyle name="20% - Accent5 10 48 4" xfId="41120"/>
    <cellStyle name="20% - Accent5 10 49" xfId="8841"/>
    <cellStyle name="20% - Accent5 10 49 2" xfId="19620"/>
    <cellStyle name="20% - Accent5 10 49 3" xfId="30370"/>
    <cellStyle name="20% - Accent5 10 49 4" xfId="41230"/>
    <cellStyle name="20% - Accent5 10 5" xfId="1092"/>
    <cellStyle name="20% - Accent5 10 5 2" xfId="3460"/>
    <cellStyle name="20% - Accent5 10 5 2 2" xfId="14239"/>
    <cellStyle name="20% - Accent5 10 5 2 3" xfId="24989"/>
    <cellStyle name="20% - Accent5 10 5 2 4" xfId="35849"/>
    <cellStyle name="20% - Accent5 10 5 3" xfId="11944"/>
    <cellStyle name="20% - Accent5 10 5 4" xfId="22694"/>
    <cellStyle name="20% - Accent5 10 5 5" xfId="33554"/>
    <cellStyle name="20% - Accent5 10 50" xfId="8951"/>
    <cellStyle name="20% - Accent5 10 50 2" xfId="19730"/>
    <cellStyle name="20% - Accent5 10 50 3" xfId="30480"/>
    <cellStyle name="20% - Accent5 10 50 4" xfId="41340"/>
    <cellStyle name="20% - Accent5 10 51" xfId="9061"/>
    <cellStyle name="20% - Accent5 10 51 2" xfId="19840"/>
    <cellStyle name="20% - Accent5 10 51 3" xfId="30590"/>
    <cellStyle name="20% - Accent5 10 51 4" xfId="41450"/>
    <cellStyle name="20% - Accent5 10 52" xfId="9171"/>
    <cellStyle name="20% - Accent5 10 52 2" xfId="19950"/>
    <cellStyle name="20% - Accent5 10 52 3" xfId="30700"/>
    <cellStyle name="20% - Accent5 10 52 4" xfId="41560"/>
    <cellStyle name="20% - Accent5 10 53" xfId="9281"/>
    <cellStyle name="20% - Accent5 10 53 2" xfId="20060"/>
    <cellStyle name="20% - Accent5 10 53 3" xfId="30810"/>
    <cellStyle name="20% - Accent5 10 53 4" xfId="41670"/>
    <cellStyle name="20% - Accent5 10 54" xfId="9391"/>
    <cellStyle name="20% - Accent5 10 54 2" xfId="20170"/>
    <cellStyle name="20% - Accent5 10 54 3" xfId="30920"/>
    <cellStyle name="20% - Accent5 10 54 4" xfId="41780"/>
    <cellStyle name="20% - Accent5 10 55" xfId="9501"/>
    <cellStyle name="20% - Accent5 10 55 2" xfId="20280"/>
    <cellStyle name="20% - Accent5 10 55 3" xfId="31030"/>
    <cellStyle name="20% - Accent5 10 55 4" xfId="41890"/>
    <cellStyle name="20% - Accent5 10 56" xfId="9611"/>
    <cellStyle name="20% - Accent5 10 56 2" xfId="20390"/>
    <cellStyle name="20% - Accent5 10 56 3" xfId="31140"/>
    <cellStyle name="20% - Accent5 10 56 4" xfId="42000"/>
    <cellStyle name="20% - Accent5 10 57" xfId="9721"/>
    <cellStyle name="20% - Accent5 10 57 2" xfId="20500"/>
    <cellStyle name="20% - Accent5 10 57 3" xfId="31250"/>
    <cellStyle name="20% - Accent5 10 57 4" xfId="42110"/>
    <cellStyle name="20% - Accent5 10 58" xfId="9831"/>
    <cellStyle name="20% - Accent5 10 58 2" xfId="20610"/>
    <cellStyle name="20% - Accent5 10 58 3" xfId="31360"/>
    <cellStyle name="20% - Accent5 10 58 4" xfId="42220"/>
    <cellStyle name="20% - Accent5 10 59" xfId="9941"/>
    <cellStyle name="20% - Accent5 10 59 2" xfId="20720"/>
    <cellStyle name="20% - Accent5 10 59 3" xfId="31470"/>
    <cellStyle name="20% - Accent5 10 59 4" xfId="42330"/>
    <cellStyle name="20% - Accent5 10 6" xfId="1422"/>
    <cellStyle name="20% - Accent5 10 6 2" xfId="3747"/>
    <cellStyle name="20% - Accent5 10 6 2 2" xfId="14526"/>
    <cellStyle name="20% - Accent5 10 6 2 3" xfId="25276"/>
    <cellStyle name="20% - Accent5 10 6 2 4" xfId="36136"/>
    <cellStyle name="20% - Accent5 10 6 3" xfId="12231"/>
    <cellStyle name="20% - Accent5 10 6 4" xfId="22981"/>
    <cellStyle name="20% - Accent5 10 6 5" xfId="33841"/>
    <cellStyle name="20% - Accent5 10 60" xfId="10051"/>
    <cellStyle name="20% - Accent5 10 60 2" xfId="20830"/>
    <cellStyle name="20% - Accent5 10 60 3" xfId="31580"/>
    <cellStyle name="20% - Accent5 10 60 4" xfId="42440"/>
    <cellStyle name="20% - Accent5 10 61" xfId="10161"/>
    <cellStyle name="20% - Accent5 10 61 2" xfId="20940"/>
    <cellStyle name="20% - Accent5 10 61 3" xfId="31690"/>
    <cellStyle name="20% - Accent5 10 61 4" xfId="42550"/>
    <cellStyle name="20% - Accent5 10 62" xfId="10271"/>
    <cellStyle name="20% - Accent5 10 62 2" xfId="21050"/>
    <cellStyle name="20% - Accent5 10 62 3" xfId="31800"/>
    <cellStyle name="20% - Accent5 10 62 4" xfId="42660"/>
    <cellStyle name="20% - Accent5 10 63" xfId="10381"/>
    <cellStyle name="20% - Accent5 10 63 2" xfId="21160"/>
    <cellStyle name="20% - Accent5 10 63 3" xfId="31910"/>
    <cellStyle name="20% - Accent5 10 63 4" xfId="42770"/>
    <cellStyle name="20% - Accent5 10 64" xfId="10491"/>
    <cellStyle name="20% - Accent5 10 64 2" xfId="21270"/>
    <cellStyle name="20% - Accent5 10 64 3" xfId="32020"/>
    <cellStyle name="20% - Accent5 10 64 4" xfId="42880"/>
    <cellStyle name="20% - Accent5 10 65" xfId="10601"/>
    <cellStyle name="20% - Accent5 10 65 2" xfId="21380"/>
    <cellStyle name="20% - Accent5 10 65 3" xfId="32130"/>
    <cellStyle name="20% - Accent5 10 65 4" xfId="42990"/>
    <cellStyle name="20% - Accent5 10 66" xfId="10711"/>
    <cellStyle name="20% - Accent5 10 66 2" xfId="21490"/>
    <cellStyle name="20% - Accent5 10 66 3" xfId="32240"/>
    <cellStyle name="20% - Accent5 10 66 4" xfId="43100"/>
    <cellStyle name="20% - Accent5 10 67" xfId="10821"/>
    <cellStyle name="20% - Accent5 10 67 2" xfId="21600"/>
    <cellStyle name="20% - Accent5 10 67 3" xfId="32350"/>
    <cellStyle name="20% - Accent5 10 67 4" xfId="43210"/>
    <cellStyle name="20% - Accent5 10 68" xfId="10931"/>
    <cellStyle name="20% - Accent5 10 68 2" xfId="32460"/>
    <cellStyle name="20% - Accent5 10 68 3" xfId="43320"/>
    <cellStyle name="20% - Accent5 10 69" xfId="11248"/>
    <cellStyle name="20% - Accent5 10 69 2" xfId="21998"/>
    <cellStyle name="20% - Accent5 10 69 3" xfId="32858"/>
    <cellStyle name="20% - Accent5 10 7" xfId="2117"/>
    <cellStyle name="20% - Accent5 10 7 2" xfId="4442"/>
    <cellStyle name="20% - Accent5 10 7 2 2" xfId="15221"/>
    <cellStyle name="20% - Accent5 10 7 2 3" xfId="25971"/>
    <cellStyle name="20% - Accent5 10 7 2 4" xfId="36831"/>
    <cellStyle name="20% - Accent5 10 7 3" xfId="12926"/>
    <cellStyle name="20% - Accent5 10 7 4" xfId="23676"/>
    <cellStyle name="20% - Accent5 10 7 5" xfId="34536"/>
    <cellStyle name="20% - Accent5 10 70" xfId="21710"/>
    <cellStyle name="20% - Accent5 10 71" xfId="32570"/>
    <cellStyle name="20% - Accent5 10 72" xfId="43607"/>
    <cellStyle name="20% - Accent5 10 73" xfId="43762"/>
    <cellStyle name="20% - Accent5 10 74" xfId="44074"/>
    <cellStyle name="20% - Accent5 10 75" xfId="44393"/>
    <cellStyle name="20% - Accent5 10 76" xfId="44713"/>
    <cellStyle name="20% - Accent5 10 77" xfId="45025"/>
    <cellStyle name="20% - Accent5 10 78" xfId="45337"/>
    <cellStyle name="20% - Accent5 10 79" xfId="45649"/>
    <cellStyle name="20% - Accent5 10 8" xfId="2226"/>
    <cellStyle name="20% - Accent5 10 8 2" xfId="4551"/>
    <cellStyle name="20% - Accent5 10 8 2 2" xfId="15330"/>
    <cellStyle name="20% - Accent5 10 8 2 3" xfId="26080"/>
    <cellStyle name="20% - Accent5 10 8 2 4" xfId="36940"/>
    <cellStyle name="20% - Accent5 10 8 3" xfId="13035"/>
    <cellStyle name="20% - Accent5 10 8 4" xfId="23785"/>
    <cellStyle name="20% - Accent5 10 8 5" xfId="34645"/>
    <cellStyle name="20% - Accent5 10 80" xfId="45961"/>
    <cellStyle name="20% - Accent5 10 81" xfId="46273"/>
    <cellStyle name="20% - Accent5 10 82" xfId="46585"/>
    <cellStyle name="20% - Accent5 10 83" xfId="46897"/>
    <cellStyle name="20% - Accent5 10 84" xfId="47209"/>
    <cellStyle name="20% - Accent5 10 85" xfId="47521"/>
    <cellStyle name="20% - Accent5 10 86" xfId="47833"/>
    <cellStyle name="20% - Accent5 10 87" xfId="48145"/>
    <cellStyle name="20% - Accent5 10 88" xfId="48457"/>
    <cellStyle name="20% - Accent5 10 89" xfId="48769"/>
    <cellStyle name="20% - Accent5 10 9" xfId="2336"/>
    <cellStyle name="20% - Accent5 10 9 2" xfId="4661"/>
    <cellStyle name="20% - Accent5 10 9 2 2" xfId="15440"/>
    <cellStyle name="20% - Accent5 10 9 2 3" xfId="26190"/>
    <cellStyle name="20% - Accent5 10 9 2 4" xfId="37050"/>
    <cellStyle name="20% - Accent5 10 9 3" xfId="13145"/>
    <cellStyle name="20% - Accent5 10 9 4" xfId="23895"/>
    <cellStyle name="20% - Accent5 10 9 5" xfId="34755"/>
    <cellStyle name="20% - Accent5 10 90" xfId="49081"/>
    <cellStyle name="20% - Accent5 10 91" xfId="49393"/>
    <cellStyle name="20% - Accent5 10 92" xfId="49705"/>
    <cellStyle name="20% - Accent5 10 93" xfId="50017"/>
    <cellStyle name="20% - Accent5 10 94" xfId="50329"/>
    <cellStyle name="20% - Accent5 10 95" xfId="50641"/>
    <cellStyle name="20% - Accent5 10 96" xfId="50953"/>
    <cellStyle name="20% - Accent5 10 97" xfId="51265"/>
    <cellStyle name="20% - Accent5 10 98" xfId="51577"/>
    <cellStyle name="20% - Accent5 10 99" xfId="51889"/>
    <cellStyle name="20% - Accent5 100" xfId="45190"/>
    <cellStyle name="20% - Accent5 101" xfId="45502"/>
    <cellStyle name="20% - Accent5 102" xfId="45814"/>
    <cellStyle name="20% - Accent5 103" xfId="46126"/>
    <cellStyle name="20% - Accent5 104" xfId="46438"/>
    <cellStyle name="20% - Accent5 105" xfId="46750"/>
    <cellStyle name="20% - Accent5 106" xfId="47062"/>
    <cellStyle name="20% - Accent5 107" xfId="47374"/>
    <cellStyle name="20% - Accent5 108" xfId="47686"/>
    <cellStyle name="20% - Accent5 109" xfId="47998"/>
    <cellStyle name="20% - Accent5 11" xfId="474"/>
    <cellStyle name="20% - Accent5 11 10" xfId="44264"/>
    <cellStyle name="20% - Accent5 11 11" xfId="44584"/>
    <cellStyle name="20% - Accent5 11 12" xfId="44896"/>
    <cellStyle name="20% - Accent5 11 13" xfId="45208"/>
    <cellStyle name="20% - Accent5 11 14" xfId="45520"/>
    <cellStyle name="20% - Accent5 11 15" xfId="45832"/>
    <cellStyle name="20% - Accent5 11 16" xfId="46144"/>
    <cellStyle name="20% - Accent5 11 17" xfId="46456"/>
    <cellStyle name="20% - Accent5 11 18" xfId="46768"/>
    <cellStyle name="20% - Accent5 11 19" xfId="47080"/>
    <cellStyle name="20% - Accent5 11 2" xfId="1499"/>
    <cellStyle name="20% - Accent5 11 2 10" xfId="45051"/>
    <cellStyle name="20% - Accent5 11 2 11" xfId="45363"/>
    <cellStyle name="20% - Accent5 11 2 12" xfId="45675"/>
    <cellStyle name="20% - Accent5 11 2 13" xfId="45987"/>
    <cellStyle name="20% - Accent5 11 2 14" xfId="46299"/>
    <cellStyle name="20% - Accent5 11 2 15" xfId="46611"/>
    <cellStyle name="20% - Accent5 11 2 16" xfId="46923"/>
    <cellStyle name="20% - Accent5 11 2 17" xfId="47235"/>
    <cellStyle name="20% - Accent5 11 2 18" xfId="47547"/>
    <cellStyle name="20% - Accent5 11 2 19" xfId="47859"/>
    <cellStyle name="20% - Accent5 11 2 2" xfId="3824"/>
    <cellStyle name="20% - Accent5 11 2 2 2" xfId="14603"/>
    <cellStyle name="20% - Accent5 11 2 2 3" xfId="25353"/>
    <cellStyle name="20% - Accent5 11 2 2 4" xfId="36213"/>
    <cellStyle name="20% - Accent5 11 2 20" xfId="48171"/>
    <cellStyle name="20% - Accent5 11 2 21" xfId="48483"/>
    <cellStyle name="20% - Accent5 11 2 22" xfId="48795"/>
    <cellStyle name="20% - Accent5 11 2 23" xfId="49107"/>
    <cellStyle name="20% - Accent5 11 2 24" xfId="49419"/>
    <cellStyle name="20% - Accent5 11 2 25" xfId="49731"/>
    <cellStyle name="20% - Accent5 11 2 26" xfId="50043"/>
    <cellStyle name="20% - Accent5 11 2 27" xfId="50355"/>
    <cellStyle name="20% - Accent5 11 2 28" xfId="50667"/>
    <cellStyle name="20% - Accent5 11 2 29" xfId="50979"/>
    <cellStyle name="20% - Accent5 11 2 3" xfId="12308"/>
    <cellStyle name="20% - Accent5 11 2 30" xfId="51291"/>
    <cellStyle name="20% - Accent5 11 2 31" xfId="51603"/>
    <cellStyle name="20% - Accent5 11 2 32" xfId="51915"/>
    <cellStyle name="20% - Accent5 11 2 33" xfId="52228"/>
    <cellStyle name="20% - Accent5 11 2 34" xfId="52540"/>
    <cellStyle name="20% - Accent5 11 2 35" xfId="52852"/>
    <cellStyle name="20% - Accent5 11 2 36" xfId="53164"/>
    <cellStyle name="20% - Accent5 11 2 37" xfId="53476"/>
    <cellStyle name="20% - Accent5 11 2 38" xfId="53788"/>
    <cellStyle name="20% - Accent5 11 2 39" xfId="54100"/>
    <cellStyle name="20% - Accent5 11 2 4" xfId="23058"/>
    <cellStyle name="20% - Accent5 11 2 40" xfId="54412"/>
    <cellStyle name="20% - Accent5 11 2 41" xfId="54724"/>
    <cellStyle name="20% - Accent5 11 2 42" xfId="55036"/>
    <cellStyle name="20% - Accent5 11 2 43" xfId="55348"/>
    <cellStyle name="20% - Accent5 11 2 44" xfId="55660"/>
    <cellStyle name="20% - Accent5 11 2 45" xfId="55972"/>
    <cellStyle name="20% - Accent5 11 2 46" xfId="56284"/>
    <cellStyle name="20% - Accent5 11 2 47" xfId="56596"/>
    <cellStyle name="20% - Accent5 11 2 48" xfId="56908"/>
    <cellStyle name="20% - Accent5 11 2 49" xfId="57220"/>
    <cellStyle name="20% - Accent5 11 2 5" xfId="33918"/>
    <cellStyle name="20% - Accent5 11 2 50" xfId="57532"/>
    <cellStyle name="20% - Accent5 11 2 51" xfId="57844"/>
    <cellStyle name="20% - Accent5 11 2 52" xfId="58156"/>
    <cellStyle name="20% - Accent5 11 2 53" xfId="58468"/>
    <cellStyle name="20% - Accent5 11 2 54" xfId="58780"/>
    <cellStyle name="20% - Accent5 11 2 55" xfId="59092"/>
    <cellStyle name="20% - Accent5 11 2 56" xfId="59404"/>
    <cellStyle name="20% - Accent5 11 2 57" xfId="59716"/>
    <cellStyle name="20% - Accent5 11 2 58" xfId="60028"/>
    <cellStyle name="20% - Accent5 11 2 59" xfId="60340"/>
    <cellStyle name="20% - Accent5 11 2 6" xfId="43788"/>
    <cellStyle name="20% - Accent5 11 2 60" xfId="60652"/>
    <cellStyle name="20% - Accent5 11 2 61" xfId="60964"/>
    <cellStyle name="20% - Accent5 11 2 7" xfId="44100"/>
    <cellStyle name="20% - Accent5 11 2 8" xfId="44419"/>
    <cellStyle name="20% - Accent5 11 2 9" xfId="44739"/>
    <cellStyle name="20% - Accent5 11 20" xfId="47392"/>
    <cellStyle name="20% - Accent5 11 21" xfId="47704"/>
    <cellStyle name="20% - Accent5 11 22" xfId="48016"/>
    <cellStyle name="20% - Accent5 11 23" xfId="48328"/>
    <cellStyle name="20% - Accent5 11 24" xfId="48640"/>
    <cellStyle name="20% - Accent5 11 25" xfId="48952"/>
    <cellStyle name="20% - Accent5 11 26" xfId="49264"/>
    <cellStyle name="20% - Accent5 11 27" xfId="49576"/>
    <cellStyle name="20% - Accent5 11 28" xfId="49888"/>
    <cellStyle name="20% - Accent5 11 29" xfId="50200"/>
    <cellStyle name="20% - Accent5 11 3" xfId="2841"/>
    <cellStyle name="20% - Accent5 11 3 2" xfId="13620"/>
    <cellStyle name="20% - Accent5 11 3 3" xfId="24370"/>
    <cellStyle name="20% - Accent5 11 3 4" xfId="35230"/>
    <cellStyle name="20% - Accent5 11 30" xfId="50512"/>
    <cellStyle name="20% - Accent5 11 31" xfId="50824"/>
    <cellStyle name="20% - Accent5 11 32" xfId="51136"/>
    <cellStyle name="20% - Accent5 11 33" xfId="51448"/>
    <cellStyle name="20% - Accent5 11 34" xfId="51760"/>
    <cellStyle name="20% - Accent5 11 35" xfId="52073"/>
    <cellStyle name="20% - Accent5 11 36" xfId="52385"/>
    <cellStyle name="20% - Accent5 11 37" xfId="52697"/>
    <cellStyle name="20% - Accent5 11 38" xfId="53009"/>
    <cellStyle name="20% - Accent5 11 39" xfId="53321"/>
    <cellStyle name="20% - Accent5 11 4" xfId="11325"/>
    <cellStyle name="20% - Accent5 11 40" xfId="53633"/>
    <cellStyle name="20% - Accent5 11 41" xfId="53945"/>
    <cellStyle name="20% - Accent5 11 42" xfId="54257"/>
    <cellStyle name="20% - Accent5 11 43" xfId="54569"/>
    <cellStyle name="20% - Accent5 11 44" xfId="54881"/>
    <cellStyle name="20% - Accent5 11 45" xfId="55193"/>
    <cellStyle name="20% - Accent5 11 46" xfId="55505"/>
    <cellStyle name="20% - Accent5 11 47" xfId="55817"/>
    <cellStyle name="20% - Accent5 11 48" xfId="56129"/>
    <cellStyle name="20% - Accent5 11 49" xfId="56441"/>
    <cellStyle name="20% - Accent5 11 5" xfId="22075"/>
    <cellStyle name="20% - Accent5 11 50" xfId="56753"/>
    <cellStyle name="20% - Accent5 11 51" xfId="57065"/>
    <cellStyle name="20% - Accent5 11 52" xfId="57377"/>
    <cellStyle name="20% - Accent5 11 53" xfId="57689"/>
    <cellStyle name="20% - Accent5 11 54" xfId="58001"/>
    <cellStyle name="20% - Accent5 11 55" xfId="58313"/>
    <cellStyle name="20% - Accent5 11 56" xfId="58625"/>
    <cellStyle name="20% - Accent5 11 57" xfId="58937"/>
    <cellStyle name="20% - Accent5 11 58" xfId="59249"/>
    <cellStyle name="20% - Accent5 11 59" xfId="59561"/>
    <cellStyle name="20% - Accent5 11 6" xfId="32935"/>
    <cellStyle name="20% - Accent5 11 60" xfId="59873"/>
    <cellStyle name="20% - Accent5 11 61" xfId="60185"/>
    <cellStyle name="20% - Accent5 11 62" xfId="60497"/>
    <cellStyle name="20% - Accent5 11 63" xfId="60809"/>
    <cellStyle name="20% - Accent5 11 7" xfId="43478"/>
    <cellStyle name="20% - Accent5 11 8" xfId="43633"/>
    <cellStyle name="20% - Accent5 11 9" xfId="43945"/>
    <cellStyle name="20% - Accent5 110" xfId="48310"/>
    <cellStyle name="20% - Accent5 111" xfId="48622"/>
    <cellStyle name="20% - Accent5 112" xfId="48934"/>
    <cellStyle name="20% - Accent5 113" xfId="49246"/>
    <cellStyle name="20% - Accent5 114" xfId="49558"/>
    <cellStyle name="20% - Accent5 115" xfId="49870"/>
    <cellStyle name="20% - Accent5 116" xfId="50182"/>
    <cellStyle name="20% - Accent5 117" xfId="50494"/>
    <cellStyle name="20% - Accent5 118" xfId="50806"/>
    <cellStyle name="20% - Accent5 119" xfId="51118"/>
    <cellStyle name="20% - Accent5 12" xfId="562"/>
    <cellStyle name="20% - Accent5 12 10" xfId="44721"/>
    <cellStyle name="20% - Accent5 12 11" xfId="45033"/>
    <cellStyle name="20% - Accent5 12 12" xfId="45345"/>
    <cellStyle name="20% - Accent5 12 13" xfId="45657"/>
    <cellStyle name="20% - Accent5 12 14" xfId="45969"/>
    <cellStyle name="20% - Accent5 12 15" xfId="46281"/>
    <cellStyle name="20% - Accent5 12 16" xfId="46593"/>
    <cellStyle name="20% - Accent5 12 17" xfId="46905"/>
    <cellStyle name="20% - Accent5 12 18" xfId="47217"/>
    <cellStyle name="20% - Accent5 12 19" xfId="47529"/>
    <cellStyle name="20% - Accent5 12 2" xfId="1587"/>
    <cellStyle name="20% - Accent5 12 2 2" xfId="3912"/>
    <cellStyle name="20% - Accent5 12 2 2 2" xfId="14691"/>
    <cellStyle name="20% - Accent5 12 2 2 3" xfId="25441"/>
    <cellStyle name="20% - Accent5 12 2 2 4" xfId="36301"/>
    <cellStyle name="20% - Accent5 12 2 3" xfId="12396"/>
    <cellStyle name="20% - Accent5 12 2 4" xfId="23146"/>
    <cellStyle name="20% - Accent5 12 2 5" xfId="34006"/>
    <cellStyle name="20% - Accent5 12 20" xfId="47841"/>
    <cellStyle name="20% - Accent5 12 21" xfId="48153"/>
    <cellStyle name="20% - Accent5 12 22" xfId="48465"/>
    <cellStyle name="20% - Accent5 12 23" xfId="48777"/>
    <cellStyle name="20% - Accent5 12 24" xfId="49089"/>
    <cellStyle name="20% - Accent5 12 25" xfId="49401"/>
    <cellStyle name="20% - Accent5 12 26" xfId="49713"/>
    <cellStyle name="20% - Accent5 12 27" xfId="50025"/>
    <cellStyle name="20% - Accent5 12 28" xfId="50337"/>
    <cellStyle name="20% - Accent5 12 29" xfId="50649"/>
    <cellStyle name="20% - Accent5 12 3" xfId="2929"/>
    <cellStyle name="20% - Accent5 12 3 2" xfId="13708"/>
    <cellStyle name="20% - Accent5 12 3 3" xfId="24458"/>
    <cellStyle name="20% - Accent5 12 3 4" xfId="35318"/>
    <cellStyle name="20% - Accent5 12 30" xfId="50961"/>
    <cellStyle name="20% - Accent5 12 31" xfId="51273"/>
    <cellStyle name="20% - Accent5 12 32" xfId="51585"/>
    <cellStyle name="20% - Accent5 12 33" xfId="51897"/>
    <cellStyle name="20% - Accent5 12 34" xfId="52210"/>
    <cellStyle name="20% - Accent5 12 35" xfId="52522"/>
    <cellStyle name="20% - Accent5 12 36" xfId="52834"/>
    <cellStyle name="20% - Accent5 12 37" xfId="53146"/>
    <cellStyle name="20% - Accent5 12 38" xfId="53458"/>
    <cellStyle name="20% - Accent5 12 39" xfId="53770"/>
    <cellStyle name="20% - Accent5 12 4" xfId="11413"/>
    <cellStyle name="20% - Accent5 12 40" xfId="54082"/>
    <cellStyle name="20% - Accent5 12 41" xfId="54394"/>
    <cellStyle name="20% - Accent5 12 42" xfId="54706"/>
    <cellStyle name="20% - Accent5 12 43" xfId="55018"/>
    <cellStyle name="20% - Accent5 12 44" xfId="55330"/>
    <cellStyle name="20% - Accent5 12 45" xfId="55642"/>
    <cellStyle name="20% - Accent5 12 46" xfId="55954"/>
    <cellStyle name="20% - Accent5 12 47" xfId="56266"/>
    <cellStyle name="20% - Accent5 12 48" xfId="56578"/>
    <cellStyle name="20% - Accent5 12 49" xfId="56890"/>
    <cellStyle name="20% - Accent5 12 5" xfId="22163"/>
    <cellStyle name="20% - Accent5 12 50" xfId="57202"/>
    <cellStyle name="20% - Accent5 12 51" xfId="57514"/>
    <cellStyle name="20% - Accent5 12 52" xfId="57826"/>
    <cellStyle name="20% - Accent5 12 53" xfId="58138"/>
    <cellStyle name="20% - Accent5 12 54" xfId="58450"/>
    <cellStyle name="20% - Accent5 12 55" xfId="58762"/>
    <cellStyle name="20% - Accent5 12 56" xfId="59074"/>
    <cellStyle name="20% - Accent5 12 57" xfId="59386"/>
    <cellStyle name="20% - Accent5 12 58" xfId="59698"/>
    <cellStyle name="20% - Accent5 12 59" xfId="60010"/>
    <cellStyle name="20% - Accent5 12 6" xfId="33023"/>
    <cellStyle name="20% - Accent5 12 60" xfId="60322"/>
    <cellStyle name="20% - Accent5 12 61" xfId="60634"/>
    <cellStyle name="20% - Accent5 12 62" xfId="60946"/>
    <cellStyle name="20% - Accent5 12 7" xfId="43770"/>
    <cellStyle name="20% - Accent5 12 8" xfId="44082"/>
    <cellStyle name="20% - Accent5 12 9" xfId="44401"/>
    <cellStyle name="20% - Accent5 120" xfId="51430"/>
    <cellStyle name="20% - Accent5 121" xfId="51742"/>
    <cellStyle name="20% - Accent5 122" xfId="52055"/>
    <cellStyle name="20% - Accent5 123" xfId="52367"/>
    <cellStyle name="20% - Accent5 124" xfId="52679"/>
    <cellStyle name="20% - Accent5 125" xfId="52991"/>
    <cellStyle name="20% - Accent5 126" xfId="53303"/>
    <cellStyle name="20% - Accent5 127" xfId="53615"/>
    <cellStyle name="20% - Accent5 128" xfId="53927"/>
    <cellStyle name="20% - Accent5 129" xfId="54239"/>
    <cellStyle name="20% - Accent5 13" xfId="660"/>
    <cellStyle name="20% - Accent5 13 2" xfId="1685"/>
    <cellStyle name="20% - Accent5 13 2 2" xfId="4010"/>
    <cellStyle name="20% - Accent5 13 2 2 2" xfId="14789"/>
    <cellStyle name="20% - Accent5 13 2 2 3" xfId="25539"/>
    <cellStyle name="20% - Accent5 13 2 2 4" xfId="36399"/>
    <cellStyle name="20% - Accent5 13 2 3" xfId="12494"/>
    <cellStyle name="20% - Accent5 13 2 4" xfId="23244"/>
    <cellStyle name="20% - Accent5 13 2 5" xfId="34104"/>
    <cellStyle name="20% - Accent5 13 3" xfId="3028"/>
    <cellStyle name="20% - Accent5 13 3 2" xfId="13807"/>
    <cellStyle name="20% - Accent5 13 3 3" xfId="24557"/>
    <cellStyle name="20% - Accent5 13 3 4" xfId="35417"/>
    <cellStyle name="20% - Accent5 13 4" xfId="11512"/>
    <cellStyle name="20% - Accent5 13 5" xfId="22262"/>
    <cellStyle name="20% - Accent5 13 6" xfId="33122"/>
    <cellStyle name="20% - Accent5 130" xfId="54551"/>
    <cellStyle name="20% - Accent5 131" xfId="54863"/>
    <cellStyle name="20% - Accent5 132" xfId="55175"/>
    <cellStyle name="20% - Accent5 133" xfId="55487"/>
    <cellStyle name="20% - Accent5 134" xfId="55799"/>
    <cellStyle name="20% - Accent5 135" xfId="56111"/>
    <cellStyle name="20% - Accent5 136" xfId="56423"/>
    <cellStyle name="20% - Accent5 137" xfId="56735"/>
    <cellStyle name="20% - Accent5 138" xfId="57047"/>
    <cellStyle name="20% - Accent5 139" xfId="57359"/>
    <cellStyle name="20% - Accent5 14" xfId="769"/>
    <cellStyle name="20% - Accent5 14 2" xfId="1794"/>
    <cellStyle name="20% - Accent5 14 2 2" xfId="4119"/>
    <cellStyle name="20% - Accent5 14 2 2 2" xfId="14898"/>
    <cellStyle name="20% - Accent5 14 2 2 3" xfId="25648"/>
    <cellStyle name="20% - Accent5 14 2 2 4" xfId="36508"/>
    <cellStyle name="20% - Accent5 14 2 3" xfId="12603"/>
    <cellStyle name="20% - Accent5 14 2 4" xfId="23353"/>
    <cellStyle name="20% - Accent5 14 2 5" xfId="34213"/>
    <cellStyle name="20% - Accent5 14 3" xfId="3137"/>
    <cellStyle name="20% - Accent5 14 3 2" xfId="13916"/>
    <cellStyle name="20% - Accent5 14 3 3" xfId="24666"/>
    <cellStyle name="20% - Accent5 14 3 4" xfId="35526"/>
    <cellStyle name="20% - Accent5 14 4" xfId="11621"/>
    <cellStyle name="20% - Accent5 14 5" xfId="22371"/>
    <cellStyle name="20% - Accent5 14 6" xfId="33231"/>
    <cellStyle name="20% - Accent5 140" xfId="57671"/>
    <cellStyle name="20% - Accent5 141" xfId="57983"/>
    <cellStyle name="20% - Accent5 142" xfId="58295"/>
    <cellStyle name="20% - Accent5 143" xfId="58607"/>
    <cellStyle name="20% - Accent5 144" xfId="58919"/>
    <cellStyle name="20% - Accent5 145" xfId="59231"/>
    <cellStyle name="20% - Accent5 146" xfId="59543"/>
    <cellStyle name="20% - Accent5 147" xfId="59855"/>
    <cellStyle name="20% - Accent5 148" xfId="60167"/>
    <cellStyle name="20% - Accent5 149" xfId="60479"/>
    <cellStyle name="20% - Accent5 15" xfId="878"/>
    <cellStyle name="20% - Accent5 15 2" xfId="1903"/>
    <cellStyle name="20% - Accent5 15 2 2" xfId="4228"/>
    <cellStyle name="20% - Accent5 15 2 2 2" xfId="15007"/>
    <cellStyle name="20% - Accent5 15 2 2 3" xfId="25757"/>
    <cellStyle name="20% - Accent5 15 2 2 4" xfId="36617"/>
    <cellStyle name="20% - Accent5 15 2 3" xfId="12712"/>
    <cellStyle name="20% - Accent5 15 2 4" xfId="23462"/>
    <cellStyle name="20% - Accent5 15 2 5" xfId="34322"/>
    <cellStyle name="20% - Accent5 15 3" xfId="3246"/>
    <cellStyle name="20% - Accent5 15 3 2" xfId="14025"/>
    <cellStyle name="20% - Accent5 15 3 3" xfId="24775"/>
    <cellStyle name="20% - Accent5 15 3 4" xfId="35635"/>
    <cellStyle name="20% - Accent5 15 4" xfId="11730"/>
    <cellStyle name="20% - Accent5 15 5" xfId="22480"/>
    <cellStyle name="20% - Accent5 15 6" xfId="33340"/>
    <cellStyle name="20% - Accent5 150" xfId="60791"/>
    <cellStyle name="20% - Accent5 16" xfId="987"/>
    <cellStyle name="20% - Accent5 16 2" xfId="3355"/>
    <cellStyle name="20% - Accent5 16 2 2" xfId="14134"/>
    <cellStyle name="20% - Accent5 16 2 3" xfId="24884"/>
    <cellStyle name="20% - Accent5 16 2 4" xfId="35744"/>
    <cellStyle name="20% - Accent5 16 3" xfId="11839"/>
    <cellStyle name="20% - Accent5 16 4" xfId="22589"/>
    <cellStyle name="20% - Accent5 16 5" xfId="33449"/>
    <cellStyle name="20% - Accent5 17" xfId="1096"/>
    <cellStyle name="20% - Accent5 17 2" xfId="3464"/>
    <cellStyle name="20% - Accent5 17 2 2" xfId="14243"/>
    <cellStyle name="20% - Accent5 17 2 3" xfId="24993"/>
    <cellStyle name="20% - Accent5 17 2 4" xfId="35853"/>
    <cellStyle name="20% - Accent5 17 3" xfId="11948"/>
    <cellStyle name="20% - Accent5 17 4" xfId="22698"/>
    <cellStyle name="20% - Accent5 17 5" xfId="33558"/>
    <cellStyle name="20% - Accent5 18" xfId="2012"/>
    <cellStyle name="20% - Accent5 18 2" xfId="4337"/>
    <cellStyle name="20% - Accent5 18 2 2" xfId="15116"/>
    <cellStyle name="20% - Accent5 18 2 3" xfId="25866"/>
    <cellStyle name="20% - Accent5 18 2 4" xfId="36726"/>
    <cellStyle name="20% - Accent5 18 3" xfId="12821"/>
    <cellStyle name="20% - Accent5 18 4" xfId="23571"/>
    <cellStyle name="20% - Accent5 18 5" xfId="34431"/>
    <cellStyle name="20% - Accent5 19" xfId="2121"/>
    <cellStyle name="20% - Accent5 19 2" xfId="4446"/>
    <cellStyle name="20% - Accent5 19 2 2" xfId="15225"/>
    <cellStyle name="20% - Accent5 19 2 3" xfId="25975"/>
    <cellStyle name="20% - Accent5 19 2 4" xfId="36835"/>
    <cellStyle name="20% - Accent5 19 3" xfId="12930"/>
    <cellStyle name="20% - Accent5 19 4" xfId="23680"/>
    <cellStyle name="20% - Accent5 19 5" xfId="34540"/>
    <cellStyle name="20% - Accent5 2" xfId="96"/>
    <cellStyle name="20% - Accent5 2 10" xfId="579"/>
    <cellStyle name="20% - Accent5 2 10 2" xfId="1604"/>
    <cellStyle name="20% - Accent5 2 10 2 2" xfId="3929"/>
    <cellStyle name="20% - Accent5 2 10 2 2 2" xfId="14708"/>
    <cellStyle name="20% - Accent5 2 10 2 2 3" xfId="25458"/>
    <cellStyle name="20% - Accent5 2 10 2 2 4" xfId="36318"/>
    <cellStyle name="20% - Accent5 2 10 2 3" xfId="12413"/>
    <cellStyle name="20% - Accent5 2 10 2 4" xfId="23163"/>
    <cellStyle name="20% - Accent5 2 10 2 5" xfId="34023"/>
    <cellStyle name="20% - Accent5 2 10 3" xfId="2947"/>
    <cellStyle name="20% - Accent5 2 10 3 2" xfId="13726"/>
    <cellStyle name="20% - Accent5 2 10 3 3" xfId="24476"/>
    <cellStyle name="20% - Accent5 2 10 3 4" xfId="35336"/>
    <cellStyle name="20% - Accent5 2 10 4" xfId="11431"/>
    <cellStyle name="20% - Accent5 2 10 5" xfId="22181"/>
    <cellStyle name="20% - Accent5 2 10 6" xfId="33041"/>
    <cellStyle name="20% - Accent5 2 100" xfId="49281"/>
    <cellStyle name="20% - Accent5 2 101" xfId="49593"/>
    <cellStyle name="20% - Accent5 2 102" xfId="49905"/>
    <cellStyle name="20% - Accent5 2 103" xfId="50217"/>
    <cellStyle name="20% - Accent5 2 104" xfId="50529"/>
    <cellStyle name="20% - Accent5 2 105" xfId="50841"/>
    <cellStyle name="20% - Accent5 2 106" xfId="51153"/>
    <cellStyle name="20% - Accent5 2 107" xfId="51465"/>
    <cellStyle name="20% - Accent5 2 108" xfId="51777"/>
    <cellStyle name="20% - Accent5 2 109" xfId="52090"/>
    <cellStyle name="20% - Accent5 2 11" xfId="678"/>
    <cellStyle name="20% - Accent5 2 11 2" xfId="1703"/>
    <cellStyle name="20% - Accent5 2 11 2 2" xfId="4028"/>
    <cellStyle name="20% - Accent5 2 11 2 2 2" xfId="14807"/>
    <cellStyle name="20% - Accent5 2 11 2 2 3" xfId="25557"/>
    <cellStyle name="20% - Accent5 2 11 2 2 4" xfId="36417"/>
    <cellStyle name="20% - Accent5 2 11 2 3" xfId="12512"/>
    <cellStyle name="20% - Accent5 2 11 2 4" xfId="23262"/>
    <cellStyle name="20% - Accent5 2 11 2 5" xfId="34122"/>
    <cellStyle name="20% - Accent5 2 11 3" xfId="3046"/>
    <cellStyle name="20% - Accent5 2 11 3 2" xfId="13825"/>
    <cellStyle name="20% - Accent5 2 11 3 3" xfId="24575"/>
    <cellStyle name="20% - Accent5 2 11 3 4" xfId="35435"/>
    <cellStyle name="20% - Accent5 2 11 4" xfId="11530"/>
    <cellStyle name="20% - Accent5 2 11 5" xfId="22280"/>
    <cellStyle name="20% - Accent5 2 11 6" xfId="33140"/>
    <cellStyle name="20% - Accent5 2 110" xfId="52402"/>
    <cellStyle name="20% - Accent5 2 111" xfId="52714"/>
    <cellStyle name="20% - Accent5 2 112" xfId="53026"/>
    <cellStyle name="20% - Accent5 2 113" xfId="53338"/>
    <cellStyle name="20% - Accent5 2 114" xfId="53650"/>
    <cellStyle name="20% - Accent5 2 115" xfId="53962"/>
    <cellStyle name="20% - Accent5 2 116" xfId="54274"/>
    <cellStyle name="20% - Accent5 2 117" xfId="54586"/>
    <cellStyle name="20% - Accent5 2 118" xfId="54898"/>
    <cellStyle name="20% - Accent5 2 119" xfId="55210"/>
    <cellStyle name="20% - Accent5 2 12" xfId="787"/>
    <cellStyle name="20% - Accent5 2 12 2" xfId="1812"/>
    <cellStyle name="20% - Accent5 2 12 2 2" xfId="4137"/>
    <cellStyle name="20% - Accent5 2 12 2 2 2" xfId="14916"/>
    <cellStyle name="20% - Accent5 2 12 2 2 3" xfId="25666"/>
    <cellStyle name="20% - Accent5 2 12 2 2 4" xfId="36526"/>
    <cellStyle name="20% - Accent5 2 12 2 3" xfId="12621"/>
    <cellStyle name="20% - Accent5 2 12 2 4" xfId="23371"/>
    <cellStyle name="20% - Accent5 2 12 2 5" xfId="34231"/>
    <cellStyle name="20% - Accent5 2 12 3" xfId="3155"/>
    <cellStyle name="20% - Accent5 2 12 3 2" xfId="13934"/>
    <cellStyle name="20% - Accent5 2 12 3 3" xfId="24684"/>
    <cellStyle name="20% - Accent5 2 12 3 4" xfId="35544"/>
    <cellStyle name="20% - Accent5 2 12 4" xfId="11639"/>
    <cellStyle name="20% - Accent5 2 12 5" xfId="22389"/>
    <cellStyle name="20% - Accent5 2 12 6" xfId="33249"/>
    <cellStyle name="20% - Accent5 2 120" xfId="55522"/>
    <cellStyle name="20% - Accent5 2 121" xfId="55834"/>
    <cellStyle name="20% - Accent5 2 122" xfId="56146"/>
    <cellStyle name="20% - Accent5 2 123" xfId="56458"/>
    <cellStyle name="20% - Accent5 2 124" xfId="56770"/>
    <cellStyle name="20% - Accent5 2 125" xfId="57082"/>
    <cellStyle name="20% - Accent5 2 126" xfId="57394"/>
    <cellStyle name="20% - Accent5 2 127" xfId="57706"/>
    <cellStyle name="20% - Accent5 2 128" xfId="58018"/>
    <cellStyle name="20% - Accent5 2 129" xfId="58330"/>
    <cellStyle name="20% - Accent5 2 13" xfId="896"/>
    <cellStyle name="20% - Accent5 2 13 2" xfId="1921"/>
    <cellStyle name="20% - Accent5 2 13 2 2" xfId="4246"/>
    <cellStyle name="20% - Accent5 2 13 2 2 2" xfId="15025"/>
    <cellStyle name="20% - Accent5 2 13 2 2 3" xfId="25775"/>
    <cellStyle name="20% - Accent5 2 13 2 2 4" xfId="36635"/>
    <cellStyle name="20% - Accent5 2 13 2 3" xfId="12730"/>
    <cellStyle name="20% - Accent5 2 13 2 4" xfId="23480"/>
    <cellStyle name="20% - Accent5 2 13 2 5" xfId="34340"/>
    <cellStyle name="20% - Accent5 2 13 3" xfId="3264"/>
    <cellStyle name="20% - Accent5 2 13 3 2" xfId="14043"/>
    <cellStyle name="20% - Accent5 2 13 3 3" xfId="24793"/>
    <cellStyle name="20% - Accent5 2 13 3 4" xfId="35653"/>
    <cellStyle name="20% - Accent5 2 13 4" xfId="11748"/>
    <cellStyle name="20% - Accent5 2 13 5" xfId="22498"/>
    <cellStyle name="20% - Accent5 2 13 6" xfId="33358"/>
    <cellStyle name="20% - Accent5 2 130" xfId="58642"/>
    <cellStyle name="20% - Accent5 2 131" xfId="58954"/>
    <cellStyle name="20% - Accent5 2 132" xfId="59266"/>
    <cellStyle name="20% - Accent5 2 133" xfId="59578"/>
    <cellStyle name="20% - Accent5 2 134" xfId="59890"/>
    <cellStyle name="20% - Accent5 2 135" xfId="60202"/>
    <cellStyle name="20% - Accent5 2 136" xfId="60514"/>
    <cellStyle name="20% - Accent5 2 137" xfId="60826"/>
    <cellStyle name="20% - Accent5 2 14" xfId="1005"/>
    <cellStyle name="20% - Accent5 2 14 2" xfId="3373"/>
    <cellStyle name="20% - Accent5 2 14 2 2" xfId="14152"/>
    <cellStyle name="20% - Accent5 2 14 2 3" xfId="24902"/>
    <cellStyle name="20% - Accent5 2 14 2 4" xfId="35762"/>
    <cellStyle name="20% - Accent5 2 14 3" xfId="11857"/>
    <cellStyle name="20% - Accent5 2 14 4" xfId="22607"/>
    <cellStyle name="20% - Accent5 2 14 5" xfId="33467"/>
    <cellStyle name="20% - Accent5 2 15" xfId="1151"/>
    <cellStyle name="20% - Accent5 2 15 2" xfId="3476"/>
    <cellStyle name="20% - Accent5 2 15 2 2" xfId="14255"/>
    <cellStyle name="20% - Accent5 2 15 2 3" xfId="25005"/>
    <cellStyle name="20% - Accent5 2 15 2 4" xfId="35865"/>
    <cellStyle name="20% - Accent5 2 15 3" xfId="11960"/>
    <cellStyle name="20% - Accent5 2 15 4" xfId="22710"/>
    <cellStyle name="20% - Accent5 2 15 5" xfId="33570"/>
    <cellStyle name="20% - Accent5 2 16" xfId="2030"/>
    <cellStyle name="20% - Accent5 2 16 2" xfId="4355"/>
    <cellStyle name="20% - Accent5 2 16 2 2" xfId="15134"/>
    <cellStyle name="20% - Accent5 2 16 2 3" xfId="25884"/>
    <cellStyle name="20% - Accent5 2 16 2 4" xfId="36744"/>
    <cellStyle name="20% - Accent5 2 16 3" xfId="12839"/>
    <cellStyle name="20% - Accent5 2 16 4" xfId="23589"/>
    <cellStyle name="20% - Accent5 2 16 5" xfId="34449"/>
    <cellStyle name="20% - Accent5 2 17" xfId="2139"/>
    <cellStyle name="20% - Accent5 2 17 2" xfId="4464"/>
    <cellStyle name="20% - Accent5 2 17 2 2" xfId="15243"/>
    <cellStyle name="20% - Accent5 2 17 2 3" xfId="25993"/>
    <cellStyle name="20% - Accent5 2 17 2 4" xfId="36853"/>
    <cellStyle name="20% - Accent5 2 17 3" xfId="12948"/>
    <cellStyle name="20% - Accent5 2 17 4" xfId="23698"/>
    <cellStyle name="20% - Accent5 2 17 5" xfId="34558"/>
    <cellStyle name="20% - Accent5 2 18" xfId="2249"/>
    <cellStyle name="20% - Accent5 2 18 2" xfId="4574"/>
    <cellStyle name="20% - Accent5 2 18 2 2" xfId="15353"/>
    <cellStyle name="20% - Accent5 2 18 2 3" xfId="26103"/>
    <cellStyle name="20% - Accent5 2 18 2 4" xfId="36963"/>
    <cellStyle name="20% - Accent5 2 18 3" xfId="13058"/>
    <cellStyle name="20% - Accent5 2 18 4" xfId="23808"/>
    <cellStyle name="20% - Accent5 2 18 5" xfId="34668"/>
    <cellStyle name="20% - Accent5 2 19" xfId="2359"/>
    <cellStyle name="20% - Accent5 2 19 2" xfId="13168"/>
    <cellStyle name="20% - Accent5 2 19 3" xfId="23918"/>
    <cellStyle name="20% - Accent5 2 19 4" xfId="34778"/>
    <cellStyle name="20% - Accent5 2 2" xfId="168"/>
    <cellStyle name="20% - Accent5 2 2 10" xfId="44756"/>
    <cellStyle name="20% - Accent5 2 2 11" xfId="45068"/>
    <cellStyle name="20% - Accent5 2 2 12" xfId="45380"/>
    <cellStyle name="20% - Accent5 2 2 13" xfId="45692"/>
    <cellStyle name="20% - Accent5 2 2 14" xfId="46004"/>
    <cellStyle name="20% - Accent5 2 2 15" xfId="46316"/>
    <cellStyle name="20% - Accent5 2 2 16" xfId="46628"/>
    <cellStyle name="20% - Accent5 2 2 17" xfId="46940"/>
    <cellStyle name="20% - Accent5 2 2 18" xfId="47252"/>
    <cellStyle name="20% - Accent5 2 2 19" xfId="47564"/>
    <cellStyle name="20% - Accent5 2 2 2" xfId="1193"/>
    <cellStyle name="20% - Accent5 2 2 2 2" xfId="3518"/>
    <cellStyle name="20% - Accent5 2 2 2 2 2" xfId="14297"/>
    <cellStyle name="20% - Accent5 2 2 2 2 3" xfId="25047"/>
    <cellStyle name="20% - Accent5 2 2 2 2 4" xfId="35907"/>
    <cellStyle name="20% - Accent5 2 2 2 3" xfId="12002"/>
    <cellStyle name="20% - Accent5 2 2 2 4" xfId="22752"/>
    <cellStyle name="20% - Accent5 2 2 2 5" xfId="33612"/>
    <cellStyle name="20% - Accent5 2 2 20" xfId="47876"/>
    <cellStyle name="20% - Accent5 2 2 21" xfId="48188"/>
    <cellStyle name="20% - Accent5 2 2 22" xfId="48500"/>
    <cellStyle name="20% - Accent5 2 2 23" xfId="48812"/>
    <cellStyle name="20% - Accent5 2 2 24" xfId="49124"/>
    <cellStyle name="20% - Accent5 2 2 25" xfId="49436"/>
    <cellStyle name="20% - Accent5 2 2 26" xfId="49748"/>
    <cellStyle name="20% - Accent5 2 2 27" xfId="50060"/>
    <cellStyle name="20% - Accent5 2 2 28" xfId="50372"/>
    <cellStyle name="20% - Accent5 2 2 29" xfId="50684"/>
    <cellStyle name="20% - Accent5 2 2 3" xfId="2535"/>
    <cellStyle name="20% - Accent5 2 2 3 2" xfId="13314"/>
    <cellStyle name="20% - Accent5 2 2 3 3" xfId="24064"/>
    <cellStyle name="20% - Accent5 2 2 3 4" xfId="34924"/>
    <cellStyle name="20% - Accent5 2 2 30" xfId="50996"/>
    <cellStyle name="20% - Accent5 2 2 31" xfId="51308"/>
    <cellStyle name="20% - Accent5 2 2 32" xfId="51620"/>
    <cellStyle name="20% - Accent5 2 2 33" xfId="51932"/>
    <cellStyle name="20% - Accent5 2 2 34" xfId="52245"/>
    <cellStyle name="20% - Accent5 2 2 35" xfId="52557"/>
    <cellStyle name="20% - Accent5 2 2 36" xfId="52869"/>
    <cellStyle name="20% - Accent5 2 2 37" xfId="53181"/>
    <cellStyle name="20% - Accent5 2 2 38" xfId="53493"/>
    <cellStyle name="20% - Accent5 2 2 39" xfId="53805"/>
    <cellStyle name="20% - Accent5 2 2 4" xfId="11019"/>
    <cellStyle name="20% - Accent5 2 2 40" xfId="54117"/>
    <cellStyle name="20% - Accent5 2 2 41" xfId="54429"/>
    <cellStyle name="20% - Accent5 2 2 42" xfId="54741"/>
    <cellStyle name="20% - Accent5 2 2 43" xfId="55053"/>
    <cellStyle name="20% - Accent5 2 2 44" xfId="55365"/>
    <cellStyle name="20% - Accent5 2 2 45" xfId="55677"/>
    <cellStyle name="20% - Accent5 2 2 46" xfId="55989"/>
    <cellStyle name="20% - Accent5 2 2 47" xfId="56301"/>
    <cellStyle name="20% - Accent5 2 2 48" xfId="56613"/>
    <cellStyle name="20% - Accent5 2 2 49" xfId="56925"/>
    <cellStyle name="20% - Accent5 2 2 5" xfId="21769"/>
    <cellStyle name="20% - Accent5 2 2 50" xfId="57237"/>
    <cellStyle name="20% - Accent5 2 2 51" xfId="57549"/>
    <cellStyle name="20% - Accent5 2 2 52" xfId="57861"/>
    <cellStyle name="20% - Accent5 2 2 53" xfId="58173"/>
    <cellStyle name="20% - Accent5 2 2 54" xfId="58485"/>
    <cellStyle name="20% - Accent5 2 2 55" xfId="58797"/>
    <cellStyle name="20% - Accent5 2 2 56" xfId="59109"/>
    <cellStyle name="20% - Accent5 2 2 57" xfId="59421"/>
    <cellStyle name="20% - Accent5 2 2 58" xfId="59733"/>
    <cellStyle name="20% - Accent5 2 2 59" xfId="60045"/>
    <cellStyle name="20% - Accent5 2 2 6" xfId="32629"/>
    <cellStyle name="20% - Accent5 2 2 60" xfId="60357"/>
    <cellStyle name="20% - Accent5 2 2 61" xfId="60669"/>
    <cellStyle name="20% - Accent5 2 2 62" xfId="60981"/>
    <cellStyle name="20% - Accent5 2 2 7" xfId="43805"/>
    <cellStyle name="20% - Accent5 2 2 8" xfId="44117"/>
    <cellStyle name="20% - Accent5 2 2 9" xfId="44436"/>
    <cellStyle name="20% - Accent5 2 20" xfId="2493"/>
    <cellStyle name="20% - Accent5 2 20 2" xfId="13272"/>
    <cellStyle name="20% - Accent5 2 20 3" xfId="24022"/>
    <cellStyle name="20% - Accent5 2 20 4" xfId="34882"/>
    <cellStyle name="20% - Accent5 2 21" xfId="4684"/>
    <cellStyle name="20% - Accent5 2 21 2" xfId="15463"/>
    <cellStyle name="20% - Accent5 2 21 3" xfId="26213"/>
    <cellStyle name="20% - Accent5 2 21 4" xfId="37073"/>
    <cellStyle name="20% - Accent5 2 22" xfId="4794"/>
    <cellStyle name="20% - Accent5 2 22 2" xfId="15573"/>
    <cellStyle name="20% - Accent5 2 22 3" xfId="26323"/>
    <cellStyle name="20% - Accent5 2 22 4" xfId="37183"/>
    <cellStyle name="20% - Accent5 2 23" xfId="4904"/>
    <cellStyle name="20% - Accent5 2 23 2" xfId="15683"/>
    <cellStyle name="20% - Accent5 2 23 3" xfId="26433"/>
    <cellStyle name="20% - Accent5 2 23 4" xfId="37293"/>
    <cellStyle name="20% - Accent5 2 24" xfId="5014"/>
    <cellStyle name="20% - Accent5 2 24 2" xfId="15793"/>
    <cellStyle name="20% - Accent5 2 24 3" xfId="26543"/>
    <cellStyle name="20% - Accent5 2 24 4" xfId="37403"/>
    <cellStyle name="20% - Accent5 2 25" xfId="5124"/>
    <cellStyle name="20% - Accent5 2 25 2" xfId="15903"/>
    <cellStyle name="20% - Accent5 2 25 3" xfId="26653"/>
    <cellStyle name="20% - Accent5 2 25 4" xfId="37513"/>
    <cellStyle name="20% - Accent5 2 26" xfId="5234"/>
    <cellStyle name="20% - Accent5 2 26 2" xfId="16013"/>
    <cellStyle name="20% - Accent5 2 26 3" xfId="26763"/>
    <cellStyle name="20% - Accent5 2 26 4" xfId="37623"/>
    <cellStyle name="20% - Accent5 2 27" xfId="5344"/>
    <cellStyle name="20% - Accent5 2 27 2" xfId="16123"/>
    <cellStyle name="20% - Accent5 2 27 3" xfId="26873"/>
    <cellStyle name="20% - Accent5 2 27 4" xfId="37733"/>
    <cellStyle name="20% - Accent5 2 28" xfId="5454"/>
    <cellStyle name="20% - Accent5 2 28 2" xfId="16233"/>
    <cellStyle name="20% - Accent5 2 28 3" xfId="26983"/>
    <cellStyle name="20% - Accent5 2 28 4" xfId="37843"/>
    <cellStyle name="20% - Accent5 2 29" xfId="5564"/>
    <cellStyle name="20% - Accent5 2 29 2" xfId="16343"/>
    <cellStyle name="20% - Accent5 2 29 3" xfId="27093"/>
    <cellStyle name="20% - Accent5 2 29 4" xfId="37953"/>
    <cellStyle name="20% - Accent5 2 3" xfId="191"/>
    <cellStyle name="20% - Accent5 2 3 2" xfId="1216"/>
    <cellStyle name="20% - Accent5 2 3 2 2" xfId="3541"/>
    <cellStyle name="20% - Accent5 2 3 2 2 2" xfId="14320"/>
    <cellStyle name="20% - Accent5 2 3 2 2 3" xfId="25070"/>
    <cellStyle name="20% - Accent5 2 3 2 2 4" xfId="35930"/>
    <cellStyle name="20% - Accent5 2 3 2 3" xfId="12025"/>
    <cellStyle name="20% - Accent5 2 3 2 4" xfId="22775"/>
    <cellStyle name="20% - Accent5 2 3 2 5" xfId="33635"/>
    <cellStyle name="20% - Accent5 2 3 3" xfId="2558"/>
    <cellStyle name="20% - Accent5 2 3 3 2" xfId="13337"/>
    <cellStyle name="20% - Accent5 2 3 3 3" xfId="24087"/>
    <cellStyle name="20% - Accent5 2 3 3 4" xfId="34947"/>
    <cellStyle name="20% - Accent5 2 3 4" xfId="11042"/>
    <cellStyle name="20% - Accent5 2 3 5" xfId="21792"/>
    <cellStyle name="20% - Accent5 2 3 6" xfId="32652"/>
    <cellStyle name="20% - Accent5 2 30" xfId="5674"/>
    <cellStyle name="20% - Accent5 2 30 2" xfId="16453"/>
    <cellStyle name="20% - Accent5 2 30 3" xfId="27203"/>
    <cellStyle name="20% - Accent5 2 30 4" xfId="38063"/>
    <cellStyle name="20% - Accent5 2 31" xfId="5784"/>
    <cellStyle name="20% - Accent5 2 31 2" xfId="16563"/>
    <cellStyle name="20% - Accent5 2 31 3" xfId="27313"/>
    <cellStyle name="20% - Accent5 2 31 4" xfId="38173"/>
    <cellStyle name="20% - Accent5 2 32" xfId="5894"/>
    <cellStyle name="20% - Accent5 2 32 2" xfId="16673"/>
    <cellStyle name="20% - Accent5 2 32 3" xfId="27423"/>
    <cellStyle name="20% - Accent5 2 32 4" xfId="38283"/>
    <cellStyle name="20% - Accent5 2 33" xfId="6004"/>
    <cellStyle name="20% - Accent5 2 33 2" xfId="16783"/>
    <cellStyle name="20% - Accent5 2 33 3" xfId="27533"/>
    <cellStyle name="20% - Accent5 2 33 4" xfId="38393"/>
    <cellStyle name="20% - Accent5 2 34" xfId="6114"/>
    <cellStyle name="20% - Accent5 2 34 2" xfId="16893"/>
    <cellStyle name="20% - Accent5 2 34 3" xfId="27643"/>
    <cellStyle name="20% - Accent5 2 34 4" xfId="38503"/>
    <cellStyle name="20% - Accent5 2 35" xfId="6224"/>
    <cellStyle name="20% - Accent5 2 35 2" xfId="17003"/>
    <cellStyle name="20% - Accent5 2 35 3" xfId="27753"/>
    <cellStyle name="20% - Accent5 2 35 4" xfId="38613"/>
    <cellStyle name="20% - Accent5 2 36" xfId="6334"/>
    <cellStyle name="20% - Accent5 2 36 2" xfId="17113"/>
    <cellStyle name="20% - Accent5 2 36 3" xfId="27863"/>
    <cellStyle name="20% - Accent5 2 36 4" xfId="38723"/>
    <cellStyle name="20% - Accent5 2 37" xfId="6444"/>
    <cellStyle name="20% - Accent5 2 37 2" xfId="17223"/>
    <cellStyle name="20% - Accent5 2 37 3" xfId="27973"/>
    <cellStyle name="20% - Accent5 2 37 4" xfId="38833"/>
    <cellStyle name="20% - Accent5 2 38" xfId="6554"/>
    <cellStyle name="20% - Accent5 2 38 2" xfId="17333"/>
    <cellStyle name="20% - Accent5 2 38 3" xfId="28083"/>
    <cellStyle name="20% - Accent5 2 38 4" xfId="38943"/>
    <cellStyle name="20% - Accent5 2 39" xfId="6664"/>
    <cellStyle name="20% - Accent5 2 39 2" xfId="17443"/>
    <cellStyle name="20% - Accent5 2 39 3" xfId="28193"/>
    <cellStyle name="20% - Accent5 2 39 4" xfId="39053"/>
    <cellStyle name="20% - Accent5 2 4" xfId="214"/>
    <cellStyle name="20% - Accent5 2 4 2" xfId="1239"/>
    <cellStyle name="20% - Accent5 2 4 2 2" xfId="3564"/>
    <cellStyle name="20% - Accent5 2 4 2 2 2" xfId="14343"/>
    <cellStyle name="20% - Accent5 2 4 2 2 3" xfId="25093"/>
    <cellStyle name="20% - Accent5 2 4 2 2 4" xfId="35953"/>
    <cellStyle name="20% - Accent5 2 4 2 3" xfId="12048"/>
    <cellStyle name="20% - Accent5 2 4 2 4" xfId="22798"/>
    <cellStyle name="20% - Accent5 2 4 2 5" xfId="33658"/>
    <cellStyle name="20% - Accent5 2 4 3" xfId="2581"/>
    <cellStyle name="20% - Accent5 2 4 3 2" xfId="13360"/>
    <cellStyle name="20% - Accent5 2 4 3 3" xfId="24110"/>
    <cellStyle name="20% - Accent5 2 4 3 4" xfId="34970"/>
    <cellStyle name="20% - Accent5 2 4 4" xfId="11065"/>
    <cellStyle name="20% - Accent5 2 4 5" xfId="21815"/>
    <cellStyle name="20% - Accent5 2 4 6" xfId="32675"/>
    <cellStyle name="20% - Accent5 2 40" xfId="6774"/>
    <cellStyle name="20% - Accent5 2 40 2" xfId="17553"/>
    <cellStyle name="20% - Accent5 2 40 3" xfId="28303"/>
    <cellStyle name="20% - Accent5 2 40 4" xfId="39163"/>
    <cellStyle name="20% - Accent5 2 41" xfId="6884"/>
    <cellStyle name="20% - Accent5 2 41 2" xfId="17663"/>
    <cellStyle name="20% - Accent5 2 41 3" xfId="28413"/>
    <cellStyle name="20% - Accent5 2 41 4" xfId="39273"/>
    <cellStyle name="20% - Accent5 2 42" xfId="6994"/>
    <cellStyle name="20% - Accent5 2 42 2" xfId="17773"/>
    <cellStyle name="20% - Accent5 2 42 3" xfId="28523"/>
    <cellStyle name="20% - Accent5 2 42 4" xfId="39383"/>
    <cellStyle name="20% - Accent5 2 43" xfId="7104"/>
    <cellStyle name="20% - Accent5 2 43 2" xfId="17883"/>
    <cellStyle name="20% - Accent5 2 43 3" xfId="28633"/>
    <cellStyle name="20% - Accent5 2 43 4" xfId="39493"/>
    <cellStyle name="20% - Accent5 2 44" xfId="7214"/>
    <cellStyle name="20% - Accent5 2 44 2" xfId="17993"/>
    <cellStyle name="20% - Accent5 2 44 3" xfId="28743"/>
    <cellStyle name="20% - Accent5 2 44 4" xfId="39603"/>
    <cellStyle name="20% - Accent5 2 45" xfId="7324"/>
    <cellStyle name="20% - Accent5 2 45 2" xfId="18103"/>
    <cellStyle name="20% - Accent5 2 45 3" xfId="28853"/>
    <cellStyle name="20% - Accent5 2 45 4" xfId="39713"/>
    <cellStyle name="20% - Accent5 2 46" xfId="7434"/>
    <cellStyle name="20% - Accent5 2 46 2" xfId="18213"/>
    <cellStyle name="20% - Accent5 2 46 3" xfId="28963"/>
    <cellStyle name="20% - Accent5 2 46 4" xfId="39823"/>
    <cellStyle name="20% - Accent5 2 47" xfId="7544"/>
    <cellStyle name="20% - Accent5 2 47 2" xfId="18323"/>
    <cellStyle name="20% - Accent5 2 47 3" xfId="29073"/>
    <cellStyle name="20% - Accent5 2 47 4" xfId="39933"/>
    <cellStyle name="20% - Accent5 2 48" xfId="7654"/>
    <cellStyle name="20% - Accent5 2 48 2" xfId="18433"/>
    <cellStyle name="20% - Accent5 2 48 3" xfId="29183"/>
    <cellStyle name="20% - Accent5 2 48 4" xfId="40043"/>
    <cellStyle name="20% - Accent5 2 49" xfId="7764"/>
    <cellStyle name="20% - Accent5 2 49 2" xfId="18543"/>
    <cellStyle name="20% - Accent5 2 49 3" xfId="29293"/>
    <cellStyle name="20% - Accent5 2 49 4" xfId="40153"/>
    <cellStyle name="20% - Accent5 2 5" xfId="248"/>
    <cellStyle name="20% - Accent5 2 5 2" xfId="1273"/>
    <cellStyle name="20% - Accent5 2 5 2 2" xfId="3598"/>
    <cellStyle name="20% - Accent5 2 5 2 2 2" xfId="14377"/>
    <cellStyle name="20% - Accent5 2 5 2 2 3" xfId="25127"/>
    <cellStyle name="20% - Accent5 2 5 2 2 4" xfId="35987"/>
    <cellStyle name="20% - Accent5 2 5 2 3" xfId="12082"/>
    <cellStyle name="20% - Accent5 2 5 2 4" xfId="22832"/>
    <cellStyle name="20% - Accent5 2 5 2 5" xfId="33692"/>
    <cellStyle name="20% - Accent5 2 5 3" xfId="2615"/>
    <cellStyle name="20% - Accent5 2 5 3 2" xfId="13394"/>
    <cellStyle name="20% - Accent5 2 5 3 3" xfId="24144"/>
    <cellStyle name="20% - Accent5 2 5 3 4" xfId="35004"/>
    <cellStyle name="20% - Accent5 2 5 4" xfId="11099"/>
    <cellStyle name="20% - Accent5 2 5 5" xfId="21849"/>
    <cellStyle name="20% - Accent5 2 5 6" xfId="32709"/>
    <cellStyle name="20% - Accent5 2 50" xfId="7874"/>
    <cellStyle name="20% - Accent5 2 50 2" xfId="18653"/>
    <cellStyle name="20% - Accent5 2 50 3" xfId="29403"/>
    <cellStyle name="20% - Accent5 2 50 4" xfId="40263"/>
    <cellStyle name="20% - Accent5 2 51" xfId="7984"/>
    <cellStyle name="20% - Accent5 2 51 2" xfId="18763"/>
    <cellStyle name="20% - Accent5 2 51 3" xfId="29513"/>
    <cellStyle name="20% - Accent5 2 51 4" xfId="40373"/>
    <cellStyle name="20% - Accent5 2 52" xfId="8094"/>
    <cellStyle name="20% - Accent5 2 52 2" xfId="18873"/>
    <cellStyle name="20% - Accent5 2 52 3" xfId="29623"/>
    <cellStyle name="20% - Accent5 2 52 4" xfId="40483"/>
    <cellStyle name="20% - Accent5 2 53" xfId="8204"/>
    <cellStyle name="20% - Accent5 2 53 2" xfId="18983"/>
    <cellStyle name="20% - Accent5 2 53 3" xfId="29733"/>
    <cellStyle name="20% - Accent5 2 53 4" xfId="40593"/>
    <cellStyle name="20% - Accent5 2 54" xfId="8314"/>
    <cellStyle name="20% - Accent5 2 54 2" xfId="19093"/>
    <cellStyle name="20% - Accent5 2 54 3" xfId="29843"/>
    <cellStyle name="20% - Accent5 2 54 4" xfId="40703"/>
    <cellStyle name="20% - Accent5 2 55" xfId="8424"/>
    <cellStyle name="20% - Accent5 2 55 2" xfId="19203"/>
    <cellStyle name="20% - Accent5 2 55 3" xfId="29953"/>
    <cellStyle name="20% - Accent5 2 55 4" xfId="40813"/>
    <cellStyle name="20% - Accent5 2 56" xfId="8534"/>
    <cellStyle name="20% - Accent5 2 56 2" xfId="19313"/>
    <cellStyle name="20% - Accent5 2 56 3" xfId="30063"/>
    <cellStyle name="20% - Accent5 2 56 4" xfId="40923"/>
    <cellStyle name="20% - Accent5 2 57" xfId="8644"/>
    <cellStyle name="20% - Accent5 2 57 2" xfId="19423"/>
    <cellStyle name="20% - Accent5 2 57 3" xfId="30173"/>
    <cellStyle name="20% - Accent5 2 57 4" xfId="41033"/>
    <cellStyle name="20% - Accent5 2 58" xfId="8754"/>
    <cellStyle name="20% - Accent5 2 58 2" xfId="19533"/>
    <cellStyle name="20% - Accent5 2 58 3" xfId="30283"/>
    <cellStyle name="20% - Accent5 2 58 4" xfId="41143"/>
    <cellStyle name="20% - Accent5 2 59" xfId="8864"/>
    <cellStyle name="20% - Accent5 2 59 2" xfId="19643"/>
    <cellStyle name="20% - Accent5 2 59 3" xfId="30393"/>
    <cellStyle name="20% - Accent5 2 59 4" xfId="41253"/>
    <cellStyle name="20% - Accent5 2 6" xfId="293"/>
    <cellStyle name="20% - Accent5 2 6 2" xfId="1318"/>
    <cellStyle name="20% - Accent5 2 6 2 2" xfId="3643"/>
    <cellStyle name="20% - Accent5 2 6 2 2 2" xfId="14422"/>
    <cellStyle name="20% - Accent5 2 6 2 2 3" xfId="25172"/>
    <cellStyle name="20% - Accent5 2 6 2 2 4" xfId="36032"/>
    <cellStyle name="20% - Accent5 2 6 2 3" xfId="12127"/>
    <cellStyle name="20% - Accent5 2 6 2 4" xfId="22877"/>
    <cellStyle name="20% - Accent5 2 6 2 5" xfId="33737"/>
    <cellStyle name="20% - Accent5 2 6 3" xfId="2660"/>
    <cellStyle name="20% - Accent5 2 6 3 2" xfId="13439"/>
    <cellStyle name="20% - Accent5 2 6 3 3" xfId="24189"/>
    <cellStyle name="20% - Accent5 2 6 3 4" xfId="35049"/>
    <cellStyle name="20% - Accent5 2 6 4" xfId="11144"/>
    <cellStyle name="20% - Accent5 2 6 5" xfId="21894"/>
    <cellStyle name="20% - Accent5 2 6 6" xfId="32754"/>
    <cellStyle name="20% - Accent5 2 60" xfId="8974"/>
    <cellStyle name="20% - Accent5 2 60 2" xfId="19753"/>
    <cellStyle name="20% - Accent5 2 60 3" xfId="30503"/>
    <cellStyle name="20% - Accent5 2 60 4" xfId="41363"/>
    <cellStyle name="20% - Accent5 2 61" xfId="9084"/>
    <cellStyle name="20% - Accent5 2 61 2" xfId="19863"/>
    <cellStyle name="20% - Accent5 2 61 3" xfId="30613"/>
    <cellStyle name="20% - Accent5 2 61 4" xfId="41473"/>
    <cellStyle name="20% - Accent5 2 62" xfId="9194"/>
    <cellStyle name="20% - Accent5 2 62 2" xfId="19973"/>
    <cellStyle name="20% - Accent5 2 62 3" xfId="30723"/>
    <cellStyle name="20% - Accent5 2 62 4" xfId="41583"/>
    <cellStyle name="20% - Accent5 2 63" xfId="9304"/>
    <cellStyle name="20% - Accent5 2 63 2" xfId="20083"/>
    <cellStyle name="20% - Accent5 2 63 3" xfId="30833"/>
    <cellStyle name="20% - Accent5 2 63 4" xfId="41693"/>
    <cellStyle name="20% - Accent5 2 64" xfId="9414"/>
    <cellStyle name="20% - Accent5 2 64 2" xfId="20193"/>
    <cellStyle name="20% - Accent5 2 64 3" xfId="30943"/>
    <cellStyle name="20% - Accent5 2 64 4" xfId="41803"/>
    <cellStyle name="20% - Accent5 2 65" xfId="9524"/>
    <cellStyle name="20% - Accent5 2 65 2" xfId="20303"/>
    <cellStyle name="20% - Accent5 2 65 3" xfId="31053"/>
    <cellStyle name="20% - Accent5 2 65 4" xfId="41913"/>
    <cellStyle name="20% - Accent5 2 66" xfId="9634"/>
    <cellStyle name="20% - Accent5 2 66 2" xfId="20413"/>
    <cellStyle name="20% - Accent5 2 66 3" xfId="31163"/>
    <cellStyle name="20% - Accent5 2 66 4" xfId="42023"/>
    <cellStyle name="20% - Accent5 2 67" xfId="9744"/>
    <cellStyle name="20% - Accent5 2 67 2" xfId="20523"/>
    <cellStyle name="20% - Accent5 2 67 3" xfId="31273"/>
    <cellStyle name="20% - Accent5 2 67 4" xfId="42133"/>
    <cellStyle name="20% - Accent5 2 68" xfId="9854"/>
    <cellStyle name="20% - Accent5 2 68 2" xfId="20633"/>
    <cellStyle name="20% - Accent5 2 68 3" xfId="31383"/>
    <cellStyle name="20% - Accent5 2 68 4" xfId="42243"/>
    <cellStyle name="20% - Accent5 2 69" xfId="9964"/>
    <cellStyle name="20% - Accent5 2 69 2" xfId="20743"/>
    <cellStyle name="20% - Accent5 2 69 3" xfId="31493"/>
    <cellStyle name="20% - Accent5 2 69 4" xfId="42353"/>
    <cellStyle name="20% - Accent5 2 7" xfId="349"/>
    <cellStyle name="20% - Accent5 2 7 2" xfId="1374"/>
    <cellStyle name="20% - Accent5 2 7 2 2" xfId="3699"/>
    <cellStyle name="20% - Accent5 2 7 2 2 2" xfId="14478"/>
    <cellStyle name="20% - Accent5 2 7 2 2 3" xfId="25228"/>
    <cellStyle name="20% - Accent5 2 7 2 2 4" xfId="36088"/>
    <cellStyle name="20% - Accent5 2 7 2 3" xfId="12183"/>
    <cellStyle name="20% - Accent5 2 7 2 4" xfId="22933"/>
    <cellStyle name="20% - Accent5 2 7 2 5" xfId="33793"/>
    <cellStyle name="20% - Accent5 2 7 3" xfId="2716"/>
    <cellStyle name="20% - Accent5 2 7 3 2" xfId="13495"/>
    <cellStyle name="20% - Accent5 2 7 3 3" xfId="24245"/>
    <cellStyle name="20% - Accent5 2 7 3 4" xfId="35105"/>
    <cellStyle name="20% - Accent5 2 7 4" xfId="11200"/>
    <cellStyle name="20% - Accent5 2 7 5" xfId="21950"/>
    <cellStyle name="20% - Accent5 2 7 6" xfId="32810"/>
    <cellStyle name="20% - Accent5 2 70" xfId="10074"/>
    <cellStyle name="20% - Accent5 2 70 2" xfId="20853"/>
    <cellStyle name="20% - Accent5 2 70 3" xfId="31603"/>
    <cellStyle name="20% - Accent5 2 70 4" xfId="42463"/>
    <cellStyle name="20% - Accent5 2 71" xfId="10184"/>
    <cellStyle name="20% - Accent5 2 71 2" xfId="20963"/>
    <cellStyle name="20% - Accent5 2 71 3" xfId="31713"/>
    <cellStyle name="20% - Accent5 2 71 4" xfId="42573"/>
    <cellStyle name="20% - Accent5 2 72" xfId="10294"/>
    <cellStyle name="20% - Accent5 2 72 2" xfId="21073"/>
    <cellStyle name="20% - Accent5 2 72 3" xfId="31823"/>
    <cellStyle name="20% - Accent5 2 72 4" xfId="42683"/>
    <cellStyle name="20% - Accent5 2 73" xfId="10404"/>
    <cellStyle name="20% - Accent5 2 73 2" xfId="21183"/>
    <cellStyle name="20% - Accent5 2 73 3" xfId="31933"/>
    <cellStyle name="20% - Accent5 2 73 4" xfId="42793"/>
    <cellStyle name="20% - Accent5 2 74" xfId="10514"/>
    <cellStyle name="20% - Accent5 2 74 2" xfId="21293"/>
    <cellStyle name="20% - Accent5 2 74 3" xfId="32043"/>
    <cellStyle name="20% - Accent5 2 74 4" xfId="42903"/>
    <cellStyle name="20% - Accent5 2 75" xfId="10624"/>
    <cellStyle name="20% - Accent5 2 75 2" xfId="21403"/>
    <cellStyle name="20% - Accent5 2 75 3" xfId="32153"/>
    <cellStyle name="20% - Accent5 2 75 4" xfId="43013"/>
    <cellStyle name="20% - Accent5 2 76" xfId="10734"/>
    <cellStyle name="20% - Accent5 2 76 2" xfId="21513"/>
    <cellStyle name="20% - Accent5 2 76 3" xfId="32263"/>
    <cellStyle name="20% - Accent5 2 76 4" xfId="43123"/>
    <cellStyle name="20% - Accent5 2 77" xfId="10844"/>
    <cellStyle name="20% - Accent5 2 77 2" xfId="32373"/>
    <cellStyle name="20% - Accent5 2 77 3" xfId="43233"/>
    <cellStyle name="20% - Accent5 2 78" xfId="10977"/>
    <cellStyle name="20% - Accent5 2 78 2" xfId="21727"/>
    <cellStyle name="20% - Accent5 2 78 3" xfId="32587"/>
    <cellStyle name="20% - Accent5 2 79" xfId="21623"/>
    <cellStyle name="20% - Accent5 2 8" xfId="415"/>
    <cellStyle name="20% - Accent5 2 8 2" xfId="1440"/>
    <cellStyle name="20% - Accent5 2 8 2 2" xfId="3765"/>
    <cellStyle name="20% - Accent5 2 8 2 2 2" xfId="14544"/>
    <cellStyle name="20% - Accent5 2 8 2 2 3" xfId="25294"/>
    <cellStyle name="20% - Accent5 2 8 2 2 4" xfId="36154"/>
    <cellStyle name="20% - Accent5 2 8 2 3" xfId="12249"/>
    <cellStyle name="20% - Accent5 2 8 2 4" xfId="22999"/>
    <cellStyle name="20% - Accent5 2 8 2 5" xfId="33859"/>
    <cellStyle name="20% - Accent5 2 8 3" xfId="2782"/>
    <cellStyle name="20% - Accent5 2 8 3 2" xfId="13561"/>
    <cellStyle name="20% - Accent5 2 8 3 3" xfId="24311"/>
    <cellStyle name="20% - Accent5 2 8 3 4" xfId="35171"/>
    <cellStyle name="20% - Accent5 2 8 4" xfId="11266"/>
    <cellStyle name="20% - Accent5 2 8 5" xfId="22016"/>
    <cellStyle name="20% - Accent5 2 8 6" xfId="32876"/>
    <cellStyle name="20% - Accent5 2 80" xfId="32483"/>
    <cellStyle name="20% - Accent5 2 81" xfId="43495"/>
    <cellStyle name="20% - Accent5 2 82" xfId="43650"/>
    <cellStyle name="20% - Accent5 2 83" xfId="43962"/>
    <cellStyle name="20% - Accent5 2 84" xfId="44281"/>
    <cellStyle name="20% - Accent5 2 85" xfId="44601"/>
    <cellStyle name="20% - Accent5 2 86" xfId="44913"/>
    <cellStyle name="20% - Accent5 2 87" xfId="45225"/>
    <cellStyle name="20% - Accent5 2 88" xfId="45537"/>
    <cellStyle name="20% - Accent5 2 89" xfId="45849"/>
    <cellStyle name="20% - Accent5 2 9" xfId="492"/>
    <cellStyle name="20% - Accent5 2 9 2" xfId="1517"/>
    <cellStyle name="20% - Accent5 2 9 2 2" xfId="3842"/>
    <cellStyle name="20% - Accent5 2 9 2 2 2" xfId="14621"/>
    <cellStyle name="20% - Accent5 2 9 2 2 3" xfId="25371"/>
    <cellStyle name="20% - Accent5 2 9 2 2 4" xfId="36231"/>
    <cellStyle name="20% - Accent5 2 9 2 3" xfId="12326"/>
    <cellStyle name="20% - Accent5 2 9 2 4" xfId="23076"/>
    <cellStyle name="20% - Accent5 2 9 2 5" xfId="33936"/>
    <cellStyle name="20% - Accent5 2 9 3" xfId="2859"/>
    <cellStyle name="20% - Accent5 2 9 3 2" xfId="13638"/>
    <cellStyle name="20% - Accent5 2 9 3 3" xfId="24388"/>
    <cellStyle name="20% - Accent5 2 9 3 4" xfId="35248"/>
    <cellStyle name="20% - Accent5 2 9 4" xfId="11343"/>
    <cellStyle name="20% - Accent5 2 9 5" xfId="22093"/>
    <cellStyle name="20% - Accent5 2 9 6" xfId="32953"/>
    <cellStyle name="20% - Accent5 2 90" xfId="46161"/>
    <cellStyle name="20% - Accent5 2 91" xfId="46473"/>
    <cellStyle name="20% - Accent5 2 92" xfId="46785"/>
    <cellStyle name="20% - Accent5 2 93" xfId="47097"/>
    <cellStyle name="20% - Accent5 2 94" xfId="47409"/>
    <cellStyle name="20% - Accent5 2 95" xfId="47721"/>
    <cellStyle name="20% - Accent5 2 96" xfId="48033"/>
    <cellStyle name="20% - Accent5 2 97" xfId="48345"/>
    <cellStyle name="20% - Accent5 2 98" xfId="48657"/>
    <cellStyle name="20% - Accent5 2 99" xfId="48969"/>
    <cellStyle name="20% - Accent5 20" xfId="2231"/>
    <cellStyle name="20% - Accent5 20 2" xfId="4556"/>
    <cellStyle name="20% - Accent5 20 2 2" xfId="15335"/>
    <cellStyle name="20% - Accent5 20 2 3" xfId="26085"/>
    <cellStyle name="20% - Accent5 20 2 4" xfId="36945"/>
    <cellStyle name="20% - Accent5 20 3" xfId="13040"/>
    <cellStyle name="20% - Accent5 20 4" xfId="23790"/>
    <cellStyle name="20% - Accent5 20 5" xfId="34650"/>
    <cellStyle name="20% - Accent5 21" xfId="2341"/>
    <cellStyle name="20% - Accent5 21 2" xfId="13150"/>
    <cellStyle name="20% - Accent5 21 3" xfId="23900"/>
    <cellStyle name="20% - Accent5 21 4" xfId="34760"/>
    <cellStyle name="20% - Accent5 22" xfId="2452"/>
    <cellStyle name="20% - Accent5 22 2" xfId="13260"/>
    <cellStyle name="20% - Accent5 22 3" xfId="24010"/>
    <cellStyle name="20% - Accent5 22 4" xfId="34870"/>
    <cellStyle name="20% - Accent5 23" xfId="4666"/>
    <cellStyle name="20% - Accent5 23 2" xfId="15445"/>
    <cellStyle name="20% - Accent5 23 3" xfId="26195"/>
    <cellStyle name="20% - Accent5 23 4" xfId="37055"/>
    <cellStyle name="20% - Accent5 24" xfId="4776"/>
    <cellStyle name="20% - Accent5 24 2" xfId="15555"/>
    <cellStyle name="20% - Accent5 24 3" xfId="26305"/>
    <cellStyle name="20% - Accent5 24 4" xfId="37165"/>
    <cellStyle name="20% - Accent5 25" xfId="4886"/>
    <cellStyle name="20% - Accent5 25 2" xfId="15665"/>
    <cellStyle name="20% - Accent5 25 3" xfId="26415"/>
    <cellStyle name="20% - Accent5 25 4" xfId="37275"/>
    <cellStyle name="20% - Accent5 26" xfId="4996"/>
    <cellStyle name="20% - Accent5 26 2" xfId="15775"/>
    <cellStyle name="20% - Accent5 26 3" xfId="26525"/>
    <cellStyle name="20% - Accent5 26 4" xfId="37385"/>
    <cellStyle name="20% - Accent5 27" xfId="5106"/>
    <cellStyle name="20% - Accent5 27 2" xfId="15885"/>
    <cellStyle name="20% - Accent5 27 3" xfId="26635"/>
    <cellStyle name="20% - Accent5 27 4" xfId="37495"/>
    <cellStyle name="20% - Accent5 28" xfId="5216"/>
    <cellStyle name="20% - Accent5 28 2" xfId="15995"/>
    <cellStyle name="20% - Accent5 28 3" xfId="26745"/>
    <cellStyle name="20% - Accent5 28 4" xfId="37605"/>
    <cellStyle name="20% - Accent5 29" xfId="5326"/>
    <cellStyle name="20% - Accent5 29 2" xfId="16105"/>
    <cellStyle name="20% - Accent5 29 3" xfId="26855"/>
    <cellStyle name="20% - Accent5 29 4" xfId="37715"/>
    <cellStyle name="20% - Accent5 3" xfId="138"/>
    <cellStyle name="20% - Accent5 3 10" xfId="798"/>
    <cellStyle name="20% - Accent5 3 10 2" xfId="1823"/>
    <cellStyle name="20% - Accent5 3 10 2 2" xfId="4148"/>
    <cellStyle name="20% - Accent5 3 10 2 2 2" xfId="14927"/>
    <cellStyle name="20% - Accent5 3 10 2 2 3" xfId="25677"/>
    <cellStyle name="20% - Accent5 3 10 2 2 4" xfId="36537"/>
    <cellStyle name="20% - Accent5 3 10 2 3" xfId="12632"/>
    <cellStyle name="20% - Accent5 3 10 2 4" xfId="23382"/>
    <cellStyle name="20% - Accent5 3 10 2 5" xfId="34242"/>
    <cellStyle name="20% - Accent5 3 10 3" xfId="3166"/>
    <cellStyle name="20% - Accent5 3 10 3 2" xfId="13945"/>
    <cellStyle name="20% - Accent5 3 10 3 3" xfId="24695"/>
    <cellStyle name="20% - Accent5 3 10 3 4" xfId="35555"/>
    <cellStyle name="20% - Accent5 3 10 4" xfId="11650"/>
    <cellStyle name="20% - Accent5 3 10 5" xfId="22400"/>
    <cellStyle name="20% - Accent5 3 10 6" xfId="33260"/>
    <cellStyle name="20% - Accent5 3 100" xfId="49919"/>
    <cellStyle name="20% - Accent5 3 101" xfId="50231"/>
    <cellStyle name="20% - Accent5 3 102" xfId="50543"/>
    <cellStyle name="20% - Accent5 3 103" xfId="50855"/>
    <cellStyle name="20% - Accent5 3 104" xfId="51167"/>
    <cellStyle name="20% - Accent5 3 105" xfId="51479"/>
    <cellStyle name="20% - Accent5 3 106" xfId="51791"/>
    <cellStyle name="20% - Accent5 3 107" xfId="52104"/>
    <cellStyle name="20% - Accent5 3 108" xfId="52416"/>
    <cellStyle name="20% - Accent5 3 109" xfId="52728"/>
    <cellStyle name="20% - Accent5 3 11" xfId="907"/>
    <cellStyle name="20% - Accent5 3 11 2" xfId="1932"/>
    <cellStyle name="20% - Accent5 3 11 2 2" xfId="4257"/>
    <cellStyle name="20% - Accent5 3 11 2 2 2" xfId="15036"/>
    <cellStyle name="20% - Accent5 3 11 2 2 3" xfId="25786"/>
    <cellStyle name="20% - Accent5 3 11 2 2 4" xfId="36646"/>
    <cellStyle name="20% - Accent5 3 11 2 3" xfId="12741"/>
    <cellStyle name="20% - Accent5 3 11 2 4" xfId="23491"/>
    <cellStyle name="20% - Accent5 3 11 2 5" xfId="34351"/>
    <cellStyle name="20% - Accent5 3 11 3" xfId="3275"/>
    <cellStyle name="20% - Accent5 3 11 3 2" xfId="14054"/>
    <cellStyle name="20% - Accent5 3 11 3 3" xfId="24804"/>
    <cellStyle name="20% - Accent5 3 11 3 4" xfId="35664"/>
    <cellStyle name="20% - Accent5 3 11 4" xfId="11759"/>
    <cellStyle name="20% - Accent5 3 11 5" xfId="22509"/>
    <cellStyle name="20% - Accent5 3 11 6" xfId="33369"/>
    <cellStyle name="20% - Accent5 3 110" xfId="53040"/>
    <cellStyle name="20% - Accent5 3 111" xfId="53352"/>
    <cellStyle name="20% - Accent5 3 112" xfId="53664"/>
    <cellStyle name="20% - Accent5 3 113" xfId="53976"/>
    <cellStyle name="20% - Accent5 3 114" xfId="54288"/>
    <cellStyle name="20% - Accent5 3 115" xfId="54600"/>
    <cellStyle name="20% - Accent5 3 116" xfId="54912"/>
    <cellStyle name="20% - Accent5 3 117" xfId="55224"/>
    <cellStyle name="20% - Accent5 3 118" xfId="55536"/>
    <cellStyle name="20% - Accent5 3 119" xfId="55848"/>
    <cellStyle name="20% - Accent5 3 12" xfId="1016"/>
    <cellStyle name="20% - Accent5 3 12 2" xfId="3384"/>
    <cellStyle name="20% - Accent5 3 12 2 2" xfId="14163"/>
    <cellStyle name="20% - Accent5 3 12 2 3" xfId="24913"/>
    <cellStyle name="20% - Accent5 3 12 2 4" xfId="35773"/>
    <cellStyle name="20% - Accent5 3 12 3" xfId="11868"/>
    <cellStyle name="20% - Accent5 3 12 4" xfId="22618"/>
    <cellStyle name="20% - Accent5 3 12 5" xfId="33478"/>
    <cellStyle name="20% - Accent5 3 120" xfId="56160"/>
    <cellStyle name="20% - Accent5 3 121" xfId="56472"/>
    <cellStyle name="20% - Accent5 3 122" xfId="56784"/>
    <cellStyle name="20% - Accent5 3 123" xfId="57096"/>
    <cellStyle name="20% - Accent5 3 124" xfId="57408"/>
    <cellStyle name="20% - Accent5 3 125" xfId="57720"/>
    <cellStyle name="20% - Accent5 3 126" xfId="58032"/>
    <cellStyle name="20% - Accent5 3 127" xfId="58344"/>
    <cellStyle name="20% - Accent5 3 128" xfId="58656"/>
    <cellStyle name="20% - Accent5 3 129" xfId="58968"/>
    <cellStyle name="20% - Accent5 3 13" xfId="1163"/>
    <cellStyle name="20% - Accent5 3 13 2" xfId="3488"/>
    <cellStyle name="20% - Accent5 3 13 2 2" xfId="14267"/>
    <cellStyle name="20% - Accent5 3 13 2 3" xfId="25017"/>
    <cellStyle name="20% - Accent5 3 13 2 4" xfId="35877"/>
    <cellStyle name="20% - Accent5 3 13 3" xfId="11972"/>
    <cellStyle name="20% - Accent5 3 13 4" xfId="22722"/>
    <cellStyle name="20% - Accent5 3 13 5" xfId="33582"/>
    <cellStyle name="20% - Accent5 3 130" xfId="59280"/>
    <cellStyle name="20% - Accent5 3 131" xfId="59592"/>
    <cellStyle name="20% - Accent5 3 132" xfId="59904"/>
    <cellStyle name="20% - Accent5 3 133" xfId="60216"/>
    <cellStyle name="20% - Accent5 3 134" xfId="60528"/>
    <cellStyle name="20% - Accent5 3 135" xfId="60840"/>
    <cellStyle name="20% - Accent5 3 14" xfId="2041"/>
    <cellStyle name="20% - Accent5 3 14 2" xfId="4366"/>
    <cellStyle name="20% - Accent5 3 14 2 2" xfId="15145"/>
    <cellStyle name="20% - Accent5 3 14 2 3" xfId="25895"/>
    <cellStyle name="20% - Accent5 3 14 2 4" xfId="36755"/>
    <cellStyle name="20% - Accent5 3 14 3" xfId="12850"/>
    <cellStyle name="20% - Accent5 3 14 4" xfId="23600"/>
    <cellStyle name="20% - Accent5 3 14 5" xfId="34460"/>
    <cellStyle name="20% - Accent5 3 15" xfId="2150"/>
    <cellStyle name="20% - Accent5 3 15 2" xfId="4475"/>
    <cellStyle name="20% - Accent5 3 15 2 2" xfId="15254"/>
    <cellStyle name="20% - Accent5 3 15 2 3" xfId="26004"/>
    <cellStyle name="20% - Accent5 3 15 2 4" xfId="36864"/>
    <cellStyle name="20% - Accent5 3 15 3" xfId="12959"/>
    <cellStyle name="20% - Accent5 3 15 4" xfId="23709"/>
    <cellStyle name="20% - Accent5 3 15 5" xfId="34569"/>
    <cellStyle name="20% - Accent5 3 16" xfId="2260"/>
    <cellStyle name="20% - Accent5 3 16 2" xfId="4585"/>
    <cellStyle name="20% - Accent5 3 16 2 2" xfId="15364"/>
    <cellStyle name="20% - Accent5 3 16 2 3" xfId="26114"/>
    <cellStyle name="20% - Accent5 3 16 2 4" xfId="36974"/>
    <cellStyle name="20% - Accent5 3 16 3" xfId="13069"/>
    <cellStyle name="20% - Accent5 3 16 4" xfId="23819"/>
    <cellStyle name="20% - Accent5 3 16 5" xfId="34679"/>
    <cellStyle name="20% - Accent5 3 17" xfId="2370"/>
    <cellStyle name="20% - Accent5 3 17 2" xfId="13179"/>
    <cellStyle name="20% - Accent5 3 17 3" xfId="23929"/>
    <cellStyle name="20% - Accent5 3 17 4" xfId="34789"/>
    <cellStyle name="20% - Accent5 3 18" xfId="2505"/>
    <cellStyle name="20% - Accent5 3 18 2" xfId="13284"/>
    <cellStyle name="20% - Accent5 3 18 3" xfId="24034"/>
    <cellStyle name="20% - Accent5 3 18 4" xfId="34894"/>
    <cellStyle name="20% - Accent5 3 19" xfId="4695"/>
    <cellStyle name="20% - Accent5 3 19 2" xfId="15474"/>
    <cellStyle name="20% - Accent5 3 19 3" xfId="26224"/>
    <cellStyle name="20% - Accent5 3 19 4" xfId="37084"/>
    <cellStyle name="20% - Accent5 3 2" xfId="225"/>
    <cellStyle name="20% - Accent5 3 2 10" xfId="44770"/>
    <cellStyle name="20% - Accent5 3 2 11" xfId="45082"/>
    <cellStyle name="20% - Accent5 3 2 12" xfId="45394"/>
    <cellStyle name="20% - Accent5 3 2 13" xfId="45706"/>
    <cellStyle name="20% - Accent5 3 2 14" xfId="46018"/>
    <cellStyle name="20% - Accent5 3 2 15" xfId="46330"/>
    <cellStyle name="20% - Accent5 3 2 16" xfId="46642"/>
    <cellStyle name="20% - Accent5 3 2 17" xfId="46954"/>
    <cellStyle name="20% - Accent5 3 2 18" xfId="47266"/>
    <cellStyle name="20% - Accent5 3 2 19" xfId="47578"/>
    <cellStyle name="20% - Accent5 3 2 2" xfId="1250"/>
    <cellStyle name="20% - Accent5 3 2 2 2" xfId="3575"/>
    <cellStyle name="20% - Accent5 3 2 2 2 2" xfId="14354"/>
    <cellStyle name="20% - Accent5 3 2 2 2 3" xfId="25104"/>
    <cellStyle name="20% - Accent5 3 2 2 2 4" xfId="35964"/>
    <cellStyle name="20% - Accent5 3 2 2 3" xfId="12059"/>
    <cellStyle name="20% - Accent5 3 2 2 4" xfId="22809"/>
    <cellStyle name="20% - Accent5 3 2 2 5" xfId="33669"/>
    <cellStyle name="20% - Accent5 3 2 20" xfId="47890"/>
    <cellStyle name="20% - Accent5 3 2 21" xfId="48202"/>
    <cellStyle name="20% - Accent5 3 2 22" xfId="48514"/>
    <cellStyle name="20% - Accent5 3 2 23" xfId="48826"/>
    <cellStyle name="20% - Accent5 3 2 24" xfId="49138"/>
    <cellStyle name="20% - Accent5 3 2 25" xfId="49450"/>
    <cellStyle name="20% - Accent5 3 2 26" xfId="49762"/>
    <cellStyle name="20% - Accent5 3 2 27" xfId="50074"/>
    <cellStyle name="20% - Accent5 3 2 28" xfId="50386"/>
    <cellStyle name="20% - Accent5 3 2 29" xfId="50698"/>
    <cellStyle name="20% - Accent5 3 2 3" xfId="2592"/>
    <cellStyle name="20% - Accent5 3 2 3 2" xfId="13371"/>
    <cellStyle name="20% - Accent5 3 2 3 3" xfId="24121"/>
    <cellStyle name="20% - Accent5 3 2 3 4" xfId="34981"/>
    <cellStyle name="20% - Accent5 3 2 30" xfId="51010"/>
    <cellStyle name="20% - Accent5 3 2 31" xfId="51322"/>
    <cellStyle name="20% - Accent5 3 2 32" xfId="51634"/>
    <cellStyle name="20% - Accent5 3 2 33" xfId="51946"/>
    <cellStyle name="20% - Accent5 3 2 34" xfId="52259"/>
    <cellStyle name="20% - Accent5 3 2 35" xfId="52571"/>
    <cellStyle name="20% - Accent5 3 2 36" xfId="52883"/>
    <cellStyle name="20% - Accent5 3 2 37" xfId="53195"/>
    <cellStyle name="20% - Accent5 3 2 38" xfId="53507"/>
    <cellStyle name="20% - Accent5 3 2 39" xfId="53819"/>
    <cellStyle name="20% - Accent5 3 2 4" xfId="11076"/>
    <cellStyle name="20% - Accent5 3 2 40" xfId="54131"/>
    <cellStyle name="20% - Accent5 3 2 41" xfId="54443"/>
    <cellStyle name="20% - Accent5 3 2 42" xfId="54755"/>
    <cellStyle name="20% - Accent5 3 2 43" xfId="55067"/>
    <cellStyle name="20% - Accent5 3 2 44" xfId="55379"/>
    <cellStyle name="20% - Accent5 3 2 45" xfId="55691"/>
    <cellStyle name="20% - Accent5 3 2 46" xfId="56003"/>
    <cellStyle name="20% - Accent5 3 2 47" xfId="56315"/>
    <cellStyle name="20% - Accent5 3 2 48" xfId="56627"/>
    <cellStyle name="20% - Accent5 3 2 49" xfId="56939"/>
    <cellStyle name="20% - Accent5 3 2 5" xfId="21826"/>
    <cellStyle name="20% - Accent5 3 2 50" xfId="57251"/>
    <cellStyle name="20% - Accent5 3 2 51" xfId="57563"/>
    <cellStyle name="20% - Accent5 3 2 52" xfId="57875"/>
    <cellStyle name="20% - Accent5 3 2 53" xfId="58187"/>
    <cellStyle name="20% - Accent5 3 2 54" xfId="58499"/>
    <cellStyle name="20% - Accent5 3 2 55" xfId="58811"/>
    <cellStyle name="20% - Accent5 3 2 56" xfId="59123"/>
    <cellStyle name="20% - Accent5 3 2 57" xfId="59435"/>
    <cellStyle name="20% - Accent5 3 2 58" xfId="59747"/>
    <cellStyle name="20% - Accent5 3 2 59" xfId="60059"/>
    <cellStyle name="20% - Accent5 3 2 6" xfId="32686"/>
    <cellStyle name="20% - Accent5 3 2 60" xfId="60371"/>
    <cellStyle name="20% - Accent5 3 2 61" xfId="60683"/>
    <cellStyle name="20% - Accent5 3 2 62" xfId="60995"/>
    <cellStyle name="20% - Accent5 3 2 7" xfId="43819"/>
    <cellStyle name="20% - Accent5 3 2 8" xfId="44131"/>
    <cellStyle name="20% - Accent5 3 2 9" xfId="44450"/>
    <cellStyle name="20% - Accent5 3 20" xfId="4805"/>
    <cellStyle name="20% - Accent5 3 20 2" xfId="15584"/>
    <cellStyle name="20% - Accent5 3 20 3" xfId="26334"/>
    <cellStyle name="20% - Accent5 3 20 4" xfId="37194"/>
    <cellStyle name="20% - Accent5 3 21" xfId="4915"/>
    <cellStyle name="20% - Accent5 3 21 2" xfId="15694"/>
    <cellStyle name="20% - Accent5 3 21 3" xfId="26444"/>
    <cellStyle name="20% - Accent5 3 21 4" xfId="37304"/>
    <cellStyle name="20% - Accent5 3 22" xfId="5025"/>
    <cellStyle name="20% - Accent5 3 22 2" xfId="15804"/>
    <cellStyle name="20% - Accent5 3 22 3" xfId="26554"/>
    <cellStyle name="20% - Accent5 3 22 4" xfId="37414"/>
    <cellStyle name="20% - Accent5 3 23" xfId="5135"/>
    <cellStyle name="20% - Accent5 3 23 2" xfId="15914"/>
    <cellStyle name="20% - Accent5 3 23 3" xfId="26664"/>
    <cellStyle name="20% - Accent5 3 23 4" xfId="37524"/>
    <cellStyle name="20% - Accent5 3 24" xfId="5245"/>
    <cellStyle name="20% - Accent5 3 24 2" xfId="16024"/>
    <cellStyle name="20% - Accent5 3 24 3" xfId="26774"/>
    <cellStyle name="20% - Accent5 3 24 4" xfId="37634"/>
    <cellStyle name="20% - Accent5 3 25" xfId="5355"/>
    <cellStyle name="20% - Accent5 3 25 2" xfId="16134"/>
    <cellStyle name="20% - Accent5 3 25 3" xfId="26884"/>
    <cellStyle name="20% - Accent5 3 25 4" xfId="37744"/>
    <cellStyle name="20% - Accent5 3 26" xfId="5465"/>
    <cellStyle name="20% - Accent5 3 26 2" xfId="16244"/>
    <cellStyle name="20% - Accent5 3 26 3" xfId="26994"/>
    <cellStyle name="20% - Accent5 3 26 4" xfId="37854"/>
    <cellStyle name="20% - Accent5 3 27" xfId="5575"/>
    <cellStyle name="20% - Accent5 3 27 2" xfId="16354"/>
    <cellStyle name="20% - Accent5 3 27 3" xfId="27104"/>
    <cellStyle name="20% - Accent5 3 27 4" xfId="37964"/>
    <cellStyle name="20% - Accent5 3 28" xfId="5685"/>
    <cellStyle name="20% - Accent5 3 28 2" xfId="16464"/>
    <cellStyle name="20% - Accent5 3 28 3" xfId="27214"/>
    <cellStyle name="20% - Accent5 3 28 4" xfId="38074"/>
    <cellStyle name="20% - Accent5 3 29" xfId="5795"/>
    <cellStyle name="20% - Accent5 3 29 2" xfId="16574"/>
    <cellStyle name="20% - Accent5 3 29 3" xfId="27324"/>
    <cellStyle name="20% - Accent5 3 29 4" xfId="38184"/>
    <cellStyle name="20% - Accent5 3 3" xfId="259"/>
    <cellStyle name="20% - Accent5 3 3 2" xfId="1284"/>
    <cellStyle name="20% - Accent5 3 3 2 2" xfId="3609"/>
    <cellStyle name="20% - Accent5 3 3 2 2 2" xfId="14388"/>
    <cellStyle name="20% - Accent5 3 3 2 2 3" xfId="25138"/>
    <cellStyle name="20% - Accent5 3 3 2 2 4" xfId="35998"/>
    <cellStyle name="20% - Accent5 3 3 2 3" xfId="12093"/>
    <cellStyle name="20% - Accent5 3 3 2 4" xfId="22843"/>
    <cellStyle name="20% - Accent5 3 3 2 5" xfId="33703"/>
    <cellStyle name="20% - Accent5 3 3 3" xfId="2626"/>
    <cellStyle name="20% - Accent5 3 3 3 2" xfId="13405"/>
    <cellStyle name="20% - Accent5 3 3 3 3" xfId="24155"/>
    <cellStyle name="20% - Accent5 3 3 3 4" xfId="35015"/>
    <cellStyle name="20% - Accent5 3 3 4" xfId="11110"/>
    <cellStyle name="20% - Accent5 3 3 5" xfId="21860"/>
    <cellStyle name="20% - Accent5 3 3 6" xfId="32720"/>
    <cellStyle name="20% - Accent5 3 30" xfId="5905"/>
    <cellStyle name="20% - Accent5 3 30 2" xfId="16684"/>
    <cellStyle name="20% - Accent5 3 30 3" xfId="27434"/>
    <cellStyle name="20% - Accent5 3 30 4" xfId="38294"/>
    <cellStyle name="20% - Accent5 3 31" xfId="6015"/>
    <cellStyle name="20% - Accent5 3 31 2" xfId="16794"/>
    <cellStyle name="20% - Accent5 3 31 3" xfId="27544"/>
    <cellStyle name="20% - Accent5 3 31 4" xfId="38404"/>
    <cellStyle name="20% - Accent5 3 32" xfId="6125"/>
    <cellStyle name="20% - Accent5 3 32 2" xfId="16904"/>
    <cellStyle name="20% - Accent5 3 32 3" xfId="27654"/>
    <cellStyle name="20% - Accent5 3 32 4" xfId="38514"/>
    <cellStyle name="20% - Accent5 3 33" xfId="6235"/>
    <cellStyle name="20% - Accent5 3 33 2" xfId="17014"/>
    <cellStyle name="20% - Accent5 3 33 3" xfId="27764"/>
    <cellStyle name="20% - Accent5 3 33 4" xfId="38624"/>
    <cellStyle name="20% - Accent5 3 34" xfId="6345"/>
    <cellStyle name="20% - Accent5 3 34 2" xfId="17124"/>
    <cellStyle name="20% - Accent5 3 34 3" xfId="27874"/>
    <cellStyle name="20% - Accent5 3 34 4" xfId="38734"/>
    <cellStyle name="20% - Accent5 3 35" xfId="6455"/>
    <cellStyle name="20% - Accent5 3 35 2" xfId="17234"/>
    <cellStyle name="20% - Accent5 3 35 3" xfId="27984"/>
    <cellStyle name="20% - Accent5 3 35 4" xfId="38844"/>
    <cellStyle name="20% - Accent5 3 36" xfId="6565"/>
    <cellStyle name="20% - Accent5 3 36 2" xfId="17344"/>
    <cellStyle name="20% - Accent5 3 36 3" xfId="28094"/>
    <cellStyle name="20% - Accent5 3 36 4" xfId="38954"/>
    <cellStyle name="20% - Accent5 3 37" xfId="6675"/>
    <cellStyle name="20% - Accent5 3 37 2" xfId="17454"/>
    <cellStyle name="20% - Accent5 3 37 3" xfId="28204"/>
    <cellStyle name="20% - Accent5 3 37 4" xfId="39064"/>
    <cellStyle name="20% - Accent5 3 38" xfId="6785"/>
    <cellStyle name="20% - Accent5 3 38 2" xfId="17564"/>
    <cellStyle name="20% - Accent5 3 38 3" xfId="28314"/>
    <cellStyle name="20% - Accent5 3 38 4" xfId="39174"/>
    <cellStyle name="20% - Accent5 3 39" xfId="6895"/>
    <cellStyle name="20% - Accent5 3 39 2" xfId="17674"/>
    <cellStyle name="20% - Accent5 3 39 3" xfId="28424"/>
    <cellStyle name="20% - Accent5 3 39 4" xfId="39284"/>
    <cellStyle name="20% - Accent5 3 4" xfId="304"/>
    <cellStyle name="20% - Accent5 3 4 2" xfId="1329"/>
    <cellStyle name="20% - Accent5 3 4 2 2" xfId="3654"/>
    <cellStyle name="20% - Accent5 3 4 2 2 2" xfId="14433"/>
    <cellStyle name="20% - Accent5 3 4 2 2 3" xfId="25183"/>
    <cellStyle name="20% - Accent5 3 4 2 2 4" xfId="36043"/>
    <cellStyle name="20% - Accent5 3 4 2 3" xfId="12138"/>
    <cellStyle name="20% - Accent5 3 4 2 4" xfId="22888"/>
    <cellStyle name="20% - Accent5 3 4 2 5" xfId="33748"/>
    <cellStyle name="20% - Accent5 3 4 3" xfId="2671"/>
    <cellStyle name="20% - Accent5 3 4 3 2" xfId="13450"/>
    <cellStyle name="20% - Accent5 3 4 3 3" xfId="24200"/>
    <cellStyle name="20% - Accent5 3 4 3 4" xfId="35060"/>
    <cellStyle name="20% - Accent5 3 4 4" xfId="11155"/>
    <cellStyle name="20% - Accent5 3 4 5" xfId="21905"/>
    <cellStyle name="20% - Accent5 3 4 6" xfId="32765"/>
    <cellStyle name="20% - Accent5 3 40" xfId="7005"/>
    <cellStyle name="20% - Accent5 3 40 2" xfId="17784"/>
    <cellStyle name="20% - Accent5 3 40 3" xfId="28534"/>
    <cellStyle name="20% - Accent5 3 40 4" xfId="39394"/>
    <cellStyle name="20% - Accent5 3 41" xfId="7115"/>
    <cellStyle name="20% - Accent5 3 41 2" xfId="17894"/>
    <cellStyle name="20% - Accent5 3 41 3" xfId="28644"/>
    <cellStyle name="20% - Accent5 3 41 4" xfId="39504"/>
    <cellStyle name="20% - Accent5 3 42" xfId="7225"/>
    <cellStyle name="20% - Accent5 3 42 2" xfId="18004"/>
    <cellStyle name="20% - Accent5 3 42 3" xfId="28754"/>
    <cellStyle name="20% - Accent5 3 42 4" xfId="39614"/>
    <cellStyle name="20% - Accent5 3 43" xfId="7335"/>
    <cellStyle name="20% - Accent5 3 43 2" xfId="18114"/>
    <cellStyle name="20% - Accent5 3 43 3" xfId="28864"/>
    <cellStyle name="20% - Accent5 3 43 4" xfId="39724"/>
    <cellStyle name="20% - Accent5 3 44" xfId="7445"/>
    <cellStyle name="20% - Accent5 3 44 2" xfId="18224"/>
    <cellStyle name="20% - Accent5 3 44 3" xfId="28974"/>
    <cellStyle name="20% - Accent5 3 44 4" xfId="39834"/>
    <cellStyle name="20% - Accent5 3 45" xfId="7555"/>
    <cellStyle name="20% - Accent5 3 45 2" xfId="18334"/>
    <cellStyle name="20% - Accent5 3 45 3" xfId="29084"/>
    <cellStyle name="20% - Accent5 3 45 4" xfId="39944"/>
    <cellStyle name="20% - Accent5 3 46" xfId="7665"/>
    <cellStyle name="20% - Accent5 3 46 2" xfId="18444"/>
    <cellStyle name="20% - Accent5 3 46 3" xfId="29194"/>
    <cellStyle name="20% - Accent5 3 46 4" xfId="40054"/>
    <cellStyle name="20% - Accent5 3 47" xfId="7775"/>
    <cellStyle name="20% - Accent5 3 47 2" xfId="18554"/>
    <cellStyle name="20% - Accent5 3 47 3" xfId="29304"/>
    <cellStyle name="20% - Accent5 3 47 4" xfId="40164"/>
    <cellStyle name="20% - Accent5 3 48" xfId="7885"/>
    <cellStyle name="20% - Accent5 3 48 2" xfId="18664"/>
    <cellStyle name="20% - Accent5 3 48 3" xfId="29414"/>
    <cellStyle name="20% - Accent5 3 48 4" xfId="40274"/>
    <cellStyle name="20% - Accent5 3 49" xfId="7995"/>
    <cellStyle name="20% - Accent5 3 49 2" xfId="18774"/>
    <cellStyle name="20% - Accent5 3 49 3" xfId="29524"/>
    <cellStyle name="20% - Accent5 3 49 4" xfId="40384"/>
    <cellStyle name="20% - Accent5 3 5" xfId="360"/>
    <cellStyle name="20% - Accent5 3 5 2" xfId="1385"/>
    <cellStyle name="20% - Accent5 3 5 2 2" xfId="3710"/>
    <cellStyle name="20% - Accent5 3 5 2 2 2" xfId="14489"/>
    <cellStyle name="20% - Accent5 3 5 2 2 3" xfId="25239"/>
    <cellStyle name="20% - Accent5 3 5 2 2 4" xfId="36099"/>
    <cellStyle name="20% - Accent5 3 5 2 3" xfId="12194"/>
    <cellStyle name="20% - Accent5 3 5 2 4" xfId="22944"/>
    <cellStyle name="20% - Accent5 3 5 2 5" xfId="33804"/>
    <cellStyle name="20% - Accent5 3 5 3" xfId="2727"/>
    <cellStyle name="20% - Accent5 3 5 3 2" xfId="13506"/>
    <cellStyle name="20% - Accent5 3 5 3 3" xfId="24256"/>
    <cellStyle name="20% - Accent5 3 5 3 4" xfId="35116"/>
    <cellStyle name="20% - Accent5 3 5 4" xfId="11211"/>
    <cellStyle name="20% - Accent5 3 5 5" xfId="21961"/>
    <cellStyle name="20% - Accent5 3 5 6" xfId="32821"/>
    <cellStyle name="20% - Accent5 3 50" xfId="8105"/>
    <cellStyle name="20% - Accent5 3 50 2" xfId="18884"/>
    <cellStyle name="20% - Accent5 3 50 3" xfId="29634"/>
    <cellStyle name="20% - Accent5 3 50 4" xfId="40494"/>
    <cellStyle name="20% - Accent5 3 51" xfId="8215"/>
    <cellStyle name="20% - Accent5 3 51 2" xfId="18994"/>
    <cellStyle name="20% - Accent5 3 51 3" xfId="29744"/>
    <cellStyle name="20% - Accent5 3 51 4" xfId="40604"/>
    <cellStyle name="20% - Accent5 3 52" xfId="8325"/>
    <cellStyle name="20% - Accent5 3 52 2" xfId="19104"/>
    <cellStyle name="20% - Accent5 3 52 3" xfId="29854"/>
    <cellStyle name="20% - Accent5 3 52 4" xfId="40714"/>
    <cellStyle name="20% - Accent5 3 53" xfId="8435"/>
    <cellStyle name="20% - Accent5 3 53 2" xfId="19214"/>
    <cellStyle name="20% - Accent5 3 53 3" xfId="29964"/>
    <cellStyle name="20% - Accent5 3 53 4" xfId="40824"/>
    <cellStyle name="20% - Accent5 3 54" xfId="8545"/>
    <cellStyle name="20% - Accent5 3 54 2" xfId="19324"/>
    <cellStyle name="20% - Accent5 3 54 3" xfId="30074"/>
    <cellStyle name="20% - Accent5 3 54 4" xfId="40934"/>
    <cellStyle name="20% - Accent5 3 55" xfId="8655"/>
    <cellStyle name="20% - Accent5 3 55 2" xfId="19434"/>
    <cellStyle name="20% - Accent5 3 55 3" xfId="30184"/>
    <cellStyle name="20% - Accent5 3 55 4" xfId="41044"/>
    <cellStyle name="20% - Accent5 3 56" xfId="8765"/>
    <cellStyle name="20% - Accent5 3 56 2" xfId="19544"/>
    <cellStyle name="20% - Accent5 3 56 3" xfId="30294"/>
    <cellStyle name="20% - Accent5 3 56 4" xfId="41154"/>
    <cellStyle name="20% - Accent5 3 57" xfId="8875"/>
    <cellStyle name="20% - Accent5 3 57 2" xfId="19654"/>
    <cellStyle name="20% - Accent5 3 57 3" xfId="30404"/>
    <cellStyle name="20% - Accent5 3 57 4" xfId="41264"/>
    <cellStyle name="20% - Accent5 3 58" xfId="8985"/>
    <cellStyle name="20% - Accent5 3 58 2" xfId="19764"/>
    <cellStyle name="20% - Accent5 3 58 3" xfId="30514"/>
    <cellStyle name="20% - Accent5 3 58 4" xfId="41374"/>
    <cellStyle name="20% - Accent5 3 59" xfId="9095"/>
    <cellStyle name="20% - Accent5 3 59 2" xfId="19874"/>
    <cellStyle name="20% - Accent5 3 59 3" xfId="30624"/>
    <cellStyle name="20% - Accent5 3 59 4" xfId="41484"/>
    <cellStyle name="20% - Accent5 3 6" xfId="426"/>
    <cellStyle name="20% - Accent5 3 6 2" xfId="1451"/>
    <cellStyle name="20% - Accent5 3 6 2 2" xfId="3776"/>
    <cellStyle name="20% - Accent5 3 6 2 2 2" xfId="14555"/>
    <cellStyle name="20% - Accent5 3 6 2 2 3" xfId="25305"/>
    <cellStyle name="20% - Accent5 3 6 2 2 4" xfId="36165"/>
    <cellStyle name="20% - Accent5 3 6 2 3" xfId="12260"/>
    <cellStyle name="20% - Accent5 3 6 2 4" xfId="23010"/>
    <cellStyle name="20% - Accent5 3 6 2 5" xfId="33870"/>
    <cellStyle name="20% - Accent5 3 6 3" xfId="2793"/>
    <cellStyle name="20% - Accent5 3 6 3 2" xfId="13572"/>
    <cellStyle name="20% - Accent5 3 6 3 3" xfId="24322"/>
    <cellStyle name="20% - Accent5 3 6 3 4" xfId="35182"/>
    <cellStyle name="20% - Accent5 3 6 4" xfId="11277"/>
    <cellStyle name="20% - Accent5 3 6 5" xfId="22027"/>
    <cellStyle name="20% - Accent5 3 6 6" xfId="32887"/>
    <cellStyle name="20% - Accent5 3 60" xfId="9205"/>
    <cellStyle name="20% - Accent5 3 60 2" xfId="19984"/>
    <cellStyle name="20% - Accent5 3 60 3" xfId="30734"/>
    <cellStyle name="20% - Accent5 3 60 4" xfId="41594"/>
    <cellStyle name="20% - Accent5 3 61" xfId="9315"/>
    <cellStyle name="20% - Accent5 3 61 2" xfId="20094"/>
    <cellStyle name="20% - Accent5 3 61 3" xfId="30844"/>
    <cellStyle name="20% - Accent5 3 61 4" xfId="41704"/>
    <cellStyle name="20% - Accent5 3 62" xfId="9425"/>
    <cellStyle name="20% - Accent5 3 62 2" xfId="20204"/>
    <cellStyle name="20% - Accent5 3 62 3" xfId="30954"/>
    <cellStyle name="20% - Accent5 3 62 4" xfId="41814"/>
    <cellStyle name="20% - Accent5 3 63" xfId="9535"/>
    <cellStyle name="20% - Accent5 3 63 2" xfId="20314"/>
    <cellStyle name="20% - Accent5 3 63 3" xfId="31064"/>
    <cellStyle name="20% - Accent5 3 63 4" xfId="41924"/>
    <cellStyle name="20% - Accent5 3 64" xfId="9645"/>
    <cellStyle name="20% - Accent5 3 64 2" xfId="20424"/>
    <cellStyle name="20% - Accent5 3 64 3" xfId="31174"/>
    <cellStyle name="20% - Accent5 3 64 4" xfId="42034"/>
    <cellStyle name="20% - Accent5 3 65" xfId="9755"/>
    <cellStyle name="20% - Accent5 3 65 2" xfId="20534"/>
    <cellStyle name="20% - Accent5 3 65 3" xfId="31284"/>
    <cellStyle name="20% - Accent5 3 65 4" xfId="42144"/>
    <cellStyle name="20% - Accent5 3 66" xfId="9865"/>
    <cellStyle name="20% - Accent5 3 66 2" xfId="20644"/>
    <cellStyle name="20% - Accent5 3 66 3" xfId="31394"/>
    <cellStyle name="20% - Accent5 3 66 4" xfId="42254"/>
    <cellStyle name="20% - Accent5 3 67" xfId="9975"/>
    <cellStyle name="20% - Accent5 3 67 2" xfId="20754"/>
    <cellStyle name="20% - Accent5 3 67 3" xfId="31504"/>
    <cellStyle name="20% - Accent5 3 67 4" xfId="42364"/>
    <cellStyle name="20% - Accent5 3 68" xfId="10085"/>
    <cellStyle name="20% - Accent5 3 68 2" xfId="20864"/>
    <cellStyle name="20% - Accent5 3 68 3" xfId="31614"/>
    <cellStyle name="20% - Accent5 3 68 4" xfId="42474"/>
    <cellStyle name="20% - Accent5 3 69" xfId="10195"/>
    <cellStyle name="20% - Accent5 3 69 2" xfId="20974"/>
    <cellStyle name="20% - Accent5 3 69 3" xfId="31724"/>
    <cellStyle name="20% - Accent5 3 69 4" xfId="42584"/>
    <cellStyle name="20% - Accent5 3 7" xfId="503"/>
    <cellStyle name="20% - Accent5 3 7 2" xfId="1528"/>
    <cellStyle name="20% - Accent5 3 7 2 2" xfId="3853"/>
    <cellStyle name="20% - Accent5 3 7 2 2 2" xfId="14632"/>
    <cellStyle name="20% - Accent5 3 7 2 2 3" xfId="25382"/>
    <cellStyle name="20% - Accent5 3 7 2 2 4" xfId="36242"/>
    <cellStyle name="20% - Accent5 3 7 2 3" xfId="12337"/>
    <cellStyle name="20% - Accent5 3 7 2 4" xfId="23087"/>
    <cellStyle name="20% - Accent5 3 7 2 5" xfId="33947"/>
    <cellStyle name="20% - Accent5 3 7 3" xfId="2870"/>
    <cellStyle name="20% - Accent5 3 7 3 2" xfId="13649"/>
    <cellStyle name="20% - Accent5 3 7 3 3" xfId="24399"/>
    <cellStyle name="20% - Accent5 3 7 3 4" xfId="35259"/>
    <cellStyle name="20% - Accent5 3 7 4" xfId="11354"/>
    <cellStyle name="20% - Accent5 3 7 5" xfId="22104"/>
    <cellStyle name="20% - Accent5 3 7 6" xfId="32964"/>
    <cellStyle name="20% - Accent5 3 70" xfId="10305"/>
    <cellStyle name="20% - Accent5 3 70 2" xfId="21084"/>
    <cellStyle name="20% - Accent5 3 70 3" xfId="31834"/>
    <cellStyle name="20% - Accent5 3 70 4" xfId="42694"/>
    <cellStyle name="20% - Accent5 3 71" xfId="10415"/>
    <cellStyle name="20% - Accent5 3 71 2" xfId="21194"/>
    <cellStyle name="20% - Accent5 3 71 3" xfId="31944"/>
    <cellStyle name="20% - Accent5 3 71 4" xfId="42804"/>
    <cellStyle name="20% - Accent5 3 72" xfId="10525"/>
    <cellStyle name="20% - Accent5 3 72 2" xfId="21304"/>
    <cellStyle name="20% - Accent5 3 72 3" xfId="32054"/>
    <cellStyle name="20% - Accent5 3 72 4" xfId="42914"/>
    <cellStyle name="20% - Accent5 3 73" xfId="10635"/>
    <cellStyle name="20% - Accent5 3 73 2" xfId="21414"/>
    <cellStyle name="20% - Accent5 3 73 3" xfId="32164"/>
    <cellStyle name="20% - Accent5 3 73 4" xfId="43024"/>
    <cellStyle name="20% - Accent5 3 74" xfId="10745"/>
    <cellStyle name="20% - Accent5 3 74 2" xfId="21524"/>
    <cellStyle name="20% - Accent5 3 74 3" xfId="32274"/>
    <cellStyle name="20% - Accent5 3 74 4" xfId="43134"/>
    <cellStyle name="20% - Accent5 3 75" xfId="10855"/>
    <cellStyle name="20% - Accent5 3 75 2" xfId="32384"/>
    <cellStyle name="20% - Accent5 3 75 3" xfId="43244"/>
    <cellStyle name="20% - Accent5 3 76" xfId="10989"/>
    <cellStyle name="20% - Accent5 3 76 2" xfId="21739"/>
    <cellStyle name="20% - Accent5 3 76 3" xfId="32599"/>
    <cellStyle name="20% - Accent5 3 77" xfId="21634"/>
    <cellStyle name="20% - Accent5 3 78" xfId="32494"/>
    <cellStyle name="20% - Accent5 3 79" xfId="43509"/>
    <cellStyle name="20% - Accent5 3 8" xfId="590"/>
    <cellStyle name="20% - Accent5 3 8 2" xfId="1615"/>
    <cellStyle name="20% - Accent5 3 8 2 2" xfId="3940"/>
    <cellStyle name="20% - Accent5 3 8 2 2 2" xfId="14719"/>
    <cellStyle name="20% - Accent5 3 8 2 2 3" xfId="25469"/>
    <cellStyle name="20% - Accent5 3 8 2 2 4" xfId="36329"/>
    <cellStyle name="20% - Accent5 3 8 2 3" xfId="12424"/>
    <cellStyle name="20% - Accent5 3 8 2 4" xfId="23174"/>
    <cellStyle name="20% - Accent5 3 8 2 5" xfId="34034"/>
    <cellStyle name="20% - Accent5 3 8 3" xfId="2958"/>
    <cellStyle name="20% - Accent5 3 8 3 2" xfId="13737"/>
    <cellStyle name="20% - Accent5 3 8 3 3" xfId="24487"/>
    <cellStyle name="20% - Accent5 3 8 3 4" xfId="35347"/>
    <cellStyle name="20% - Accent5 3 8 4" xfId="11442"/>
    <cellStyle name="20% - Accent5 3 8 5" xfId="22192"/>
    <cellStyle name="20% - Accent5 3 8 6" xfId="33052"/>
    <cellStyle name="20% - Accent5 3 80" xfId="43664"/>
    <cellStyle name="20% - Accent5 3 81" xfId="43976"/>
    <cellStyle name="20% - Accent5 3 82" xfId="44295"/>
    <cellStyle name="20% - Accent5 3 83" xfId="44615"/>
    <cellStyle name="20% - Accent5 3 84" xfId="44927"/>
    <cellStyle name="20% - Accent5 3 85" xfId="45239"/>
    <cellStyle name="20% - Accent5 3 86" xfId="45551"/>
    <cellStyle name="20% - Accent5 3 87" xfId="45863"/>
    <cellStyle name="20% - Accent5 3 88" xfId="46175"/>
    <cellStyle name="20% - Accent5 3 89" xfId="46487"/>
    <cellStyle name="20% - Accent5 3 9" xfId="689"/>
    <cellStyle name="20% - Accent5 3 9 2" xfId="1714"/>
    <cellStyle name="20% - Accent5 3 9 2 2" xfId="4039"/>
    <cellStyle name="20% - Accent5 3 9 2 2 2" xfId="14818"/>
    <cellStyle name="20% - Accent5 3 9 2 2 3" xfId="25568"/>
    <cellStyle name="20% - Accent5 3 9 2 2 4" xfId="36428"/>
    <cellStyle name="20% - Accent5 3 9 2 3" xfId="12523"/>
    <cellStyle name="20% - Accent5 3 9 2 4" xfId="23273"/>
    <cellStyle name="20% - Accent5 3 9 2 5" xfId="34133"/>
    <cellStyle name="20% - Accent5 3 9 3" xfId="3057"/>
    <cellStyle name="20% - Accent5 3 9 3 2" xfId="13836"/>
    <cellStyle name="20% - Accent5 3 9 3 3" xfId="24586"/>
    <cellStyle name="20% - Accent5 3 9 3 4" xfId="35446"/>
    <cellStyle name="20% - Accent5 3 9 4" xfId="11541"/>
    <cellStyle name="20% - Accent5 3 9 5" xfId="22291"/>
    <cellStyle name="20% - Accent5 3 9 6" xfId="33151"/>
    <cellStyle name="20% - Accent5 3 90" xfId="46799"/>
    <cellStyle name="20% - Accent5 3 91" xfId="47111"/>
    <cellStyle name="20% - Accent5 3 92" xfId="47423"/>
    <cellStyle name="20% - Accent5 3 93" xfId="47735"/>
    <cellStyle name="20% - Accent5 3 94" xfId="48047"/>
    <cellStyle name="20% - Accent5 3 95" xfId="48359"/>
    <cellStyle name="20% - Accent5 3 96" xfId="48671"/>
    <cellStyle name="20% - Accent5 3 97" xfId="48983"/>
    <cellStyle name="20% - Accent5 3 98" xfId="49295"/>
    <cellStyle name="20% - Accent5 3 99" xfId="49607"/>
    <cellStyle name="20% - Accent5 30" xfId="5436"/>
    <cellStyle name="20% - Accent5 30 2" xfId="16215"/>
    <cellStyle name="20% - Accent5 30 3" xfId="26965"/>
    <cellStyle name="20% - Accent5 30 4" xfId="37825"/>
    <cellStyle name="20% - Accent5 31" xfId="5546"/>
    <cellStyle name="20% - Accent5 31 2" xfId="16325"/>
    <cellStyle name="20% - Accent5 31 3" xfId="27075"/>
    <cellStyle name="20% - Accent5 31 4" xfId="37935"/>
    <cellStyle name="20% - Accent5 32" xfId="5656"/>
    <cellStyle name="20% - Accent5 32 2" xfId="16435"/>
    <cellStyle name="20% - Accent5 32 3" xfId="27185"/>
    <cellStyle name="20% - Accent5 32 4" xfId="38045"/>
    <cellStyle name="20% - Accent5 33" xfId="5766"/>
    <cellStyle name="20% - Accent5 33 2" xfId="16545"/>
    <cellStyle name="20% - Accent5 33 3" xfId="27295"/>
    <cellStyle name="20% - Accent5 33 4" xfId="38155"/>
    <cellStyle name="20% - Accent5 34" xfId="5876"/>
    <cellStyle name="20% - Accent5 34 2" xfId="16655"/>
    <cellStyle name="20% - Accent5 34 3" xfId="27405"/>
    <cellStyle name="20% - Accent5 34 4" xfId="38265"/>
    <cellStyle name="20% - Accent5 35" xfId="5986"/>
    <cellStyle name="20% - Accent5 35 2" xfId="16765"/>
    <cellStyle name="20% - Accent5 35 3" xfId="27515"/>
    <cellStyle name="20% - Accent5 35 4" xfId="38375"/>
    <cellStyle name="20% - Accent5 36" xfId="6096"/>
    <cellStyle name="20% - Accent5 36 2" xfId="16875"/>
    <cellStyle name="20% - Accent5 36 3" xfId="27625"/>
    <cellStyle name="20% - Accent5 36 4" xfId="38485"/>
    <cellStyle name="20% - Accent5 37" xfId="6206"/>
    <cellStyle name="20% - Accent5 37 2" xfId="16985"/>
    <cellStyle name="20% - Accent5 37 3" xfId="27735"/>
    <cellStyle name="20% - Accent5 37 4" xfId="38595"/>
    <cellStyle name="20% - Accent5 38" xfId="6316"/>
    <cellStyle name="20% - Accent5 38 2" xfId="17095"/>
    <cellStyle name="20% - Accent5 38 3" xfId="27845"/>
    <cellStyle name="20% - Accent5 38 4" xfId="38705"/>
    <cellStyle name="20% - Accent5 39" xfId="6426"/>
    <cellStyle name="20% - Accent5 39 2" xfId="17205"/>
    <cellStyle name="20% - Accent5 39 3" xfId="27955"/>
    <cellStyle name="20% - Accent5 39 4" xfId="38815"/>
    <cellStyle name="20% - Accent5 4" xfId="150"/>
    <cellStyle name="20% - Accent5 4 10" xfId="918"/>
    <cellStyle name="20% - Accent5 4 10 2" xfId="1943"/>
    <cellStyle name="20% - Accent5 4 10 2 2" xfId="4268"/>
    <cellStyle name="20% - Accent5 4 10 2 2 2" xfId="15047"/>
    <cellStyle name="20% - Accent5 4 10 2 2 3" xfId="25797"/>
    <cellStyle name="20% - Accent5 4 10 2 2 4" xfId="36657"/>
    <cellStyle name="20% - Accent5 4 10 2 3" xfId="12752"/>
    <cellStyle name="20% - Accent5 4 10 2 4" xfId="23502"/>
    <cellStyle name="20% - Accent5 4 10 2 5" xfId="34362"/>
    <cellStyle name="20% - Accent5 4 10 3" xfId="3286"/>
    <cellStyle name="20% - Accent5 4 10 3 2" xfId="14065"/>
    <cellStyle name="20% - Accent5 4 10 3 3" xfId="24815"/>
    <cellStyle name="20% - Accent5 4 10 3 4" xfId="35675"/>
    <cellStyle name="20% - Accent5 4 10 4" xfId="11770"/>
    <cellStyle name="20% - Accent5 4 10 5" xfId="22520"/>
    <cellStyle name="20% - Accent5 4 10 6" xfId="33380"/>
    <cellStyle name="20% - Accent5 4 100" xfId="50245"/>
    <cellStyle name="20% - Accent5 4 101" xfId="50557"/>
    <cellStyle name="20% - Accent5 4 102" xfId="50869"/>
    <cellStyle name="20% - Accent5 4 103" xfId="51181"/>
    <cellStyle name="20% - Accent5 4 104" xfId="51493"/>
    <cellStyle name="20% - Accent5 4 105" xfId="51805"/>
    <cellStyle name="20% - Accent5 4 106" xfId="52118"/>
    <cellStyle name="20% - Accent5 4 107" xfId="52430"/>
    <cellStyle name="20% - Accent5 4 108" xfId="52742"/>
    <cellStyle name="20% - Accent5 4 109" xfId="53054"/>
    <cellStyle name="20% - Accent5 4 11" xfId="1027"/>
    <cellStyle name="20% - Accent5 4 11 2" xfId="3395"/>
    <cellStyle name="20% - Accent5 4 11 2 2" xfId="14174"/>
    <cellStyle name="20% - Accent5 4 11 2 3" xfId="24924"/>
    <cellStyle name="20% - Accent5 4 11 2 4" xfId="35784"/>
    <cellStyle name="20% - Accent5 4 11 3" xfId="11879"/>
    <cellStyle name="20% - Accent5 4 11 4" xfId="22629"/>
    <cellStyle name="20% - Accent5 4 11 5" xfId="33489"/>
    <cellStyle name="20% - Accent5 4 110" xfId="53366"/>
    <cellStyle name="20% - Accent5 4 111" xfId="53678"/>
    <cellStyle name="20% - Accent5 4 112" xfId="53990"/>
    <cellStyle name="20% - Accent5 4 113" xfId="54302"/>
    <cellStyle name="20% - Accent5 4 114" xfId="54614"/>
    <cellStyle name="20% - Accent5 4 115" xfId="54926"/>
    <cellStyle name="20% - Accent5 4 116" xfId="55238"/>
    <cellStyle name="20% - Accent5 4 117" xfId="55550"/>
    <cellStyle name="20% - Accent5 4 118" xfId="55862"/>
    <cellStyle name="20% - Accent5 4 119" xfId="56174"/>
    <cellStyle name="20% - Accent5 4 12" xfId="1175"/>
    <cellStyle name="20% - Accent5 4 12 2" xfId="3500"/>
    <cellStyle name="20% - Accent5 4 12 2 2" xfId="14279"/>
    <cellStyle name="20% - Accent5 4 12 2 3" xfId="25029"/>
    <cellStyle name="20% - Accent5 4 12 2 4" xfId="35889"/>
    <cellStyle name="20% - Accent5 4 12 3" xfId="11984"/>
    <cellStyle name="20% - Accent5 4 12 4" xfId="22734"/>
    <cellStyle name="20% - Accent5 4 12 5" xfId="33594"/>
    <cellStyle name="20% - Accent5 4 120" xfId="56486"/>
    <cellStyle name="20% - Accent5 4 121" xfId="56798"/>
    <cellStyle name="20% - Accent5 4 122" xfId="57110"/>
    <cellStyle name="20% - Accent5 4 123" xfId="57422"/>
    <cellStyle name="20% - Accent5 4 124" xfId="57734"/>
    <cellStyle name="20% - Accent5 4 125" xfId="58046"/>
    <cellStyle name="20% - Accent5 4 126" xfId="58358"/>
    <cellStyle name="20% - Accent5 4 127" xfId="58670"/>
    <cellStyle name="20% - Accent5 4 128" xfId="58982"/>
    <cellStyle name="20% - Accent5 4 129" xfId="59294"/>
    <cellStyle name="20% - Accent5 4 13" xfId="2052"/>
    <cellStyle name="20% - Accent5 4 13 2" xfId="4377"/>
    <cellStyle name="20% - Accent5 4 13 2 2" xfId="15156"/>
    <cellStyle name="20% - Accent5 4 13 2 3" xfId="25906"/>
    <cellStyle name="20% - Accent5 4 13 2 4" xfId="36766"/>
    <cellStyle name="20% - Accent5 4 13 3" xfId="12861"/>
    <cellStyle name="20% - Accent5 4 13 4" xfId="23611"/>
    <cellStyle name="20% - Accent5 4 13 5" xfId="34471"/>
    <cellStyle name="20% - Accent5 4 130" xfId="59606"/>
    <cellStyle name="20% - Accent5 4 131" xfId="59918"/>
    <cellStyle name="20% - Accent5 4 132" xfId="60230"/>
    <cellStyle name="20% - Accent5 4 133" xfId="60542"/>
    <cellStyle name="20% - Accent5 4 134" xfId="60854"/>
    <cellStyle name="20% - Accent5 4 14" xfId="2161"/>
    <cellStyle name="20% - Accent5 4 14 2" xfId="4486"/>
    <cellStyle name="20% - Accent5 4 14 2 2" xfId="15265"/>
    <cellStyle name="20% - Accent5 4 14 2 3" xfId="26015"/>
    <cellStyle name="20% - Accent5 4 14 2 4" xfId="36875"/>
    <cellStyle name="20% - Accent5 4 14 3" xfId="12970"/>
    <cellStyle name="20% - Accent5 4 14 4" xfId="23720"/>
    <cellStyle name="20% - Accent5 4 14 5" xfId="34580"/>
    <cellStyle name="20% - Accent5 4 15" xfId="2271"/>
    <cellStyle name="20% - Accent5 4 15 2" xfId="4596"/>
    <cellStyle name="20% - Accent5 4 15 2 2" xfId="15375"/>
    <cellStyle name="20% - Accent5 4 15 2 3" xfId="26125"/>
    <cellStyle name="20% - Accent5 4 15 2 4" xfId="36985"/>
    <cellStyle name="20% - Accent5 4 15 3" xfId="13080"/>
    <cellStyle name="20% - Accent5 4 15 4" xfId="23830"/>
    <cellStyle name="20% - Accent5 4 15 5" xfId="34690"/>
    <cellStyle name="20% - Accent5 4 16" xfId="2381"/>
    <cellStyle name="20% - Accent5 4 16 2" xfId="13190"/>
    <cellStyle name="20% - Accent5 4 16 3" xfId="23940"/>
    <cellStyle name="20% - Accent5 4 16 4" xfId="34800"/>
    <cellStyle name="20% - Accent5 4 17" xfId="2517"/>
    <cellStyle name="20% - Accent5 4 17 2" xfId="13296"/>
    <cellStyle name="20% - Accent5 4 17 3" xfId="24046"/>
    <cellStyle name="20% - Accent5 4 17 4" xfId="34906"/>
    <cellStyle name="20% - Accent5 4 18" xfId="4706"/>
    <cellStyle name="20% - Accent5 4 18 2" xfId="15485"/>
    <cellStyle name="20% - Accent5 4 18 3" xfId="26235"/>
    <cellStyle name="20% - Accent5 4 18 4" xfId="37095"/>
    <cellStyle name="20% - Accent5 4 19" xfId="4816"/>
    <cellStyle name="20% - Accent5 4 19 2" xfId="15595"/>
    <cellStyle name="20% - Accent5 4 19 3" xfId="26345"/>
    <cellStyle name="20% - Accent5 4 19 4" xfId="37205"/>
    <cellStyle name="20% - Accent5 4 2" xfId="270"/>
    <cellStyle name="20% - Accent5 4 2 10" xfId="44784"/>
    <cellStyle name="20% - Accent5 4 2 11" xfId="45096"/>
    <cellStyle name="20% - Accent5 4 2 12" xfId="45408"/>
    <cellStyle name="20% - Accent5 4 2 13" xfId="45720"/>
    <cellStyle name="20% - Accent5 4 2 14" xfId="46032"/>
    <cellStyle name="20% - Accent5 4 2 15" xfId="46344"/>
    <cellStyle name="20% - Accent5 4 2 16" xfId="46656"/>
    <cellStyle name="20% - Accent5 4 2 17" xfId="46968"/>
    <cellStyle name="20% - Accent5 4 2 18" xfId="47280"/>
    <cellStyle name="20% - Accent5 4 2 19" xfId="47592"/>
    <cellStyle name="20% - Accent5 4 2 2" xfId="1295"/>
    <cellStyle name="20% - Accent5 4 2 2 2" xfId="3620"/>
    <cellStyle name="20% - Accent5 4 2 2 2 2" xfId="14399"/>
    <cellStyle name="20% - Accent5 4 2 2 2 3" xfId="25149"/>
    <cellStyle name="20% - Accent5 4 2 2 2 4" xfId="36009"/>
    <cellStyle name="20% - Accent5 4 2 2 3" xfId="12104"/>
    <cellStyle name="20% - Accent5 4 2 2 4" xfId="22854"/>
    <cellStyle name="20% - Accent5 4 2 2 5" xfId="33714"/>
    <cellStyle name="20% - Accent5 4 2 20" xfId="47904"/>
    <cellStyle name="20% - Accent5 4 2 21" xfId="48216"/>
    <cellStyle name="20% - Accent5 4 2 22" xfId="48528"/>
    <cellStyle name="20% - Accent5 4 2 23" xfId="48840"/>
    <cellStyle name="20% - Accent5 4 2 24" xfId="49152"/>
    <cellStyle name="20% - Accent5 4 2 25" xfId="49464"/>
    <cellStyle name="20% - Accent5 4 2 26" xfId="49776"/>
    <cellStyle name="20% - Accent5 4 2 27" xfId="50088"/>
    <cellStyle name="20% - Accent5 4 2 28" xfId="50400"/>
    <cellStyle name="20% - Accent5 4 2 29" xfId="50712"/>
    <cellStyle name="20% - Accent5 4 2 3" xfId="2637"/>
    <cellStyle name="20% - Accent5 4 2 3 2" xfId="13416"/>
    <cellStyle name="20% - Accent5 4 2 3 3" xfId="24166"/>
    <cellStyle name="20% - Accent5 4 2 3 4" xfId="35026"/>
    <cellStyle name="20% - Accent5 4 2 30" xfId="51024"/>
    <cellStyle name="20% - Accent5 4 2 31" xfId="51336"/>
    <cellStyle name="20% - Accent5 4 2 32" xfId="51648"/>
    <cellStyle name="20% - Accent5 4 2 33" xfId="51960"/>
    <cellStyle name="20% - Accent5 4 2 34" xfId="52273"/>
    <cellStyle name="20% - Accent5 4 2 35" xfId="52585"/>
    <cellStyle name="20% - Accent5 4 2 36" xfId="52897"/>
    <cellStyle name="20% - Accent5 4 2 37" xfId="53209"/>
    <cellStyle name="20% - Accent5 4 2 38" xfId="53521"/>
    <cellStyle name="20% - Accent5 4 2 39" xfId="53833"/>
    <cellStyle name="20% - Accent5 4 2 4" xfId="11121"/>
    <cellStyle name="20% - Accent5 4 2 40" xfId="54145"/>
    <cellStyle name="20% - Accent5 4 2 41" xfId="54457"/>
    <cellStyle name="20% - Accent5 4 2 42" xfId="54769"/>
    <cellStyle name="20% - Accent5 4 2 43" xfId="55081"/>
    <cellStyle name="20% - Accent5 4 2 44" xfId="55393"/>
    <cellStyle name="20% - Accent5 4 2 45" xfId="55705"/>
    <cellStyle name="20% - Accent5 4 2 46" xfId="56017"/>
    <cellStyle name="20% - Accent5 4 2 47" xfId="56329"/>
    <cellStyle name="20% - Accent5 4 2 48" xfId="56641"/>
    <cellStyle name="20% - Accent5 4 2 49" xfId="56953"/>
    <cellStyle name="20% - Accent5 4 2 5" xfId="21871"/>
    <cellStyle name="20% - Accent5 4 2 50" xfId="57265"/>
    <cellStyle name="20% - Accent5 4 2 51" xfId="57577"/>
    <cellStyle name="20% - Accent5 4 2 52" xfId="57889"/>
    <cellStyle name="20% - Accent5 4 2 53" xfId="58201"/>
    <cellStyle name="20% - Accent5 4 2 54" xfId="58513"/>
    <cellStyle name="20% - Accent5 4 2 55" xfId="58825"/>
    <cellStyle name="20% - Accent5 4 2 56" xfId="59137"/>
    <cellStyle name="20% - Accent5 4 2 57" xfId="59449"/>
    <cellStyle name="20% - Accent5 4 2 58" xfId="59761"/>
    <cellStyle name="20% - Accent5 4 2 59" xfId="60073"/>
    <cellStyle name="20% - Accent5 4 2 6" xfId="32731"/>
    <cellStyle name="20% - Accent5 4 2 60" xfId="60385"/>
    <cellStyle name="20% - Accent5 4 2 61" xfId="60697"/>
    <cellStyle name="20% - Accent5 4 2 62" xfId="61009"/>
    <cellStyle name="20% - Accent5 4 2 7" xfId="43833"/>
    <cellStyle name="20% - Accent5 4 2 8" xfId="44145"/>
    <cellStyle name="20% - Accent5 4 2 9" xfId="44464"/>
    <cellStyle name="20% - Accent5 4 20" xfId="4926"/>
    <cellStyle name="20% - Accent5 4 20 2" xfId="15705"/>
    <cellStyle name="20% - Accent5 4 20 3" xfId="26455"/>
    <cellStyle name="20% - Accent5 4 20 4" xfId="37315"/>
    <cellStyle name="20% - Accent5 4 21" xfId="5036"/>
    <cellStyle name="20% - Accent5 4 21 2" xfId="15815"/>
    <cellStyle name="20% - Accent5 4 21 3" xfId="26565"/>
    <cellStyle name="20% - Accent5 4 21 4" xfId="37425"/>
    <cellStyle name="20% - Accent5 4 22" xfId="5146"/>
    <cellStyle name="20% - Accent5 4 22 2" xfId="15925"/>
    <cellStyle name="20% - Accent5 4 22 3" xfId="26675"/>
    <cellStyle name="20% - Accent5 4 22 4" xfId="37535"/>
    <cellStyle name="20% - Accent5 4 23" xfId="5256"/>
    <cellStyle name="20% - Accent5 4 23 2" xfId="16035"/>
    <cellStyle name="20% - Accent5 4 23 3" xfId="26785"/>
    <cellStyle name="20% - Accent5 4 23 4" xfId="37645"/>
    <cellStyle name="20% - Accent5 4 24" xfId="5366"/>
    <cellStyle name="20% - Accent5 4 24 2" xfId="16145"/>
    <cellStyle name="20% - Accent5 4 24 3" xfId="26895"/>
    <cellStyle name="20% - Accent5 4 24 4" xfId="37755"/>
    <cellStyle name="20% - Accent5 4 25" xfId="5476"/>
    <cellStyle name="20% - Accent5 4 25 2" xfId="16255"/>
    <cellStyle name="20% - Accent5 4 25 3" xfId="27005"/>
    <cellStyle name="20% - Accent5 4 25 4" xfId="37865"/>
    <cellStyle name="20% - Accent5 4 26" xfId="5586"/>
    <cellStyle name="20% - Accent5 4 26 2" xfId="16365"/>
    <cellStyle name="20% - Accent5 4 26 3" xfId="27115"/>
    <cellStyle name="20% - Accent5 4 26 4" xfId="37975"/>
    <cellStyle name="20% - Accent5 4 27" xfId="5696"/>
    <cellStyle name="20% - Accent5 4 27 2" xfId="16475"/>
    <cellStyle name="20% - Accent5 4 27 3" xfId="27225"/>
    <cellStyle name="20% - Accent5 4 27 4" xfId="38085"/>
    <cellStyle name="20% - Accent5 4 28" xfId="5806"/>
    <cellStyle name="20% - Accent5 4 28 2" xfId="16585"/>
    <cellStyle name="20% - Accent5 4 28 3" xfId="27335"/>
    <cellStyle name="20% - Accent5 4 28 4" xfId="38195"/>
    <cellStyle name="20% - Accent5 4 29" xfId="5916"/>
    <cellStyle name="20% - Accent5 4 29 2" xfId="16695"/>
    <cellStyle name="20% - Accent5 4 29 3" xfId="27445"/>
    <cellStyle name="20% - Accent5 4 29 4" xfId="38305"/>
    <cellStyle name="20% - Accent5 4 3" xfId="315"/>
    <cellStyle name="20% - Accent5 4 3 2" xfId="1340"/>
    <cellStyle name="20% - Accent5 4 3 2 2" xfId="3665"/>
    <cellStyle name="20% - Accent5 4 3 2 2 2" xfId="14444"/>
    <cellStyle name="20% - Accent5 4 3 2 2 3" xfId="25194"/>
    <cellStyle name="20% - Accent5 4 3 2 2 4" xfId="36054"/>
    <cellStyle name="20% - Accent5 4 3 2 3" xfId="12149"/>
    <cellStyle name="20% - Accent5 4 3 2 4" xfId="22899"/>
    <cellStyle name="20% - Accent5 4 3 2 5" xfId="33759"/>
    <cellStyle name="20% - Accent5 4 3 3" xfId="2682"/>
    <cellStyle name="20% - Accent5 4 3 3 2" xfId="13461"/>
    <cellStyle name="20% - Accent5 4 3 3 3" xfId="24211"/>
    <cellStyle name="20% - Accent5 4 3 3 4" xfId="35071"/>
    <cellStyle name="20% - Accent5 4 3 4" xfId="11166"/>
    <cellStyle name="20% - Accent5 4 3 5" xfId="21916"/>
    <cellStyle name="20% - Accent5 4 3 6" xfId="32776"/>
    <cellStyle name="20% - Accent5 4 30" xfId="6026"/>
    <cellStyle name="20% - Accent5 4 30 2" xfId="16805"/>
    <cellStyle name="20% - Accent5 4 30 3" xfId="27555"/>
    <cellStyle name="20% - Accent5 4 30 4" xfId="38415"/>
    <cellStyle name="20% - Accent5 4 31" xfId="6136"/>
    <cellStyle name="20% - Accent5 4 31 2" xfId="16915"/>
    <cellStyle name="20% - Accent5 4 31 3" xfId="27665"/>
    <cellStyle name="20% - Accent5 4 31 4" xfId="38525"/>
    <cellStyle name="20% - Accent5 4 32" xfId="6246"/>
    <cellStyle name="20% - Accent5 4 32 2" xfId="17025"/>
    <cellStyle name="20% - Accent5 4 32 3" xfId="27775"/>
    <cellStyle name="20% - Accent5 4 32 4" xfId="38635"/>
    <cellStyle name="20% - Accent5 4 33" xfId="6356"/>
    <cellStyle name="20% - Accent5 4 33 2" xfId="17135"/>
    <cellStyle name="20% - Accent5 4 33 3" xfId="27885"/>
    <cellStyle name="20% - Accent5 4 33 4" xfId="38745"/>
    <cellStyle name="20% - Accent5 4 34" xfId="6466"/>
    <cellStyle name="20% - Accent5 4 34 2" xfId="17245"/>
    <cellStyle name="20% - Accent5 4 34 3" xfId="27995"/>
    <cellStyle name="20% - Accent5 4 34 4" xfId="38855"/>
    <cellStyle name="20% - Accent5 4 35" xfId="6576"/>
    <cellStyle name="20% - Accent5 4 35 2" xfId="17355"/>
    <cellStyle name="20% - Accent5 4 35 3" xfId="28105"/>
    <cellStyle name="20% - Accent5 4 35 4" xfId="38965"/>
    <cellStyle name="20% - Accent5 4 36" xfId="6686"/>
    <cellStyle name="20% - Accent5 4 36 2" xfId="17465"/>
    <cellStyle name="20% - Accent5 4 36 3" xfId="28215"/>
    <cellStyle name="20% - Accent5 4 36 4" xfId="39075"/>
    <cellStyle name="20% - Accent5 4 37" xfId="6796"/>
    <cellStyle name="20% - Accent5 4 37 2" xfId="17575"/>
    <cellStyle name="20% - Accent5 4 37 3" xfId="28325"/>
    <cellStyle name="20% - Accent5 4 37 4" xfId="39185"/>
    <cellStyle name="20% - Accent5 4 38" xfId="6906"/>
    <cellStyle name="20% - Accent5 4 38 2" xfId="17685"/>
    <cellStyle name="20% - Accent5 4 38 3" xfId="28435"/>
    <cellStyle name="20% - Accent5 4 38 4" xfId="39295"/>
    <cellStyle name="20% - Accent5 4 39" xfId="7016"/>
    <cellStyle name="20% - Accent5 4 39 2" xfId="17795"/>
    <cellStyle name="20% - Accent5 4 39 3" xfId="28545"/>
    <cellStyle name="20% - Accent5 4 39 4" xfId="39405"/>
    <cellStyle name="20% - Accent5 4 4" xfId="371"/>
    <cellStyle name="20% - Accent5 4 4 2" xfId="1396"/>
    <cellStyle name="20% - Accent5 4 4 2 2" xfId="3721"/>
    <cellStyle name="20% - Accent5 4 4 2 2 2" xfId="14500"/>
    <cellStyle name="20% - Accent5 4 4 2 2 3" xfId="25250"/>
    <cellStyle name="20% - Accent5 4 4 2 2 4" xfId="36110"/>
    <cellStyle name="20% - Accent5 4 4 2 3" xfId="12205"/>
    <cellStyle name="20% - Accent5 4 4 2 4" xfId="22955"/>
    <cellStyle name="20% - Accent5 4 4 2 5" xfId="33815"/>
    <cellStyle name="20% - Accent5 4 4 3" xfId="2738"/>
    <cellStyle name="20% - Accent5 4 4 3 2" xfId="13517"/>
    <cellStyle name="20% - Accent5 4 4 3 3" xfId="24267"/>
    <cellStyle name="20% - Accent5 4 4 3 4" xfId="35127"/>
    <cellStyle name="20% - Accent5 4 4 4" xfId="11222"/>
    <cellStyle name="20% - Accent5 4 4 5" xfId="21972"/>
    <cellStyle name="20% - Accent5 4 4 6" xfId="32832"/>
    <cellStyle name="20% - Accent5 4 40" xfId="7126"/>
    <cellStyle name="20% - Accent5 4 40 2" xfId="17905"/>
    <cellStyle name="20% - Accent5 4 40 3" xfId="28655"/>
    <cellStyle name="20% - Accent5 4 40 4" xfId="39515"/>
    <cellStyle name="20% - Accent5 4 41" xfId="7236"/>
    <cellStyle name="20% - Accent5 4 41 2" xfId="18015"/>
    <cellStyle name="20% - Accent5 4 41 3" xfId="28765"/>
    <cellStyle name="20% - Accent5 4 41 4" xfId="39625"/>
    <cellStyle name="20% - Accent5 4 42" xfId="7346"/>
    <cellStyle name="20% - Accent5 4 42 2" xfId="18125"/>
    <cellStyle name="20% - Accent5 4 42 3" xfId="28875"/>
    <cellStyle name="20% - Accent5 4 42 4" xfId="39735"/>
    <cellStyle name="20% - Accent5 4 43" xfId="7456"/>
    <cellStyle name="20% - Accent5 4 43 2" xfId="18235"/>
    <cellStyle name="20% - Accent5 4 43 3" xfId="28985"/>
    <cellStyle name="20% - Accent5 4 43 4" xfId="39845"/>
    <cellStyle name="20% - Accent5 4 44" xfId="7566"/>
    <cellStyle name="20% - Accent5 4 44 2" xfId="18345"/>
    <cellStyle name="20% - Accent5 4 44 3" xfId="29095"/>
    <cellStyle name="20% - Accent5 4 44 4" xfId="39955"/>
    <cellStyle name="20% - Accent5 4 45" xfId="7676"/>
    <cellStyle name="20% - Accent5 4 45 2" xfId="18455"/>
    <cellStyle name="20% - Accent5 4 45 3" xfId="29205"/>
    <cellStyle name="20% - Accent5 4 45 4" xfId="40065"/>
    <cellStyle name="20% - Accent5 4 46" xfId="7786"/>
    <cellStyle name="20% - Accent5 4 46 2" xfId="18565"/>
    <cellStyle name="20% - Accent5 4 46 3" xfId="29315"/>
    <cellStyle name="20% - Accent5 4 46 4" xfId="40175"/>
    <cellStyle name="20% - Accent5 4 47" xfId="7896"/>
    <cellStyle name="20% - Accent5 4 47 2" xfId="18675"/>
    <cellStyle name="20% - Accent5 4 47 3" xfId="29425"/>
    <cellStyle name="20% - Accent5 4 47 4" xfId="40285"/>
    <cellStyle name="20% - Accent5 4 48" xfId="8006"/>
    <cellStyle name="20% - Accent5 4 48 2" xfId="18785"/>
    <cellStyle name="20% - Accent5 4 48 3" xfId="29535"/>
    <cellStyle name="20% - Accent5 4 48 4" xfId="40395"/>
    <cellStyle name="20% - Accent5 4 49" xfId="8116"/>
    <cellStyle name="20% - Accent5 4 49 2" xfId="18895"/>
    <cellStyle name="20% - Accent5 4 49 3" xfId="29645"/>
    <cellStyle name="20% - Accent5 4 49 4" xfId="40505"/>
    <cellStyle name="20% - Accent5 4 5" xfId="437"/>
    <cellStyle name="20% - Accent5 4 5 2" xfId="1462"/>
    <cellStyle name="20% - Accent5 4 5 2 2" xfId="3787"/>
    <cellStyle name="20% - Accent5 4 5 2 2 2" xfId="14566"/>
    <cellStyle name="20% - Accent5 4 5 2 2 3" xfId="25316"/>
    <cellStyle name="20% - Accent5 4 5 2 2 4" xfId="36176"/>
    <cellStyle name="20% - Accent5 4 5 2 3" xfId="12271"/>
    <cellStyle name="20% - Accent5 4 5 2 4" xfId="23021"/>
    <cellStyle name="20% - Accent5 4 5 2 5" xfId="33881"/>
    <cellStyle name="20% - Accent5 4 5 3" xfId="2804"/>
    <cellStyle name="20% - Accent5 4 5 3 2" xfId="13583"/>
    <cellStyle name="20% - Accent5 4 5 3 3" xfId="24333"/>
    <cellStyle name="20% - Accent5 4 5 3 4" xfId="35193"/>
    <cellStyle name="20% - Accent5 4 5 4" xfId="11288"/>
    <cellStyle name="20% - Accent5 4 5 5" xfId="22038"/>
    <cellStyle name="20% - Accent5 4 5 6" xfId="32898"/>
    <cellStyle name="20% - Accent5 4 50" xfId="8226"/>
    <cellStyle name="20% - Accent5 4 50 2" xfId="19005"/>
    <cellStyle name="20% - Accent5 4 50 3" xfId="29755"/>
    <cellStyle name="20% - Accent5 4 50 4" xfId="40615"/>
    <cellStyle name="20% - Accent5 4 51" xfId="8336"/>
    <cellStyle name="20% - Accent5 4 51 2" xfId="19115"/>
    <cellStyle name="20% - Accent5 4 51 3" xfId="29865"/>
    <cellStyle name="20% - Accent5 4 51 4" xfId="40725"/>
    <cellStyle name="20% - Accent5 4 52" xfId="8446"/>
    <cellStyle name="20% - Accent5 4 52 2" xfId="19225"/>
    <cellStyle name="20% - Accent5 4 52 3" xfId="29975"/>
    <cellStyle name="20% - Accent5 4 52 4" xfId="40835"/>
    <cellStyle name="20% - Accent5 4 53" xfId="8556"/>
    <cellStyle name="20% - Accent5 4 53 2" xfId="19335"/>
    <cellStyle name="20% - Accent5 4 53 3" xfId="30085"/>
    <cellStyle name="20% - Accent5 4 53 4" xfId="40945"/>
    <cellStyle name="20% - Accent5 4 54" xfId="8666"/>
    <cellStyle name="20% - Accent5 4 54 2" xfId="19445"/>
    <cellStyle name="20% - Accent5 4 54 3" xfId="30195"/>
    <cellStyle name="20% - Accent5 4 54 4" xfId="41055"/>
    <cellStyle name="20% - Accent5 4 55" xfId="8776"/>
    <cellStyle name="20% - Accent5 4 55 2" xfId="19555"/>
    <cellStyle name="20% - Accent5 4 55 3" xfId="30305"/>
    <cellStyle name="20% - Accent5 4 55 4" xfId="41165"/>
    <cellStyle name="20% - Accent5 4 56" xfId="8886"/>
    <cellStyle name="20% - Accent5 4 56 2" xfId="19665"/>
    <cellStyle name="20% - Accent5 4 56 3" xfId="30415"/>
    <cellStyle name="20% - Accent5 4 56 4" xfId="41275"/>
    <cellStyle name="20% - Accent5 4 57" xfId="8996"/>
    <cellStyle name="20% - Accent5 4 57 2" xfId="19775"/>
    <cellStyle name="20% - Accent5 4 57 3" xfId="30525"/>
    <cellStyle name="20% - Accent5 4 57 4" xfId="41385"/>
    <cellStyle name="20% - Accent5 4 58" xfId="9106"/>
    <cellStyle name="20% - Accent5 4 58 2" xfId="19885"/>
    <cellStyle name="20% - Accent5 4 58 3" xfId="30635"/>
    <cellStyle name="20% - Accent5 4 58 4" xfId="41495"/>
    <cellStyle name="20% - Accent5 4 59" xfId="9216"/>
    <cellStyle name="20% - Accent5 4 59 2" xfId="19995"/>
    <cellStyle name="20% - Accent5 4 59 3" xfId="30745"/>
    <cellStyle name="20% - Accent5 4 59 4" xfId="41605"/>
    <cellStyle name="20% - Accent5 4 6" xfId="514"/>
    <cellStyle name="20% - Accent5 4 6 2" xfId="1539"/>
    <cellStyle name="20% - Accent5 4 6 2 2" xfId="3864"/>
    <cellStyle name="20% - Accent5 4 6 2 2 2" xfId="14643"/>
    <cellStyle name="20% - Accent5 4 6 2 2 3" xfId="25393"/>
    <cellStyle name="20% - Accent5 4 6 2 2 4" xfId="36253"/>
    <cellStyle name="20% - Accent5 4 6 2 3" xfId="12348"/>
    <cellStyle name="20% - Accent5 4 6 2 4" xfId="23098"/>
    <cellStyle name="20% - Accent5 4 6 2 5" xfId="33958"/>
    <cellStyle name="20% - Accent5 4 6 3" xfId="2881"/>
    <cellStyle name="20% - Accent5 4 6 3 2" xfId="13660"/>
    <cellStyle name="20% - Accent5 4 6 3 3" xfId="24410"/>
    <cellStyle name="20% - Accent5 4 6 3 4" xfId="35270"/>
    <cellStyle name="20% - Accent5 4 6 4" xfId="11365"/>
    <cellStyle name="20% - Accent5 4 6 5" xfId="22115"/>
    <cellStyle name="20% - Accent5 4 6 6" xfId="32975"/>
    <cellStyle name="20% - Accent5 4 60" xfId="9326"/>
    <cellStyle name="20% - Accent5 4 60 2" xfId="20105"/>
    <cellStyle name="20% - Accent5 4 60 3" xfId="30855"/>
    <cellStyle name="20% - Accent5 4 60 4" xfId="41715"/>
    <cellStyle name="20% - Accent5 4 61" xfId="9436"/>
    <cellStyle name="20% - Accent5 4 61 2" xfId="20215"/>
    <cellStyle name="20% - Accent5 4 61 3" xfId="30965"/>
    <cellStyle name="20% - Accent5 4 61 4" xfId="41825"/>
    <cellStyle name="20% - Accent5 4 62" xfId="9546"/>
    <cellStyle name="20% - Accent5 4 62 2" xfId="20325"/>
    <cellStyle name="20% - Accent5 4 62 3" xfId="31075"/>
    <cellStyle name="20% - Accent5 4 62 4" xfId="41935"/>
    <cellStyle name="20% - Accent5 4 63" xfId="9656"/>
    <cellStyle name="20% - Accent5 4 63 2" xfId="20435"/>
    <cellStyle name="20% - Accent5 4 63 3" xfId="31185"/>
    <cellStyle name="20% - Accent5 4 63 4" xfId="42045"/>
    <cellStyle name="20% - Accent5 4 64" xfId="9766"/>
    <cellStyle name="20% - Accent5 4 64 2" xfId="20545"/>
    <cellStyle name="20% - Accent5 4 64 3" xfId="31295"/>
    <cellStyle name="20% - Accent5 4 64 4" xfId="42155"/>
    <cellStyle name="20% - Accent5 4 65" xfId="9876"/>
    <cellStyle name="20% - Accent5 4 65 2" xfId="20655"/>
    <cellStyle name="20% - Accent5 4 65 3" xfId="31405"/>
    <cellStyle name="20% - Accent5 4 65 4" xfId="42265"/>
    <cellStyle name="20% - Accent5 4 66" xfId="9986"/>
    <cellStyle name="20% - Accent5 4 66 2" xfId="20765"/>
    <cellStyle name="20% - Accent5 4 66 3" xfId="31515"/>
    <cellStyle name="20% - Accent5 4 66 4" xfId="42375"/>
    <cellStyle name="20% - Accent5 4 67" xfId="10096"/>
    <cellStyle name="20% - Accent5 4 67 2" xfId="20875"/>
    <cellStyle name="20% - Accent5 4 67 3" xfId="31625"/>
    <cellStyle name="20% - Accent5 4 67 4" xfId="42485"/>
    <cellStyle name="20% - Accent5 4 68" xfId="10206"/>
    <cellStyle name="20% - Accent5 4 68 2" xfId="20985"/>
    <cellStyle name="20% - Accent5 4 68 3" xfId="31735"/>
    <cellStyle name="20% - Accent5 4 68 4" xfId="42595"/>
    <cellStyle name="20% - Accent5 4 69" xfId="10316"/>
    <cellStyle name="20% - Accent5 4 69 2" xfId="21095"/>
    <cellStyle name="20% - Accent5 4 69 3" xfId="31845"/>
    <cellStyle name="20% - Accent5 4 69 4" xfId="42705"/>
    <cellStyle name="20% - Accent5 4 7" xfId="601"/>
    <cellStyle name="20% - Accent5 4 7 2" xfId="1626"/>
    <cellStyle name="20% - Accent5 4 7 2 2" xfId="3951"/>
    <cellStyle name="20% - Accent5 4 7 2 2 2" xfId="14730"/>
    <cellStyle name="20% - Accent5 4 7 2 2 3" xfId="25480"/>
    <cellStyle name="20% - Accent5 4 7 2 2 4" xfId="36340"/>
    <cellStyle name="20% - Accent5 4 7 2 3" xfId="12435"/>
    <cellStyle name="20% - Accent5 4 7 2 4" xfId="23185"/>
    <cellStyle name="20% - Accent5 4 7 2 5" xfId="34045"/>
    <cellStyle name="20% - Accent5 4 7 3" xfId="2969"/>
    <cellStyle name="20% - Accent5 4 7 3 2" xfId="13748"/>
    <cellStyle name="20% - Accent5 4 7 3 3" xfId="24498"/>
    <cellStyle name="20% - Accent5 4 7 3 4" xfId="35358"/>
    <cellStyle name="20% - Accent5 4 7 4" xfId="11453"/>
    <cellStyle name="20% - Accent5 4 7 5" xfId="22203"/>
    <cellStyle name="20% - Accent5 4 7 6" xfId="33063"/>
    <cellStyle name="20% - Accent5 4 70" xfId="10426"/>
    <cellStyle name="20% - Accent5 4 70 2" xfId="21205"/>
    <cellStyle name="20% - Accent5 4 70 3" xfId="31955"/>
    <cellStyle name="20% - Accent5 4 70 4" xfId="42815"/>
    <cellStyle name="20% - Accent5 4 71" xfId="10536"/>
    <cellStyle name="20% - Accent5 4 71 2" xfId="21315"/>
    <cellStyle name="20% - Accent5 4 71 3" xfId="32065"/>
    <cellStyle name="20% - Accent5 4 71 4" xfId="42925"/>
    <cellStyle name="20% - Accent5 4 72" xfId="10646"/>
    <cellStyle name="20% - Accent5 4 72 2" xfId="21425"/>
    <cellStyle name="20% - Accent5 4 72 3" xfId="32175"/>
    <cellStyle name="20% - Accent5 4 72 4" xfId="43035"/>
    <cellStyle name="20% - Accent5 4 73" xfId="10756"/>
    <cellStyle name="20% - Accent5 4 73 2" xfId="21535"/>
    <cellStyle name="20% - Accent5 4 73 3" xfId="32285"/>
    <cellStyle name="20% - Accent5 4 73 4" xfId="43145"/>
    <cellStyle name="20% - Accent5 4 74" xfId="10866"/>
    <cellStyle name="20% - Accent5 4 74 2" xfId="32395"/>
    <cellStyle name="20% - Accent5 4 74 3" xfId="43255"/>
    <cellStyle name="20% - Accent5 4 75" xfId="11001"/>
    <cellStyle name="20% - Accent5 4 75 2" xfId="21751"/>
    <cellStyle name="20% - Accent5 4 75 3" xfId="32611"/>
    <cellStyle name="20% - Accent5 4 76" xfId="21645"/>
    <cellStyle name="20% - Accent5 4 77" xfId="32505"/>
    <cellStyle name="20% - Accent5 4 78" xfId="43523"/>
    <cellStyle name="20% - Accent5 4 79" xfId="43678"/>
    <cellStyle name="20% - Accent5 4 8" xfId="700"/>
    <cellStyle name="20% - Accent5 4 8 2" xfId="1725"/>
    <cellStyle name="20% - Accent5 4 8 2 2" xfId="4050"/>
    <cellStyle name="20% - Accent5 4 8 2 2 2" xfId="14829"/>
    <cellStyle name="20% - Accent5 4 8 2 2 3" xfId="25579"/>
    <cellStyle name="20% - Accent5 4 8 2 2 4" xfId="36439"/>
    <cellStyle name="20% - Accent5 4 8 2 3" xfId="12534"/>
    <cellStyle name="20% - Accent5 4 8 2 4" xfId="23284"/>
    <cellStyle name="20% - Accent5 4 8 2 5" xfId="34144"/>
    <cellStyle name="20% - Accent5 4 8 3" xfId="3068"/>
    <cellStyle name="20% - Accent5 4 8 3 2" xfId="13847"/>
    <cellStyle name="20% - Accent5 4 8 3 3" xfId="24597"/>
    <cellStyle name="20% - Accent5 4 8 3 4" xfId="35457"/>
    <cellStyle name="20% - Accent5 4 8 4" xfId="11552"/>
    <cellStyle name="20% - Accent5 4 8 5" xfId="22302"/>
    <cellStyle name="20% - Accent5 4 8 6" xfId="33162"/>
    <cellStyle name="20% - Accent5 4 80" xfId="43990"/>
    <cellStyle name="20% - Accent5 4 81" xfId="44309"/>
    <cellStyle name="20% - Accent5 4 82" xfId="44629"/>
    <cellStyle name="20% - Accent5 4 83" xfId="44941"/>
    <cellStyle name="20% - Accent5 4 84" xfId="45253"/>
    <cellStyle name="20% - Accent5 4 85" xfId="45565"/>
    <cellStyle name="20% - Accent5 4 86" xfId="45877"/>
    <cellStyle name="20% - Accent5 4 87" xfId="46189"/>
    <cellStyle name="20% - Accent5 4 88" xfId="46501"/>
    <cellStyle name="20% - Accent5 4 89" xfId="46813"/>
    <cellStyle name="20% - Accent5 4 9" xfId="809"/>
    <cellStyle name="20% - Accent5 4 9 2" xfId="1834"/>
    <cellStyle name="20% - Accent5 4 9 2 2" xfId="4159"/>
    <cellStyle name="20% - Accent5 4 9 2 2 2" xfId="14938"/>
    <cellStyle name="20% - Accent5 4 9 2 2 3" xfId="25688"/>
    <cellStyle name="20% - Accent5 4 9 2 2 4" xfId="36548"/>
    <cellStyle name="20% - Accent5 4 9 2 3" xfId="12643"/>
    <cellStyle name="20% - Accent5 4 9 2 4" xfId="23393"/>
    <cellStyle name="20% - Accent5 4 9 2 5" xfId="34253"/>
    <cellStyle name="20% - Accent5 4 9 3" xfId="3177"/>
    <cellStyle name="20% - Accent5 4 9 3 2" xfId="13956"/>
    <cellStyle name="20% - Accent5 4 9 3 3" xfId="24706"/>
    <cellStyle name="20% - Accent5 4 9 3 4" xfId="35566"/>
    <cellStyle name="20% - Accent5 4 9 4" xfId="11661"/>
    <cellStyle name="20% - Accent5 4 9 5" xfId="22411"/>
    <cellStyle name="20% - Accent5 4 9 6" xfId="33271"/>
    <cellStyle name="20% - Accent5 4 90" xfId="47125"/>
    <cellStyle name="20% - Accent5 4 91" xfId="47437"/>
    <cellStyle name="20% - Accent5 4 92" xfId="47749"/>
    <cellStyle name="20% - Accent5 4 93" xfId="48061"/>
    <cellStyle name="20% - Accent5 4 94" xfId="48373"/>
    <cellStyle name="20% - Accent5 4 95" xfId="48685"/>
    <cellStyle name="20% - Accent5 4 96" xfId="48997"/>
    <cellStyle name="20% - Accent5 4 97" xfId="49309"/>
    <cellStyle name="20% - Accent5 4 98" xfId="49621"/>
    <cellStyle name="20% - Accent5 4 99" xfId="49933"/>
    <cellStyle name="20% - Accent5 40" xfId="6536"/>
    <cellStyle name="20% - Accent5 40 2" xfId="17315"/>
    <cellStyle name="20% - Accent5 40 3" xfId="28065"/>
    <cellStyle name="20% - Accent5 40 4" xfId="38925"/>
    <cellStyle name="20% - Accent5 41" xfId="6646"/>
    <cellStyle name="20% - Accent5 41 2" xfId="17425"/>
    <cellStyle name="20% - Accent5 41 3" xfId="28175"/>
    <cellStyle name="20% - Accent5 41 4" xfId="39035"/>
    <cellStyle name="20% - Accent5 42" xfId="6756"/>
    <cellStyle name="20% - Accent5 42 2" xfId="17535"/>
    <cellStyle name="20% - Accent5 42 3" xfId="28285"/>
    <cellStyle name="20% - Accent5 42 4" xfId="39145"/>
    <cellStyle name="20% - Accent5 43" xfId="6866"/>
    <cellStyle name="20% - Accent5 43 2" xfId="17645"/>
    <cellStyle name="20% - Accent5 43 3" xfId="28395"/>
    <cellStyle name="20% - Accent5 43 4" xfId="39255"/>
    <cellStyle name="20% - Accent5 44" xfId="6976"/>
    <cellStyle name="20% - Accent5 44 2" xfId="17755"/>
    <cellStyle name="20% - Accent5 44 3" xfId="28505"/>
    <cellStyle name="20% - Accent5 44 4" xfId="39365"/>
    <cellStyle name="20% - Accent5 45" xfId="7086"/>
    <cellStyle name="20% - Accent5 45 2" xfId="17865"/>
    <cellStyle name="20% - Accent5 45 3" xfId="28615"/>
    <cellStyle name="20% - Accent5 45 4" xfId="39475"/>
    <cellStyle name="20% - Accent5 46" xfId="7196"/>
    <cellStyle name="20% - Accent5 46 2" xfId="17975"/>
    <cellStyle name="20% - Accent5 46 3" xfId="28725"/>
    <cellStyle name="20% - Accent5 46 4" xfId="39585"/>
    <cellStyle name="20% - Accent5 47" xfId="7306"/>
    <cellStyle name="20% - Accent5 47 2" xfId="18085"/>
    <cellStyle name="20% - Accent5 47 3" xfId="28835"/>
    <cellStyle name="20% - Accent5 47 4" xfId="39695"/>
    <cellStyle name="20% - Accent5 48" xfId="7416"/>
    <cellStyle name="20% - Accent5 48 2" xfId="18195"/>
    <cellStyle name="20% - Accent5 48 3" xfId="28945"/>
    <cellStyle name="20% - Accent5 48 4" xfId="39805"/>
    <cellStyle name="20% - Accent5 49" xfId="7526"/>
    <cellStyle name="20% - Accent5 49 2" xfId="18305"/>
    <cellStyle name="20% - Accent5 49 3" xfId="29055"/>
    <cellStyle name="20% - Accent5 49 4" xfId="39915"/>
    <cellStyle name="20% - Accent5 5" xfId="173"/>
    <cellStyle name="20% - Accent5 5 10" xfId="1038"/>
    <cellStyle name="20% - Accent5 5 10 2" xfId="3406"/>
    <cellStyle name="20% - Accent5 5 10 2 2" xfId="14185"/>
    <cellStyle name="20% - Accent5 5 10 2 3" xfId="24935"/>
    <cellStyle name="20% - Accent5 5 10 2 4" xfId="35795"/>
    <cellStyle name="20% - Accent5 5 10 3" xfId="11890"/>
    <cellStyle name="20% - Accent5 5 10 4" xfId="22640"/>
    <cellStyle name="20% - Accent5 5 10 5" xfId="33500"/>
    <cellStyle name="20% - Accent5 5 100" xfId="50571"/>
    <cellStyle name="20% - Accent5 5 101" xfId="50883"/>
    <cellStyle name="20% - Accent5 5 102" xfId="51195"/>
    <cellStyle name="20% - Accent5 5 103" xfId="51507"/>
    <cellStyle name="20% - Accent5 5 104" xfId="51819"/>
    <cellStyle name="20% - Accent5 5 105" xfId="52132"/>
    <cellStyle name="20% - Accent5 5 106" xfId="52444"/>
    <cellStyle name="20% - Accent5 5 107" xfId="52756"/>
    <cellStyle name="20% - Accent5 5 108" xfId="53068"/>
    <cellStyle name="20% - Accent5 5 109" xfId="53380"/>
    <cellStyle name="20% - Accent5 5 11" xfId="1198"/>
    <cellStyle name="20% - Accent5 5 11 2" xfId="3523"/>
    <cellStyle name="20% - Accent5 5 11 2 2" xfId="14302"/>
    <cellStyle name="20% - Accent5 5 11 2 3" xfId="25052"/>
    <cellStyle name="20% - Accent5 5 11 2 4" xfId="35912"/>
    <cellStyle name="20% - Accent5 5 11 3" xfId="12007"/>
    <cellStyle name="20% - Accent5 5 11 4" xfId="22757"/>
    <cellStyle name="20% - Accent5 5 11 5" xfId="33617"/>
    <cellStyle name="20% - Accent5 5 110" xfId="53692"/>
    <cellStyle name="20% - Accent5 5 111" xfId="54004"/>
    <cellStyle name="20% - Accent5 5 112" xfId="54316"/>
    <cellStyle name="20% - Accent5 5 113" xfId="54628"/>
    <cellStyle name="20% - Accent5 5 114" xfId="54940"/>
    <cellStyle name="20% - Accent5 5 115" xfId="55252"/>
    <cellStyle name="20% - Accent5 5 116" xfId="55564"/>
    <cellStyle name="20% - Accent5 5 117" xfId="55876"/>
    <cellStyle name="20% - Accent5 5 118" xfId="56188"/>
    <cellStyle name="20% - Accent5 5 119" xfId="56500"/>
    <cellStyle name="20% - Accent5 5 12" xfId="2063"/>
    <cellStyle name="20% - Accent5 5 12 2" xfId="4388"/>
    <cellStyle name="20% - Accent5 5 12 2 2" xfId="15167"/>
    <cellStyle name="20% - Accent5 5 12 2 3" xfId="25917"/>
    <cellStyle name="20% - Accent5 5 12 2 4" xfId="36777"/>
    <cellStyle name="20% - Accent5 5 12 3" xfId="12872"/>
    <cellStyle name="20% - Accent5 5 12 4" xfId="23622"/>
    <cellStyle name="20% - Accent5 5 12 5" xfId="34482"/>
    <cellStyle name="20% - Accent5 5 120" xfId="56812"/>
    <cellStyle name="20% - Accent5 5 121" xfId="57124"/>
    <cellStyle name="20% - Accent5 5 122" xfId="57436"/>
    <cellStyle name="20% - Accent5 5 123" xfId="57748"/>
    <cellStyle name="20% - Accent5 5 124" xfId="58060"/>
    <cellStyle name="20% - Accent5 5 125" xfId="58372"/>
    <cellStyle name="20% - Accent5 5 126" xfId="58684"/>
    <cellStyle name="20% - Accent5 5 127" xfId="58996"/>
    <cellStyle name="20% - Accent5 5 128" xfId="59308"/>
    <cellStyle name="20% - Accent5 5 129" xfId="59620"/>
    <cellStyle name="20% - Accent5 5 13" xfId="2172"/>
    <cellStyle name="20% - Accent5 5 13 2" xfId="4497"/>
    <cellStyle name="20% - Accent5 5 13 2 2" xfId="15276"/>
    <cellStyle name="20% - Accent5 5 13 2 3" xfId="26026"/>
    <cellStyle name="20% - Accent5 5 13 2 4" xfId="36886"/>
    <cellStyle name="20% - Accent5 5 13 3" xfId="12981"/>
    <cellStyle name="20% - Accent5 5 13 4" xfId="23731"/>
    <cellStyle name="20% - Accent5 5 13 5" xfId="34591"/>
    <cellStyle name="20% - Accent5 5 130" xfId="59932"/>
    <cellStyle name="20% - Accent5 5 131" xfId="60244"/>
    <cellStyle name="20% - Accent5 5 132" xfId="60556"/>
    <cellStyle name="20% - Accent5 5 133" xfId="60868"/>
    <cellStyle name="20% - Accent5 5 14" xfId="2282"/>
    <cellStyle name="20% - Accent5 5 14 2" xfId="4607"/>
    <cellStyle name="20% - Accent5 5 14 2 2" xfId="15386"/>
    <cellStyle name="20% - Accent5 5 14 2 3" xfId="26136"/>
    <cellStyle name="20% - Accent5 5 14 2 4" xfId="36996"/>
    <cellStyle name="20% - Accent5 5 14 3" xfId="13091"/>
    <cellStyle name="20% - Accent5 5 14 4" xfId="23841"/>
    <cellStyle name="20% - Accent5 5 14 5" xfId="34701"/>
    <cellStyle name="20% - Accent5 5 15" xfId="2392"/>
    <cellStyle name="20% - Accent5 5 15 2" xfId="13201"/>
    <cellStyle name="20% - Accent5 5 15 3" xfId="23951"/>
    <cellStyle name="20% - Accent5 5 15 4" xfId="34811"/>
    <cellStyle name="20% - Accent5 5 16" xfId="2540"/>
    <cellStyle name="20% - Accent5 5 16 2" xfId="13319"/>
    <cellStyle name="20% - Accent5 5 16 3" xfId="24069"/>
    <cellStyle name="20% - Accent5 5 16 4" xfId="34929"/>
    <cellStyle name="20% - Accent5 5 17" xfId="4717"/>
    <cellStyle name="20% - Accent5 5 17 2" xfId="15496"/>
    <cellStyle name="20% - Accent5 5 17 3" xfId="26246"/>
    <cellStyle name="20% - Accent5 5 17 4" xfId="37106"/>
    <cellStyle name="20% - Accent5 5 18" xfId="4827"/>
    <cellStyle name="20% - Accent5 5 18 2" xfId="15606"/>
    <cellStyle name="20% - Accent5 5 18 3" xfId="26356"/>
    <cellStyle name="20% - Accent5 5 18 4" xfId="37216"/>
    <cellStyle name="20% - Accent5 5 19" xfId="4937"/>
    <cellStyle name="20% - Accent5 5 19 2" xfId="15716"/>
    <cellStyle name="20% - Accent5 5 19 3" xfId="26466"/>
    <cellStyle name="20% - Accent5 5 19 4" xfId="37326"/>
    <cellStyle name="20% - Accent5 5 2" xfId="326"/>
    <cellStyle name="20% - Accent5 5 2 10" xfId="44798"/>
    <cellStyle name="20% - Accent5 5 2 11" xfId="45110"/>
    <cellStyle name="20% - Accent5 5 2 12" xfId="45422"/>
    <cellStyle name="20% - Accent5 5 2 13" xfId="45734"/>
    <cellStyle name="20% - Accent5 5 2 14" xfId="46046"/>
    <cellStyle name="20% - Accent5 5 2 15" xfId="46358"/>
    <cellStyle name="20% - Accent5 5 2 16" xfId="46670"/>
    <cellStyle name="20% - Accent5 5 2 17" xfId="46982"/>
    <cellStyle name="20% - Accent5 5 2 18" xfId="47294"/>
    <cellStyle name="20% - Accent5 5 2 19" xfId="47606"/>
    <cellStyle name="20% - Accent5 5 2 2" xfId="1351"/>
    <cellStyle name="20% - Accent5 5 2 2 2" xfId="3676"/>
    <cellStyle name="20% - Accent5 5 2 2 2 2" xfId="14455"/>
    <cellStyle name="20% - Accent5 5 2 2 2 3" xfId="25205"/>
    <cellStyle name="20% - Accent5 5 2 2 2 4" xfId="36065"/>
    <cellStyle name="20% - Accent5 5 2 2 3" xfId="12160"/>
    <cellStyle name="20% - Accent5 5 2 2 4" xfId="22910"/>
    <cellStyle name="20% - Accent5 5 2 2 5" xfId="33770"/>
    <cellStyle name="20% - Accent5 5 2 20" xfId="47918"/>
    <cellStyle name="20% - Accent5 5 2 21" xfId="48230"/>
    <cellStyle name="20% - Accent5 5 2 22" xfId="48542"/>
    <cellStyle name="20% - Accent5 5 2 23" xfId="48854"/>
    <cellStyle name="20% - Accent5 5 2 24" xfId="49166"/>
    <cellStyle name="20% - Accent5 5 2 25" xfId="49478"/>
    <cellStyle name="20% - Accent5 5 2 26" xfId="49790"/>
    <cellStyle name="20% - Accent5 5 2 27" xfId="50102"/>
    <cellStyle name="20% - Accent5 5 2 28" xfId="50414"/>
    <cellStyle name="20% - Accent5 5 2 29" xfId="50726"/>
    <cellStyle name="20% - Accent5 5 2 3" xfId="2693"/>
    <cellStyle name="20% - Accent5 5 2 3 2" xfId="13472"/>
    <cellStyle name="20% - Accent5 5 2 3 3" xfId="24222"/>
    <cellStyle name="20% - Accent5 5 2 3 4" xfId="35082"/>
    <cellStyle name="20% - Accent5 5 2 30" xfId="51038"/>
    <cellStyle name="20% - Accent5 5 2 31" xfId="51350"/>
    <cellStyle name="20% - Accent5 5 2 32" xfId="51662"/>
    <cellStyle name="20% - Accent5 5 2 33" xfId="51974"/>
    <cellStyle name="20% - Accent5 5 2 34" xfId="52287"/>
    <cellStyle name="20% - Accent5 5 2 35" xfId="52599"/>
    <cellStyle name="20% - Accent5 5 2 36" xfId="52911"/>
    <cellStyle name="20% - Accent5 5 2 37" xfId="53223"/>
    <cellStyle name="20% - Accent5 5 2 38" xfId="53535"/>
    <cellStyle name="20% - Accent5 5 2 39" xfId="53847"/>
    <cellStyle name="20% - Accent5 5 2 4" xfId="11177"/>
    <cellStyle name="20% - Accent5 5 2 40" xfId="54159"/>
    <cellStyle name="20% - Accent5 5 2 41" xfId="54471"/>
    <cellStyle name="20% - Accent5 5 2 42" xfId="54783"/>
    <cellStyle name="20% - Accent5 5 2 43" xfId="55095"/>
    <cellStyle name="20% - Accent5 5 2 44" xfId="55407"/>
    <cellStyle name="20% - Accent5 5 2 45" xfId="55719"/>
    <cellStyle name="20% - Accent5 5 2 46" xfId="56031"/>
    <cellStyle name="20% - Accent5 5 2 47" xfId="56343"/>
    <cellStyle name="20% - Accent5 5 2 48" xfId="56655"/>
    <cellStyle name="20% - Accent5 5 2 49" xfId="56967"/>
    <cellStyle name="20% - Accent5 5 2 5" xfId="21927"/>
    <cellStyle name="20% - Accent5 5 2 50" xfId="57279"/>
    <cellStyle name="20% - Accent5 5 2 51" xfId="57591"/>
    <cellStyle name="20% - Accent5 5 2 52" xfId="57903"/>
    <cellStyle name="20% - Accent5 5 2 53" xfId="58215"/>
    <cellStyle name="20% - Accent5 5 2 54" xfId="58527"/>
    <cellStyle name="20% - Accent5 5 2 55" xfId="58839"/>
    <cellStyle name="20% - Accent5 5 2 56" xfId="59151"/>
    <cellStyle name="20% - Accent5 5 2 57" xfId="59463"/>
    <cellStyle name="20% - Accent5 5 2 58" xfId="59775"/>
    <cellStyle name="20% - Accent5 5 2 59" xfId="60087"/>
    <cellStyle name="20% - Accent5 5 2 6" xfId="32787"/>
    <cellStyle name="20% - Accent5 5 2 60" xfId="60399"/>
    <cellStyle name="20% - Accent5 5 2 61" xfId="60711"/>
    <cellStyle name="20% - Accent5 5 2 62" xfId="61023"/>
    <cellStyle name="20% - Accent5 5 2 7" xfId="43847"/>
    <cellStyle name="20% - Accent5 5 2 8" xfId="44159"/>
    <cellStyle name="20% - Accent5 5 2 9" xfId="44478"/>
    <cellStyle name="20% - Accent5 5 20" xfId="5047"/>
    <cellStyle name="20% - Accent5 5 20 2" xfId="15826"/>
    <cellStyle name="20% - Accent5 5 20 3" xfId="26576"/>
    <cellStyle name="20% - Accent5 5 20 4" xfId="37436"/>
    <cellStyle name="20% - Accent5 5 21" xfId="5157"/>
    <cellStyle name="20% - Accent5 5 21 2" xfId="15936"/>
    <cellStyle name="20% - Accent5 5 21 3" xfId="26686"/>
    <cellStyle name="20% - Accent5 5 21 4" xfId="37546"/>
    <cellStyle name="20% - Accent5 5 22" xfId="5267"/>
    <cellStyle name="20% - Accent5 5 22 2" xfId="16046"/>
    <cellStyle name="20% - Accent5 5 22 3" xfId="26796"/>
    <cellStyle name="20% - Accent5 5 22 4" xfId="37656"/>
    <cellStyle name="20% - Accent5 5 23" xfId="5377"/>
    <cellStyle name="20% - Accent5 5 23 2" xfId="16156"/>
    <cellStyle name="20% - Accent5 5 23 3" xfId="26906"/>
    <cellStyle name="20% - Accent5 5 23 4" xfId="37766"/>
    <cellStyle name="20% - Accent5 5 24" xfId="5487"/>
    <cellStyle name="20% - Accent5 5 24 2" xfId="16266"/>
    <cellStyle name="20% - Accent5 5 24 3" xfId="27016"/>
    <cellStyle name="20% - Accent5 5 24 4" xfId="37876"/>
    <cellStyle name="20% - Accent5 5 25" xfId="5597"/>
    <cellStyle name="20% - Accent5 5 25 2" xfId="16376"/>
    <cellStyle name="20% - Accent5 5 25 3" xfId="27126"/>
    <cellStyle name="20% - Accent5 5 25 4" xfId="37986"/>
    <cellStyle name="20% - Accent5 5 26" xfId="5707"/>
    <cellStyle name="20% - Accent5 5 26 2" xfId="16486"/>
    <cellStyle name="20% - Accent5 5 26 3" xfId="27236"/>
    <cellStyle name="20% - Accent5 5 26 4" xfId="38096"/>
    <cellStyle name="20% - Accent5 5 27" xfId="5817"/>
    <cellStyle name="20% - Accent5 5 27 2" xfId="16596"/>
    <cellStyle name="20% - Accent5 5 27 3" xfId="27346"/>
    <cellStyle name="20% - Accent5 5 27 4" xfId="38206"/>
    <cellStyle name="20% - Accent5 5 28" xfId="5927"/>
    <cellStyle name="20% - Accent5 5 28 2" xfId="16706"/>
    <cellStyle name="20% - Accent5 5 28 3" xfId="27456"/>
    <cellStyle name="20% - Accent5 5 28 4" xfId="38316"/>
    <cellStyle name="20% - Accent5 5 29" xfId="6037"/>
    <cellStyle name="20% - Accent5 5 29 2" xfId="16816"/>
    <cellStyle name="20% - Accent5 5 29 3" xfId="27566"/>
    <cellStyle name="20% - Accent5 5 29 4" xfId="38426"/>
    <cellStyle name="20% - Accent5 5 3" xfId="382"/>
    <cellStyle name="20% - Accent5 5 3 2" xfId="1407"/>
    <cellStyle name="20% - Accent5 5 3 2 2" xfId="3732"/>
    <cellStyle name="20% - Accent5 5 3 2 2 2" xfId="14511"/>
    <cellStyle name="20% - Accent5 5 3 2 2 3" xfId="25261"/>
    <cellStyle name="20% - Accent5 5 3 2 2 4" xfId="36121"/>
    <cellStyle name="20% - Accent5 5 3 2 3" xfId="12216"/>
    <cellStyle name="20% - Accent5 5 3 2 4" xfId="22966"/>
    <cellStyle name="20% - Accent5 5 3 2 5" xfId="33826"/>
    <cellStyle name="20% - Accent5 5 3 3" xfId="2749"/>
    <cellStyle name="20% - Accent5 5 3 3 2" xfId="13528"/>
    <cellStyle name="20% - Accent5 5 3 3 3" xfId="24278"/>
    <cellStyle name="20% - Accent5 5 3 3 4" xfId="35138"/>
    <cellStyle name="20% - Accent5 5 3 4" xfId="11233"/>
    <cellStyle name="20% - Accent5 5 3 5" xfId="21983"/>
    <cellStyle name="20% - Accent5 5 3 6" xfId="32843"/>
    <cellStyle name="20% - Accent5 5 30" xfId="6147"/>
    <cellStyle name="20% - Accent5 5 30 2" xfId="16926"/>
    <cellStyle name="20% - Accent5 5 30 3" xfId="27676"/>
    <cellStyle name="20% - Accent5 5 30 4" xfId="38536"/>
    <cellStyle name="20% - Accent5 5 31" xfId="6257"/>
    <cellStyle name="20% - Accent5 5 31 2" xfId="17036"/>
    <cellStyle name="20% - Accent5 5 31 3" xfId="27786"/>
    <cellStyle name="20% - Accent5 5 31 4" xfId="38646"/>
    <cellStyle name="20% - Accent5 5 32" xfId="6367"/>
    <cellStyle name="20% - Accent5 5 32 2" xfId="17146"/>
    <cellStyle name="20% - Accent5 5 32 3" xfId="27896"/>
    <cellStyle name="20% - Accent5 5 32 4" xfId="38756"/>
    <cellStyle name="20% - Accent5 5 33" xfId="6477"/>
    <cellStyle name="20% - Accent5 5 33 2" xfId="17256"/>
    <cellStyle name="20% - Accent5 5 33 3" xfId="28006"/>
    <cellStyle name="20% - Accent5 5 33 4" xfId="38866"/>
    <cellStyle name="20% - Accent5 5 34" xfId="6587"/>
    <cellStyle name="20% - Accent5 5 34 2" xfId="17366"/>
    <cellStyle name="20% - Accent5 5 34 3" xfId="28116"/>
    <cellStyle name="20% - Accent5 5 34 4" xfId="38976"/>
    <cellStyle name="20% - Accent5 5 35" xfId="6697"/>
    <cellStyle name="20% - Accent5 5 35 2" xfId="17476"/>
    <cellStyle name="20% - Accent5 5 35 3" xfId="28226"/>
    <cellStyle name="20% - Accent5 5 35 4" xfId="39086"/>
    <cellStyle name="20% - Accent5 5 36" xfId="6807"/>
    <cellStyle name="20% - Accent5 5 36 2" xfId="17586"/>
    <cellStyle name="20% - Accent5 5 36 3" xfId="28336"/>
    <cellStyle name="20% - Accent5 5 36 4" xfId="39196"/>
    <cellStyle name="20% - Accent5 5 37" xfId="6917"/>
    <cellStyle name="20% - Accent5 5 37 2" xfId="17696"/>
    <cellStyle name="20% - Accent5 5 37 3" xfId="28446"/>
    <cellStyle name="20% - Accent5 5 37 4" xfId="39306"/>
    <cellStyle name="20% - Accent5 5 38" xfId="7027"/>
    <cellStyle name="20% - Accent5 5 38 2" xfId="17806"/>
    <cellStyle name="20% - Accent5 5 38 3" xfId="28556"/>
    <cellStyle name="20% - Accent5 5 38 4" xfId="39416"/>
    <cellStyle name="20% - Accent5 5 39" xfId="7137"/>
    <cellStyle name="20% - Accent5 5 39 2" xfId="17916"/>
    <cellStyle name="20% - Accent5 5 39 3" xfId="28666"/>
    <cellStyle name="20% - Accent5 5 39 4" xfId="39526"/>
    <cellStyle name="20% - Accent5 5 4" xfId="448"/>
    <cellStyle name="20% - Accent5 5 4 2" xfId="1473"/>
    <cellStyle name="20% - Accent5 5 4 2 2" xfId="3798"/>
    <cellStyle name="20% - Accent5 5 4 2 2 2" xfId="14577"/>
    <cellStyle name="20% - Accent5 5 4 2 2 3" xfId="25327"/>
    <cellStyle name="20% - Accent5 5 4 2 2 4" xfId="36187"/>
    <cellStyle name="20% - Accent5 5 4 2 3" xfId="12282"/>
    <cellStyle name="20% - Accent5 5 4 2 4" xfId="23032"/>
    <cellStyle name="20% - Accent5 5 4 2 5" xfId="33892"/>
    <cellStyle name="20% - Accent5 5 4 3" xfId="2815"/>
    <cellStyle name="20% - Accent5 5 4 3 2" xfId="13594"/>
    <cellStyle name="20% - Accent5 5 4 3 3" xfId="24344"/>
    <cellStyle name="20% - Accent5 5 4 3 4" xfId="35204"/>
    <cellStyle name="20% - Accent5 5 4 4" xfId="11299"/>
    <cellStyle name="20% - Accent5 5 4 5" xfId="22049"/>
    <cellStyle name="20% - Accent5 5 4 6" xfId="32909"/>
    <cellStyle name="20% - Accent5 5 40" xfId="7247"/>
    <cellStyle name="20% - Accent5 5 40 2" xfId="18026"/>
    <cellStyle name="20% - Accent5 5 40 3" xfId="28776"/>
    <cellStyle name="20% - Accent5 5 40 4" xfId="39636"/>
    <cellStyle name="20% - Accent5 5 41" xfId="7357"/>
    <cellStyle name="20% - Accent5 5 41 2" xfId="18136"/>
    <cellStyle name="20% - Accent5 5 41 3" xfId="28886"/>
    <cellStyle name="20% - Accent5 5 41 4" xfId="39746"/>
    <cellStyle name="20% - Accent5 5 42" xfId="7467"/>
    <cellStyle name="20% - Accent5 5 42 2" xfId="18246"/>
    <cellStyle name="20% - Accent5 5 42 3" xfId="28996"/>
    <cellStyle name="20% - Accent5 5 42 4" xfId="39856"/>
    <cellStyle name="20% - Accent5 5 43" xfId="7577"/>
    <cellStyle name="20% - Accent5 5 43 2" xfId="18356"/>
    <cellStyle name="20% - Accent5 5 43 3" xfId="29106"/>
    <cellStyle name="20% - Accent5 5 43 4" xfId="39966"/>
    <cellStyle name="20% - Accent5 5 44" xfId="7687"/>
    <cellStyle name="20% - Accent5 5 44 2" xfId="18466"/>
    <cellStyle name="20% - Accent5 5 44 3" xfId="29216"/>
    <cellStyle name="20% - Accent5 5 44 4" xfId="40076"/>
    <cellStyle name="20% - Accent5 5 45" xfId="7797"/>
    <cellStyle name="20% - Accent5 5 45 2" xfId="18576"/>
    <cellStyle name="20% - Accent5 5 45 3" xfId="29326"/>
    <cellStyle name="20% - Accent5 5 45 4" xfId="40186"/>
    <cellStyle name="20% - Accent5 5 46" xfId="7907"/>
    <cellStyle name="20% - Accent5 5 46 2" xfId="18686"/>
    <cellStyle name="20% - Accent5 5 46 3" xfId="29436"/>
    <cellStyle name="20% - Accent5 5 46 4" xfId="40296"/>
    <cellStyle name="20% - Accent5 5 47" xfId="8017"/>
    <cellStyle name="20% - Accent5 5 47 2" xfId="18796"/>
    <cellStyle name="20% - Accent5 5 47 3" xfId="29546"/>
    <cellStyle name="20% - Accent5 5 47 4" xfId="40406"/>
    <cellStyle name="20% - Accent5 5 48" xfId="8127"/>
    <cellStyle name="20% - Accent5 5 48 2" xfId="18906"/>
    <cellStyle name="20% - Accent5 5 48 3" xfId="29656"/>
    <cellStyle name="20% - Accent5 5 48 4" xfId="40516"/>
    <cellStyle name="20% - Accent5 5 49" xfId="8237"/>
    <cellStyle name="20% - Accent5 5 49 2" xfId="19016"/>
    <cellStyle name="20% - Accent5 5 49 3" xfId="29766"/>
    <cellStyle name="20% - Accent5 5 49 4" xfId="40626"/>
    <cellStyle name="20% - Accent5 5 5" xfId="525"/>
    <cellStyle name="20% - Accent5 5 5 2" xfId="1550"/>
    <cellStyle name="20% - Accent5 5 5 2 2" xfId="3875"/>
    <cellStyle name="20% - Accent5 5 5 2 2 2" xfId="14654"/>
    <cellStyle name="20% - Accent5 5 5 2 2 3" xfId="25404"/>
    <cellStyle name="20% - Accent5 5 5 2 2 4" xfId="36264"/>
    <cellStyle name="20% - Accent5 5 5 2 3" xfId="12359"/>
    <cellStyle name="20% - Accent5 5 5 2 4" xfId="23109"/>
    <cellStyle name="20% - Accent5 5 5 2 5" xfId="33969"/>
    <cellStyle name="20% - Accent5 5 5 3" xfId="2892"/>
    <cellStyle name="20% - Accent5 5 5 3 2" xfId="13671"/>
    <cellStyle name="20% - Accent5 5 5 3 3" xfId="24421"/>
    <cellStyle name="20% - Accent5 5 5 3 4" xfId="35281"/>
    <cellStyle name="20% - Accent5 5 5 4" xfId="11376"/>
    <cellStyle name="20% - Accent5 5 5 5" xfId="22126"/>
    <cellStyle name="20% - Accent5 5 5 6" xfId="32986"/>
    <cellStyle name="20% - Accent5 5 50" xfId="8347"/>
    <cellStyle name="20% - Accent5 5 50 2" xfId="19126"/>
    <cellStyle name="20% - Accent5 5 50 3" xfId="29876"/>
    <cellStyle name="20% - Accent5 5 50 4" xfId="40736"/>
    <cellStyle name="20% - Accent5 5 51" xfId="8457"/>
    <cellStyle name="20% - Accent5 5 51 2" xfId="19236"/>
    <cellStyle name="20% - Accent5 5 51 3" xfId="29986"/>
    <cellStyle name="20% - Accent5 5 51 4" xfId="40846"/>
    <cellStyle name="20% - Accent5 5 52" xfId="8567"/>
    <cellStyle name="20% - Accent5 5 52 2" xfId="19346"/>
    <cellStyle name="20% - Accent5 5 52 3" xfId="30096"/>
    <cellStyle name="20% - Accent5 5 52 4" xfId="40956"/>
    <cellStyle name="20% - Accent5 5 53" xfId="8677"/>
    <cellStyle name="20% - Accent5 5 53 2" xfId="19456"/>
    <cellStyle name="20% - Accent5 5 53 3" xfId="30206"/>
    <cellStyle name="20% - Accent5 5 53 4" xfId="41066"/>
    <cellStyle name="20% - Accent5 5 54" xfId="8787"/>
    <cellStyle name="20% - Accent5 5 54 2" xfId="19566"/>
    <cellStyle name="20% - Accent5 5 54 3" xfId="30316"/>
    <cellStyle name="20% - Accent5 5 54 4" xfId="41176"/>
    <cellStyle name="20% - Accent5 5 55" xfId="8897"/>
    <cellStyle name="20% - Accent5 5 55 2" xfId="19676"/>
    <cellStyle name="20% - Accent5 5 55 3" xfId="30426"/>
    <cellStyle name="20% - Accent5 5 55 4" xfId="41286"/>
    <cellStyle name="20% - Accent5 5 56" xfId="9007"/>
    <cellStyle name="20% - Accent5 5 56 2" xfId="19786"/>
    <cellStyle name="20% - Accent5 5 56 3" xfId="30536"/>
    <cellStyle name="20% - Accent5 5 56 4" xfId="41396"/>
    <cellStyle name="20% - Accent5 5 57" xfId="9117"/>
    <cellStyle name="20% - Accent5 5 57 2" xfId="19896"/>
    <cellStyle name="20% - Accent5 5 57 3" xfId="30646"/>
    <cellStyle name="20% - Accent5 5 57 4" xfId="41506"/>
    <cellStyle name="20% - Accent5 5 58" xfId="9227"/>
    <cellStyle name="20% - Accent5 5 58 2" xfId="20006"/>
    <cellStyle name="20% - Accent5 5 58 3" xfId="30756"/>
    <cellStyle name="20% - Accent5 5 58 4" xfId="41616"/>
    <cellStyle name="20% - Accent5 5 59" xfId="9337"/>
    <cellStyle name="20% - Accent5 5 59 2" xfId="20116"/>
    <cellStyle name="20% - Accent5 5 59 3" xfId="30866"/>
    <cellStyle name="20% - Accent5 5 59 4" xfId="41726"/>
    <cellStyle name="20% - Accent5 5 6" xfId="612"/>
    <cellStyle name="20% - Accent5 5 6 2" xfId="1637"/>
    <cellStyle name="20% - Accent5 5 6 2 2" xfId="3962"/>
    <cellStyle name="20% - Accent5 5 6 2 2 2" xfId="14741"/>
    <cellStyle name="20% - Accent5 5 6 2 2 3" xfId="25491"/>
    <cellStyle name="20% - Accent5 5 6 2 2 4" xfId="36351"/>
    <cellStyle name="20% - Accent5 5 6 2 3" xfId="12446"/>
    <cellStyle name="20% - Accent5 5 6 2 4" xfId="23196"/>
    <cellStyle name="20% - Accent5 5 6 2 5" xfId="34056"/>
    <cellStyle name="20% - Accent5 5 6 3" xfId="2980"/>
    <cellStyle name="20% - Accent5 5 6 3 2" xfId="13759"/>
    <cellStyle name="20% - Accent5 5 6 3 3" xfId="24509"/>
    <cellStyle name="20% - Accent5 5 6 3 4" xfId="35369"/>
    <cellStyle name="20% - Accent5 5 6 4" xfId="11464"/>
    <cellStyle name="20% - Accent5 5 6 5" xfId="22214"/>
    <cellStyle name="20% - Accent5 5 6 6" xfId="33074"/>
    <cellStyle name="20% - Accent5 5 60" xfId="9447"/>
    <cellStyle name="20% - Accent5 5 60 2" xfId="20226"/>
    <cellStyle name="20% - Accent5 5 60 3" xfId="30976"/>
    <cellStyle name="20% - Accent5 5 60 4" xfId="41836"/>
    <cellStyle name="20% - Accent5 5 61" xfId="9557"/>
    <cellStyle name="20% - Accent5 5 61 2" xfId="20336"/>
    <cellStyle name="20% - Accent5 5 61 3" xfId="31086"/>
    <cellStyle name="20% - Accent5 5 61 4" xfId="41946"/>
    <cellStyle name="20% - Accent5 5 62" xfId="9667"/>
    <cellStyle name="20% - Accent5 5 62 2" xfId="20446"/>
    <cellStyle name="20% - Accent5 5 62 3" xfId="31196"/>
    <cellStyle name="20% - Accent5 5 62 4" xfId="42056"/>
    <cellStyle name="20% - Accent5 5 63" xfId="9777"/>
    <cellStyle name="20% - Accent5 5 63 2" xfId="20556"/>
    <cellStyle name="20% - Accent5 5 63 3" xfId="31306"/>
    <cellStyle name="20% - Accent5 5 63 4" xfId="42166"/>
    <cellStyle name="20% - Accent5 5 64" xfId="9887"/>
    <cellStyle name="20% - Accent5 5 64 2" xfId="20666"/>
    <cellStyle name="20% - Accent5 5 64 3" xfId="31416"/>
    <cellStyle name="20% - Accent5 5 64 4" xfId="42276"/>
    <cellStyle name="20% - Accent5 5 65" xfId="9997"/>
    <cellStyle name="20% - Accent5 5 65 2" xfId="20776"/>
    <cellStyle name="20% - Accent5 5 65 3" xfId="31526"/>
    <cellStyle name="20% - Accent5 5 65 4" xfId="42386"/>
    <cellStyle name="20% - Accent5 5 66" xfId="10107"/>
    <cellStyle name="20% - Accent5 5 66 2" xfId="20886"/>
    <cellStyle name="20% - Accent5 5 66 3" xfId="31636"/>
    <cellStyle name="20% - Accent5 5 66 4" xfId="42496"/>
    <cellStyle name="20% - Accent5 5 67" xfId="10217"/>
    <cellStyle name="20% - Accent5 5 67 2" xfId="20996"/>
    <cellStyle name="20% - Accent5 5 67 3" xfId="31746"/>
    <cellStyle name="20% - Accent5 5 67 4" xfId="42606"/>
    <cellStyle name="20% - Accent5 5 68" xfId="10327"/>
    <cellStyle name="20% - Accent5 5 68 2" xfId="21106"/>
    <cellStyle name="20% - Accent5 5 68 3" xfId="31856"/>
    <cellStyle name="20% - Accent5 5 68 4" xfId="42716"/>
    <cellStyle name="20% - Accent5 5 69" xfId="10437"/>
    <cellStyle name="20% - Accent5 5 69 2" xfId="21216"/>
    <cellStyle name="20% - Accent5 5 69 3" xfId="31966"/>
    <cellStyle name="20% - Accent5 5 69 4" xfId="42826"/>
    <cellStyle name="20% - Accent5 5 7" xfId="711"/>
    <cellStyle name="20% - Accent5 5 7 2" xfId="1736"/>
    <cellStyle name="20% - Accent5 5 7 2 2" xfId="4061"/>
    <cellStyle name="20% - Accent5 5 7 2 2 2" xfId="14840"/>
    <cellStyle name="20% - Accent5 5 7 2 2 3" xfId="25590"/>
    <cellStyle name="20% - Accent5 5 7 2 2 4" xfId="36450"/>
    <cellStyle name="20% - Accent5 5 7 2 3" xfId="12545"/>
    <cellStyle name="20% - Accent5 5 7 2 4" xfId="23295"/>
    <cellStyle name="20% - Accent5 5 7 2 5" xfId="34155"/>
    <cellStyle name="20% - Accent5 5 7 3" xfId="3079"/>
    <cellStyle name="20% - Accent5 5 7 3 2" xfId="13858"/>
    <cellStyle name="20% - Accent5 5 7 3 3" xfId="24608"/>
    <cellStyle name="20% - Accent5 5 7 3 4" xfId="35468"/>
    <cellStyle name="20% - Accent5 5 7 4" xfId="11563"/>
    <cellStyle name="20% - Accent5 5 7 5" xfId="22313"/>
    <cellStyle name="20% - Accent5 5 7 6" xfId="33173"/>
    <cellStyle name="20% - Accent5 5 70" xfId="10547"/>
    <cellStyle name="20% - Accent5 5 70 2" xfId="21326"/>
    <cellStyle name="20% - Accent5 5 70 3" xfId="32076"/>
    <cellStyle name="20% - Accent5 5 70 4" xfId="42936"/>
    <cellStyle name="20% - Accent5 5 71" xfId="10657"/>
    <cellStyle name="20% - Accent5 5 71 2" xfId="21436"/>
    <cellStyle name="20% - Accent5 5 71 3" xfId="32186"/>
    <cellStyle name="20% - Accent5 5 71 4" xfId="43046"/>
    <cellStyle name="20% - Accent5 5 72" xfId="10767"/>
    <cellStyle name="20% - Accent5 5 72 2" xfId="21546"/>
    <cellStyle name="20% - Accent5 5 72 3" xfId="32296"/>
    <cellStyle name="20% - Accent5 5 72 4" xfId="43156"/>
    <cellStyle name="20% - Accent5 5 73" xfId="10877"/>
    <cellStyle name="20% - Accent5 5 73 2" xfId="32406"/>
    <cellStyle name="20% - Accent5 5 73 3" xfId="43266"/>
    <cellStyle name="20% - Accent5 5 74" xfId="11024"/>
    <cellStyle name="20% - Accent5 5 74 2" xfId="21774"/>
    <cellStyle name="20% - Accent5 5 74 3" xfId="32634"/>
    <cellStyle name="20% - Accent5 5 75" xfId="21656"/>
    <cellStyle name="20% - Accent5 5 76" xfId="32516"/>
    <cellStyle name="20% - Accent5 5 77" xfId="43537"/>
    <cellStyle name="20% - Accent5 5 78" xfId="43692"/>
    <cellStyle name="20% - Accent5 5 79" xfId="44004"/>
    <cellStyle name="20% - Accent5 5 8" xfId="820"/>
    <cellStyle name="20% - Accent5 5 8 2" xfId="1845"/>
    <cellStyle name="20% - Accent5 5 8 2 2" xfId="4170"/>
    <cellStyle name="20% - Accent5 5 8 2 2 2" xfId="14949"/>
    <cellStyle name="20% - Accent5 5 8 2 2 3" xfId="25699"/>
    <cellStyle name="20% - Accent5 5 8 2 2 4" xfId="36559"/>
    <cellStyle name="20% - Accent5 5 8 2 3" xfId="12654"/>
    <cellStyle name="20% - Accent5 5 8 2 4" xfId="23404"/>
    <cellStyle name="20% - Accent5 5 8 2 5" xfId="34264"/>
    <cellStyle name="20% - Accent5 5 8 3" xfId="3188"/>
    <cellStyle name="20% - Accent5 5 8 3 2" xfId="13967"/>
    <cellStyle name="20% - Accent5 5 8 3 3" xfId="24717"/>
    <cellStyle name="20% - Accent5 5 8 3 4" xfId="35577"/>
    <cellStyle name="20% - Accent5 5 8 4" xfId="11672"/>
    <cellStyle name="20% - Accent5 5 8 5" xfId="22422"/>
    <cellStyle name="20% - Accent5 5 8 6" xfId="33282"/>
    <cellStyle name="20% - Accent5 5 80" xfId="44323"/>
    <cellStyle name="20% - Accent5 5 81" xfId="44643"/>
    <cellStyle name="20% - Accent5 5 82" xfId="44955"/>
    <cellStyle name="20% - Accent5 5 83" xfId="45267"/>
    <cellStyle name="20% - Accent5 5 84" xfId="45579"/>
    <cellStyle name="20% - Accent5 5 85" xfId="45891"/>
    <cellStyle name="20% - Accent5 5 86" xfId="46203"/>
    <cellStyle name="20% - Accent5 5 87" xfId="46515"/>
    <cellStyle name="20% - Accent5 5 88" xfId="46827"/>
    <cellStyle name="20% - Accent5 5 89" xfId="47139"/>
    <cellStyle name="20% - Accent5 5 9" xfId="929"/>
    <cellStyle name="20% - Accent5 5 9 2" xfId="1954"/>
    <cellStyle name="20% - Accent5 5 9 2 2" xfId="4279"/>
    <cellStyle name="20% - Accent5 5 9 2 2 2" xfId="15058"/>
    <cellStyle name="20% - Accent5 5 9 2 2 3" xfId="25808"/>
    <cellStyle name="20% - Accent5 5 9 2 2 4" xfId="36668"/>
    <cellStyle name="20% - Accent5 5 9 2 3" xfId="12763"/>
    <cellStyle name="20% - Accent5 5 9 2 4" xfId="23513"/>
    <cellStyle name="20% - Accent5 5 9 2 5" xfId="34373"/>
    <cellStyle name="20% - Accent5 5 9 3" xfId="3297"/>
    <cellStyle name="20% - Accent5 5 9 3 2" xfId="14076"/>
    <cellStyle name="20% - Accent5 5 9 3 3" xfId="24826"/>
    <cellStyle name="20% - Accent5 5 9 3 4" xfId="35686"/>
    <cellStyle name="20% - Accent5 5 9 4" xfId="11781"/>
    <cellStyle name="20% - Accent5 5 9 5" xfId="22531"/>
    <cellStyle name="20% - Accent5 5 9 6" xfId="33391"/>
    <cellStyle name="20% - Accent5 5 90" xfId="47451"/>
    <cellStyle name="20% - Accent5 5 91" xfId="47763"/>
    <cellStyle name="20% - Accent5 5 92" xfId="48075"/>
    <cellStyle name="20% - Accent5 5 93" xfId="48387"/>
    <cellStyle name="20% - Accent5 5 94" xfId="48699"/>
    <cellStyle name="20% - Accent5 5 95" xfId="49011"/>
    <cellStyle name="20% - Accent5 5 96" xfId="49323"/>
    <cellStyle name="20% - Accent5 5 97" xfId="49635"/>
    <cellStyle name="20% - Accent5 5 98" xfId="49947"/>
    <cellStyle name="20% - Accent5 5 99" xfId="50259"/>
    <cellStyle name="20% - Accent5 50" xfId="7636"/>
    <cellStyle name="20% - Accent5 50 2" xfId="18415"/>
    <cellStyle name="20% - Accent5 50 3" xfId="29165"/>
    <cellStyle name="20% - Accent5 50 4" xfId="40025"/>
    <cellStyle name="20% - Accent5 51" xfId="7746"/>
    <cellStyle name="20% - Accent5 51 2" xfId="18525"/>
    <cellStyle name="20% - Accent5 51 3" xfId="29275"/>
    <cellStyle name="20% - Accent5 51 4" xfId="40135"/>
    <cellStyle name="20% - Accent5 52" xfId="7856"/>
    <cellStyle name="20% - Accent5 52 2" xfId="18635"/>
    <cellStyle name="20% - Accent5 52 3" xfId="29385"/>
    <cellStyle name="20% - Accent5 52 4" xfId="40245"/>
    <cellStyle name="20% - Accent5 53" xfId="7966"/>
    <cellStyle name="20% - Accent5 53 2" xfId="18745"/>
    <cellStyle name="20% - Accent5 53 3" xfId="29495"/>
    <cellStyle name="20% - Accent5 53 4" xfId="40355"/>
    <cellStyle name="20% - Accent5 54" xfId="8076"/>
    <cellStyle name="20% - Accent5 54 2" xfId="18855"/>
    <cellStyle name="20% - Accent5 54 3" xfId="29605"/>
    <cellStyle name="20% - Accent5 54 4" xfId="40465"/>
    <cellStyle name="20% - Accent5 55" xfId="8186"/>
    <cellStyle name="20% - Accent5 55 2" xfId="18965"/>
    <cellStyle name="20% - Accent5 55 3" xfId="29715"/>
    <cellStyle name="20% - Accent5 55 4" xfId="40575"/>
    <cellStyle name="20% - Accent5 56" xfId="8296"/>
    <cellStyle name="20% - Accent5 56 2" xfId="19075"/>
    <cellStyle name="20% - Accent5 56 3" xfId="29825"/>
    <cellStyle name="20% - Accent5 56 4" xfId="40685"/>
    <cellStyle name="20% - Accent5 57" xfId="8406"/>
    <cellStyle name="20% - Accent5 57 2" xfId="19185"/>
    <cellStyle name="20% - Accent5 57 3" xfId="29935"/>
    <cellStyle name="20% - Accent5 57 4" xfId="40795"/>
    <cellStyle name="20% - Accent5 58" xfId="8516"/>
    <cellStyle name="20% - Accent5 58 2" xfId="19295"/>
    <cellStyle name="20% - Accent5 58 3" xfId="30045"/>
    <cellStyle name="20% - Accent5 58 4" xfId="40905"/>
    <cellStyle name="20% - Accent5 59" xfId="8626"/>
    <cellStyle name="20% - Accent5 59 2" xfId="19405"/>
    <cellStyle name="20% - Accent5 59 3" xfId="30155"/>
    <cellStyle name="20% - Accent5 59 4" xfId="41015"/>
    <cellStyle name="20% - Accent5 6" xfId="196"/>
    <cellStyle name="20% - Accent5 6 10" xfId="1221"/>
    <cellStyle name="20% - Accent5 6 10 2" xfId="3546"/>
    <cellStyle name="20% - Accent5 6 10 2 2" xfId="14325"/>
    <cellStyle name="20% - Accent5 6 10 2 3" xfId="25075"/>
    <cellStyle name="20% - Accent5 6 10 2 4" xfId="35935"/>
    <cellStyle name="20% - Accent5 6 10 3" xfId="12030"/>
    <cellStyle name="20% - Accent5 6 10 4" xfId="22780"/>
    <cellStyle name="20% - Accent5 6 10 5" xfId="33640"/>
    <cellStyle name="20% - Accent5 6 100" xfId="50897"/>
    <cellStyle name="20% - Accent5 6 101" xfId="51209"/>
    <cellStyle name="20% - Accent5 6 102" xfId="51521"/>
    <cellStyle name="20% - Accent5 6 103" xfId="51833"/>
    <cellStyle name="20% - Accent5 6 104" xfId="52146"/>
    <cellStyle name="20% - Accent5 6 105" xfId="52458"/>
    <cellStyle name="20% - Accent5 6 106" xfId="52770"/>
    <cellStyle name="20% - Accent5 6 107" xfId="53082"/>
    <cellStyle name="20% - Accent5 6 108" xfId="53394"/>
    <cellStyle name="20% - Accent5 6 109" xfId="53706"/>
    <cellStyle name="20% - Accent5 6 11" xfId="2074"/>
    <cellStyle name="20% - Accent5 6 11 2" xfId="4399"/>
    <cellStyle name="20% - Accent5 6 11 2 2" xfId="15178"/>
    <cellStyle name="20% - Accent5 6 11 2 3" xfId="25928"/>
    <cellStyle name="20% - Accent5 6 11 2 4" xfId="36788"/>
    <cellStyle name="20% - Accent5 6 11 3" xfId="12883"/>
    <cellStyle name="20% - Accent5 6 11 4" xfId="23633"/>
    <cellStyle name="20% - Accent5 6 11 5" xfId="34493"/>
    <cellStyle name="20% - Accent5 6 110" xfId="54018"/>
    <cellStyle name="20% - Accent5 6 111" xfId="54330"/>
    <cellStyle name="20% - Accent5 6 112" xfId="54642"/>
    <cellStyle name="20% - Accent5 6 113" xfId="54954"/>
    <cellStyle name="20% - Accent5 6 114" xfId="55266"/>
    <cellStyle name="20% - Accent5 6 115" xfId="55578"/>
    <cellStyle name="20% - Accent5 6 116" xfId="55890"/>
    <cellStyle name="20% - Accent5 6 117" xfId="56202"/>
    <cellStyle name="20% - Accent5 6 118" xfId="56514"/>
    <cellStyle name="20% - Accent5 6 119" xfId="56826"/>
    <cellStyle name="20% - Accent5 6 12" xfId="2183"/>
    <cellStyle name="20% - Accent5 6 12 2" xfId="4508"/>
    <cellStyle name="20% - Accent5 6 12 2 2" xfId="15287"/>
    <cellStyle name="20% - Accent5 6 12 2 3" xfId="26037"/>
    <cellStyle name="20% - Accent5 6 12 2 4" xfId="36897"/>
    <cellStyle name="20% - Accent5 6 12 3" xfId="12992"/>
    <cellStyle name="20% - Accent5 6 12 4" xfId="23742"/>
    <cellStyle name="20% - Accent5 6 12 5" xfId="34602"/>
    <cellStyle name="20% - Accent5 6 120" xfId="57138"/>
    <cellStyle name="20% - Accent5 6 121" xfId="57450"/>
    <cellStyle name="20% - Accent5 6 122" xfId="57762"/>
    <cellStyle name="20% - Accent5 6 123" xfId="58074"/>
    <cellStyle name="20% - Accent5 6 124" xfId="58386"/>
    <cellStyle name="20% - Accent5 6 125" xfId="58698"/>
    <cellStyle name="20% - Accent5 6 126" xfId="59010"/>
    <cellStyle name="20% - Accent5 6 127" xfId="59322"/>
    <cellStyle name="20% - Accent5 6 128" xfId="59634"/>
    <cellStyle name="20% - Accent5 6 129" xfId="59946"/>
    <cellStyle name="20% - Accent5 6 13" xfId="2293"/>
    <cellStyle name="20% - Accent5 6 13 2" xfId="4618"/>
    <cellStyle name="20% - Accent5 6 13 2 2" xfId="15397"/>
    <cellStyle name="20% - Accent5 6 13 2 3" xfId="26147"/>
    <cellStyle name="20% - Accent5 6 13 2 4" xfId="37007"/>
    <cellStyle name="20% - Accent5 6 13 3" xfId="13102"/>
    <cellStyle name="20% - Accent5 6 13 4" xfId="23852"/>
    <cellStyle name="20% - Accent5 6 13 5" xfId="34712"/>
    <cellStyle name="20% - Accent5 6 130" xfId="60258"/>
    <cellStyle name="20% - Accent5 6 131" xfId="60570"/>
    <cellStyle name="20% - Accent5 6 132" xfId="60882"/>
    <cellStyle name="20% - Accent5 6 14" xfId="2403"/>
    <cellStyle name="20% - Accent5 6 14 2" xfId="13212"/>
    <cellStyle name="20% - Accent5 6 14 3" xfId="23962"/>
    <cellStyle name="20% - Accent5 6 14 4" xfId="34822"/>
    <cellStyle name="20% - Accent5 6 15" xfId="2563"/>
    <cellStyle name="20% - Accent5 6 15 2" xfId="13342"/>
    <cellStyle name="20% - Accent5 6 15 3" xfId="24092"/>
    <cellStyle name="20% - Accent5 6 15 4" xfId="34952"/>
    <cellStyle name="20% - Accent5 6 16" xfId="4728"/>
    <cellStyle name="20% - Accent5 6 16 2" xfId="15507"/>
    <cellStyle name="20% - Accent5 6 16 3" xfId="26257"/>
    <cellStyle name="20% - Accent5 6 16 4" xfId="37117"/>
    <cellStyle name="20% - Accent5 6 17" xfId="4838"/>
    <cellStyle name="20% - Accent5 6 17 2" xfId="15617"/>
    <cellStyle name="20% - Accent5 6 17 3" xfId="26367"/>
    <cellStyle name="20% - Accent5 6 17 4" xfId="37227"/>
    <cellStyle name="20% - Accent5 6 18" xfId="4948"/>
    <cellStyle name="20% - Accent5 6 18 2" xfId="15727"/>
    <cellStyle name="20% - Accent5 6 18 3" xfId="26477"/>
    <cellStyle name="20% - Accent5 6 18 4" xfId="37337"/>
    <cellStyle name="20% - Accent5 6 19" xfId="5058"/>
    <cellStyle name="20% - Accent5 6 19 2" xfId="15837"/>
    <cellStyle name="20% - Accent5 6 19 3" xfId="26587"/>
    <cellStyle name="20% - Accent5 6 19 4" xfId="37447"/>
    <cellStyle name="20% - Accent5 6 2" xfId="393"/>
    <cellStyle name="20% - Accent5 6 2 10" xfId="44812"/>
    <cellStyle name="20% - Accent5 6 2 11" xfId="45124"/>
    <cellStyle name="20% - Accent5 6 2 12" xfId="45436"/>
    <cellStyle name="20% - Accent5 6 2 13" xfId="45748"/>
    <cellStyle name="20% - Accent5 6 2 14" xfId="46060"/>
    <cellStyle name="20% - Accent5 6 2 15" xfId="46372"/>
    <cellStyle name="20% - Accent5 6 2 16" xfId="46684"/>
    <cellStyle name="20% - Accent5 6 2 17" xfId="46996"/>
    <cellStyle name="20% - Accent5 6 2 18" xfId="47308"/>
    <cellStyle name="20% - Accent5 6 2 19" xfId="47620"/>
    <cellStyle name="20% - Accent5 6 2 2" xfId="1418"/>
    <cellStyle name="20% - Accent5 6 2 2 2" xfId="3743"/>
    <cellStyle name="20% - Accent5 6 2 2 2 2" xfId="14522"/>
    <cellStyle name="20% - Accent5 6 2 2 2 3" xfId="25272"/>
    <cellStyle name="20% - Accent5 6 2 2 2 4" xfId="36132"/>
    <cellStyle name="20% - Accent5 6 2 2 3" xfId="12227"/>
    <cellStyle name="20% - Accent5 6 2 2 4" xfId="22977"/>
    <cellStyle name="20% - Accent5 6 2 2 5" xfId="33837"/>
    <cellStyle name="20% - Accent5 6 2 20" xfId="47932"/>
    <cellStyle name="20% - Accent5 6 2 21" xfId="48244"/>
    <cellStyle name="20% - Accent5 6 2 22" xfId="48556"/>
    <cellStyle name="20% - Accent5 6 2 23" xfId="48868"/>
    <cellStyle name="20% - Accent5 6 2 24" xfId="49180"/>
    <cellStyle name="20% - Accent5 6 2 25" xfId="49492"/>
    <cellStyle name="20% - Accent5 6 2 26" xfId="49804"/>
    <cellStyle name="20% - Accent5 6 2 27" xfId="50116"/>
    <cellStyle name="20% - Accent5 6 2 28" xfId="50428"/>
    <cellStyle name="20% - Accent5 6 2 29" xfId="50740"/>
    <cellStyle name="20% - Accent5 6 2 3" xfId="2760"/>
    <cellStyle name="20% - Accent5 6 2 3 2" xfId="13539"/>
    <cellStyle name="20% - Accent5 6 2 3 3" xfId="24289"/>
    <cellStyle name="20% - Accent5 6 2 3 4" xfId="35149"/>
    <cellStyle name="20% - Accent5 6 2 30" xfId="51052"/>
    <cellStyle name="20% - Accent5 6 2 31" xfId="51364"/>
    <cellStyle name="20% - Accent5 6 2 32" xfId="51676"/>
    <cellStyle name="20% - Accent5 6 2 33" xfId="51988"/>
    <cellStyle name="20% - Accent5 6 2 34" xfId="52301"/>
    <cellStyle name="20% - Accent5 6 2 35" xfId="52613"/>
    <cellStyle name="20% - Accent5 6 2 36" xfId="52925"/>
    <cellStyle name="20% - Accent5 6 2 37" xfId="53237"/>
    <cellStyle name="20% - Accent5 6 2 38" xfId="53549"/>
    <cellStyle name="20% - Accent5 6 2 39" xfId="53861"/>
    <cellStyle name="20% - Accent5 6 2 4" xfId="11244"/>
    <cellStyle name="20% - Accent5 6 2 40" xfId="54173"/>
    <cellStyle name="20% - Accent5 6 2 41" xfId="54485"/>
    <cellStyle name="20% - Accent5 6 2 42" xfId="54797"/>
    <cellStyle name="20% - Accent5 6 2 43" xfId="55109"/>
    <cellStyle name="20% - Accent5 6 2 44" xfId="55421"/>
    <cellStyle name="20% - Accent5 6 2 45" xfId="55733"/>
    <cellStyle name="20% - Accent5 6 2 46" xfId="56045"/>
    <cellStyle name="20% - Accent5 6 2 47" xfId="56357"/>
    <cellStyle name="20% - Accent5 6 2 48" xfId="56669"/>
    <cellStyle name="20% - Accent5 6 2 49" xfId="56981"/>
    <cellStyle name="20% - Accent5 6 2 5" xfId="21994"/>
    <cellStyle name="20% - Accent5 6 2 50" xfId="57293"/>
    <cellStyle name="20% - Accent5 6 2 51" xfId="57605"/>
    <cellStyle name="20% - Accent5 6 2 52" xfId="57917"/>
    <cellStyle name="20% - Accent5 6 2 53" xfId="58229"/>
    <cellStyle name="20% - Accent5 6 2 54" xfId="58541"/>
    <cellStyle name="20% - Accent5 6 2 55" xfId="58853"/>
    <cellStyle name="20% - Accent5 6 2 56" xfId="59165"/>
    <cellStyle name="20% - Accent5 6 2 57" xfId="59477"/>
    <cellStyle name="20% - Accent5 6 2 58" xfId="59789"/>
    <cellStyle name="20% - Accent5 6 2 59" xfId="60101"/>
    <cellStyle name="20% - Accent5 6 2 6" xfId="32854"/>
    <cellStyle name="20% - Accent5 6 2 60" xfId="60413"/>
    <cellStyle name="20% - Accent5 6 2 61" xfId="60725"/>
    <cellStyle name="20% - Accent5 6 2 62" xfId="61037"/>
    <cellStyle name="20% - Accent5 6 2 7" xfId="43861"/>
    <cellStyle name="20% - Accent5 6 2 8" xfId="44173"/>
    <cellStyle name="20% - Accent5 6 2 9" xfId="44492"/>
    <cellStyle name="20% - Accent5 6 20" xfId="5168"/>
    <cellStyle name="20% - Accent5 6 20 2" xfId="15947"/>
    <cellStyle name="20% - Accent5 6 20 3" xfId="26697"/>
    <cellStyle name="20% - Accent5 6 20 4" xfId="37557"/>
    <cellStyle name="20% - Accent5 6 21" xfId="5278"/>
    <cellStyle name="20% - Accent5 6 21 2" xfId="16057"/>
    <cellStyle name="20% - Accent5 6 21 3" xfId="26807"/>
    <cellStyle name="20% - Accent5 6 21 4" xfId="37667"/>
    <cellStyle name="20% - Accent5 6 22" xfId="5388"/>
    <cellStyle name="20% - Accent5 6 22 2" xfId="16167"/>
    <cellStyle name="20% - Accent5 6 22 3" xfId="26917"/>
    <cellStyle name="20% - Accent5 6 22 4" xfId="37777"/>
    <cellStyle name="20% - Accent5 6 23" xfId="5498"/>
    <cellStyle name="20% - Accent5 6 23 2" xfId="16277"/>
    <cellStyle name="20% - Accent5 6 23 3" xfId="27027"/>
    <cellStyle name="20% - Accent5 6 23 4" xfId="37887"/>
    <cellStyle name="20% - Accent5 6 24" xfId="5608"/>
    <cellStyle name="20% - Accent5 6 24 2" xfId="16387"/>
    <cellStyle name="20% - Accent5 6 24 3" xfId="27137"/>
    <cellStyle name="20% - Accent5 6 24 4" xfId="37997"/>
    <cellStyle name="20% - Accent5 6 25" xfId="5718"/>
    <cellStyle name="20% - Accent5 6 25 2" xfId="16497"/>
    <cellStyle name="20% - Accent5 6 25 3" xfId="27247"/>
    <cellStyle name="20% - Accent5 6 25 4" xfId="38107"/>
    <cellStyle name="20% - Accent5 6 26" xfId="5828"/>
    <cellStyle name="20% - Accent5 6 26 2" xfId="16607"/>
    <cellStyle name="20% - Accent5 6 26 3" xfId="27357"/>
    <cellStyle name="20% - Accent5 6 26 4" xfId="38217"/>
    <cellStyle name="20% - Accent5 6 27" xfId="5938"/>
    <cellStyle name="20% - Accent5 6 27 2" xfId="16717"/>
    <cellStyle name="20% - Accent5 6 27 3" xfId="27467"/>
    <cellStyle name="20% - Accent5 6 27 4" xfId="38327"/>
    <cellStyle name="20% - Accent5 6 28" xfId="6048"/>
    <cellStyle name="20% - Accent5 6 28 2" xfId="16827"/>
    <cellStyle name="20% - Accent5 6 28 3" xfId="27577"/>
    <cellStyle name="20% - Accent5 6 28 4" xfId="38437"/>
    <cellStyle name="20% - Accent5 6 29" xfId="6158"/>
    <cellStyle name="20% - Accent5 6 29 2" xfId="16937"/>
    <cellStyle name="20% - Accent5 6 29 3" xfId="27687"/>
    <cellStyle name="20% - Accent5 6 29 4" xfId="38547"/>
    <cellStyle name="20% - Accent5 6 3" xfId="459"/>
    <cellStyle name="20% - Accent5 6 3 2" xfId="1484"/>
    <cellStyle name="20% - Accent5 6 3 2 2" xfId="3809"/>
    <cellStyle name="20% - Accent5 6 3 2 2 2" xfId="14588"/>
    <cellStyle name="20% - Accent5 6 3 2 2 3" xfId="25338"/>
    <cellStyle name="20% - Accent5 6 3 2 2 4" xfId="36198"/>
    <cellStyle name="20% - Accent5 6 3 2 3" xfId="12293"/>
    <cellStyle name="20% - Accent5 6 3 2 4" xfId="23043"/>
    <cellStyle name="20% - Accent5 6 3 2 5" xfId="33903"/>
    <cellStyle name="20% - Accent5 6 3 3" xfId="2826"/>
    <cellStyle name="20% - Accent5 6 3 3 2" xfId="13605"/>
    <cellStyle name="20% - Accent5 6 3 3 3" xfId="24355"/>
    <cellStyle name="20% - Accent5 6 3 3 4" xfId="35215"/>
    <cellStyle name="20% - Accent5 6 3 4" xfId="11310"/>
    <cellStyle name="20% - Accent5 6 3 5" xfId="22060"/>
    <cellStyle name="20% - Accent5 6 3 6" xfId="32920"/>
    <cellStyle name="20% - Accent5 6 30" xfId="6268"/>
    <cellStyle name="20% - Accent5 6 30 2" xfId="17047"/>
    <cellStyle name="20% - Accent5 6 30 3" xfId="27797"/>
    <cellStyle name="20% - Accent5 6 30 4" xfId="38657"/>
    <cellStyle name="20% - Accent5 6 31" xfId="6378"/>
    <cellStyle name="20% - Accent5 6 31 2" xfId="17157"/>
    <cellStyle name="20% - Accent5 6 31 3" xfId="27907"/>
    <cellStyle name="20% - Accent5 6 31 4" xfId="38767"/>
    <cellStyle name="20% - Accent5 6 32" xfId="6488"/>
    <cellStyle name="20% - Accent5 6 32 2" xfId="17267"/>
    <cellStyle name="20% - Accent5 6 32 3" xfId="28017"/>
    <cellStyle name="20% - Accent5 6 32 4" xfId="38877"/>
    <cellStyle name="20% - Accent5 6 33" xfId="6598"/>
    <cellStyle name="20% - Accent5 6 33 2" xfId="17377"/>
    <cellStyle name="20% - Accent5 6 33 3" xfId="28127"/>
    <cellStyle name="20% - Accent5 6 33 4" xfId="38987"/>
    <cellStyle name="20% - Accent5 6 34" xfId="6708"/>
    <cellStyle name="20% - Accent5 6 34 2" xfId="17487"/>
    <cellStyle name="20% - Accent5 6 34 3" xfId="28237"/>
    <cellStyle name="20% - Accent5 6 34 4" xfId="39097"/>
    <cellStyle name="20% - Accent5 6 35" xfId="6818"/>
    <cellStyle name="20% - Accent5 6 35 2" xfId="17597"/>
    <cellStyle name="20% - Accent5 6 35 3" xfId="28347"/>
    <cellStyle name="20% - Accent5 6 35 4" xfId="39207"/>
    <cellStyle name="20% - Accent5 6 36" xfId="6928"/>
    <cellStyle name="20% - Accent5 6 36 2" xfId="17707"/>
    <cellStyle name="20% - Accent5 6 36 3" xfId="28457"/>
    <cellStyle name="20% - Accent5 6 36 4" xfId="39317"/>
    <cellStyle name="20% - Accent5 6 37" xfId="7038"/>
    <cellStyle name="20% - Accent5 6 37 2" xfId="17817"/>
    <cellStyle name="20% - Accent5 6 37 3" xfId="28567"/>
    <cellStyle name="20% - Accent5 6 37 4" xfId="39427"/>
    <cellStyle name="20% - Accent5 6 38" xfId="7148"/>
    <cellStyle name="20% - Accent5 6 38 2" xfId="17927"/>
    <cellStyle name="20% - Accent5 6 38 3" xfId="28677"/>
    <cellStyle name="20% - Accent5 6 38 4" xfId="39537"/>
    <cellStyle name="20% - Accent5 6 39" xfId="7258"/>
    <cellStyle name="20% - Accent5 6 39 2" xfId="18037"/>
    <cellStyle name="20% - Accent5 6 39 3" xfId="28787"/>
    <cellStyle name="20% - Accent5 6 39 4" xfId="39647"/>
    <cellStyle name="20% - Accent5 6 4" xfId="536"/>
    <cellStyle name="20% - Accent5 6 4 2" xfId="1561"/>
    <cellStyle name="20% - Accent5 6 4 2 2" xfId="3886"/>
    <cellStyle name="20% - Accent5 6 4 2 2 2" xfId="14665"/>
    <cellStyle name="20% - Accent5 6 4 2 2 3" xfId="25415"/>
    <cellStyle name="20% - Accent5 6 4 2 2 4" xfId="36275"/>
    <cellStyle name="20% - Accent5 6 4 2 3" xfId="12370"/>
    <cellStyle name="20% - Accent5 6 4 2 4" xfId="23120"/>
    <cellStyle name="20% - Accent5 6 4 2 5" xfId="33980"/>
    <cellStyle name="20% - Accent5 6 4 3" xfId="2903"/>
    <cellStyle name="20% - Accent5 6 4 3 2" xfId="13682"/>
    <cellStyle name="20% - Accent5 6 4 3 3" xfId="24432"/>
    <cellStyle name="20% - Accent5 6 4 3 4" xfId="35292"/>
    <cellStyle name="20% - Accent5 6 4 4" xfId="11387"/>
    <cellStyle name="20% - Accent5 6 4 5" xfId="22137"/>
    <cellStyle name="20% - Accent5 6 4 6" xfId="32997"/>
    <cellStyle name="20% - Accent5 6 40" xfId="7368"/>
    <cellStyle name="20% - Accent5 6 40 2" xfId="18147"/>
    <cellStyle name="20% - Accent5 6 40 3" xfId="28897"/>
    <cellStyle name="20% - Accent5 6 40 4" xfId="39757"/>
    <cellStyle name="20% - Accent5 6 41" xfId="7478"/>
    <cellStyle name="20% - Accent5 6 41 2" xfId="18257"/>
    <cellStyle name="20% - Accent5 6 41 3" xfId="29007"/>
    <cellStyle name="20% - Accent5 6 41 4" xfId="39867"/>
    <cellStyle name="20% - Accent5 6 42" xfId="7588"/>
    <cellStyle name="20% - Accent5 6 42 2" xfId="18367"/>
    <cellStyle name="20% - Accent5 6 42 3" xfId="29117"/>
    <cellStyle name="20% - Accent5 6 42 4" xfId="39977"/>
    <cellStyle name="20% - Accent5 6 43" xfId="7698"/>
    <cellStyle name="20% - Accent5 6 43 2" xfId="18477"/>
    <cellStyle name="20% - Accent5 6 43 3" xfId="29227"/>
    <cellStyle name="20% - Accent5 6 43 4" xfId="40087"/>
    <cellStyle name="20% - Accent5 6 44" xfId="7808"/>
    <cellStyle name="20% - Accent5 6 44 2" xfId="18587"/>
    <cellStyle name="20% - Accent5 6 44 3" xfId="29337"/>
    <cellStyle name="20% - Accent5 6 44 4" xfId="40197"/>
    <cellStyle name="20% - Accent5 6 45" xfId="7918"/>
    <cellStyle name="20% - Accent5 6 45 2" xfId="18697"/>
    <cellStyle name="20% - Accent5 6 45 3" xfId="29447"/>
    <cellStyle name="20% - Accent5 6 45 4" xfId="40307"/>
    <cellStyle name="20% - Accent5 6 46" xfId="8028"/>
    <cellStyle name="20% - Accent5 6 46 2" xfId="18807"/>
    <cellStyle name="20% - Accent5 6 46 3" xfId="29557"/>
    <cellStyle name="20% - Accent5 6 46 4" xfId="40417"/>
    <cellStyle name="20% - Accent5 6 47" xfId="8138"/>
    <cellStyle name="20% - Accent5 6 47 2" xfId="18917"/>
    <cellStyle name="20% - Accent5 6 47 3" xfId="29667"/>
    <cellStyle name="20% - Accent5 6 47 4" xfId="40527"/>
    <cellStyle name="20% - Accent5 6 48" xfId="8248"/>
    <cellStyle name="20% - Accent5 6 48 2" xfId="19027"/>
    <cellStyle name="20% - Accent5 6 48 3" xfId="29777"/>
    <cellStyle name="20% - Accent5 6 48 4" xfId="40637"/>
    <cellStyle name="20% - Accent5 6 49" xfId="8358"/>
    <cellStyle name="20% - Accent5 6 49 2" xfId="19137"/>
    <cellStyle name="20% - Accent5 6 49 3" xfId="29887"/>
    <cellStyle name="20% - Accent5 6 49 4" xfId="40747"/>
    <cellStyle name="20% - Accent5 6 5" xfId="623"/>
    <cellStyle name="20% - Accent5 6 5 2" xfId="1648"/>
    <cellStyle name="20% - Accent5 6 5 2 2" xfId="3973"/>
    <cellStyle name="20% - Accent5 6 5 2 2 2" xfId="14752"/>
    <cellStyle name="20% - Accent5 6 5 2 2 3" xfId="25502"/>
    <cellStyle name="20% - Accent5 6 5 2 2 4" xfId="36362"/>
    <cellStyle name="20% - Accent5 6 5 2 3" xfId="12457"/>
    <cellStyle name="20% - Accent5 6 5 2 4" xfId="23207"/>
    <cellStyle name="20% - Accent5 6 5 2 5" xfId="34067"/>
    <cellStyle name="20% - Accent5 6 5 3" xfId="2991"/>
    <cellStyle name="20% - Accent5 6 5 3 2" xfId="13770"/>
    <cellStyle name="20% - Accent5 6 5 3 3" xfId="24520"/>
    <cellStyle name="20% - Accent5 6 5 3 4" xfId="35380"/>
    <cellStyle name="20% - Accent5 6 5 4" xfId="11475"/>
    <cellStyle name="20% - Accent5 6 5 5" xfId="22225"/>
    <cellStyle name="20% - Accent5 6 5 6" xfId="33085"/>
    <cellStyle name="20% - Accent5 6 50" xfId="8468"/>
    <cellStyle name="20% - Accent5 6 50 2" xfId="19247"/>
    <cellStyle name="20% - Accent5 6 50 3" xfId="29997"/>
    <cellStyle name="20% - Accent5 6 50 4" xfId="40857"/>
    <cellStyle name="20% - Accent5 6 51" xfId="8578"/>
    <cellStyle name="20% - Accent5 6 51 2" xfId="19357"/>
    <cellStyle name="20% - Accent5 6 51 3" xfId="30107"/>
    <cellStyle name="20% - Accent5 6 51 4" xfId="40967"/>
    <cellStyle name="20% - Accent5 6 52" xfId="8688"/>
    <cellStyle name="20% - Accent5 6 52 2" xfId="19467"/>
    <cellStyle name="20% - Accent5 6 52 3" xfId="30217"/>
    <cellStyle name="20% - Accent5 6 52 4" xfId="41077"/>
    <cellStyle name="20% - Accent5 6 53" xfId="8798"/>
    <cellStyle name="20% - Accent5 6 53 2" xfId="19577"/>
    <cellStyle name="20% - Accent5 6 53 3" xfId="30327"/>
    <cellStyle name="20% - Accent5 6 53 4" xfId="41187"/>
    <cellStyle name="20% - Accent5 6 54" xfId="8908"/>
    <cellStyle name="20% - Accent5 6 54 2" xfId="19687"/>
    <cellStyle name="20% - Accent5 6 54 3" xfId="30437"/>
    <cellStyle name="20% - Accent5 6 54 4" xfId="41297"/>
    <cellStyle name="20% - Accent5 6 55" xfId="9018"/>
    <cellStyle name="20% - Accent5 6 55 2" xfId="19797"/>
    <cellStyle name="20% - Accent5 6 55 3" xfId="30547"/>
    <cellStyle name="20% - Accent5 6 55 4" xfId="41407"/>
    <cellStyle name="20% - Accent5 6 56" xfId="9128"/>
    <cellStyle name="20% - Accent5 6 56 2" xfId="19907"/>
    <cellStyle name="20% - Accent5 6 56 3" xfId="30657"/>
    <cellStyle name="20% - Accent5 6 56 4" xfId="41517"/>
    <cellStyle name="20% - Accent5 6 57" xfId="9238"/>
    <cellStyle name="20% - Accent5 6 57 2" xfId="20017"/>
    <cellStyle name="20% - Accent5 6 57 3" xfId="30767"/>
    <cellStyle name="20% - Accent5 6 57 4" xfId="41627"/>
    <cellStyle name="20% - Accent5 6 58" xfId="9348"/>
    <cellStyle name="20% - Accent5 6 58 2" xfId="20127"/>
    <cellStyle name="20% - Accent5 6 58 3" xfId="30877"/>
    <cellStyle name="20% - Accent5 6 58 4" xfId="41737"/>
    <cellStyle name="20% - Accent5 6 59" xfId="9458"/>
    <cellStyle name="20% - Accent5 6 59 2" xfId="20237"/>
    <cellStyle name="20% - Accent5 6 59 3" xfId="30987"/>
    <cellStyle name="20% - Accent5 6 59 4" xfId="41847"/>
    <cellStyle name="20% - Accent5 6 6" xfId="722"/>
    <cellStyle name="20% - Accent5 6 6 2" xfId="1747"/>
    <cellStyle name="20% - Accent5 6 6 2 2" xfId="4072"/>
    <cellStyle name="20% - Accent5 6 6 2 2 2" xfId="14851"/>
    <cellStyle name="20% - Accent5 6 6 2 2 3" xfId="25601"/>
    <cellStyle name="20% - Accent5 6 6 2 2 4" xfId="36461"/>
    <cellStyle name="20% - Accent5 6 6 2 3" xfId="12556"/>
    <cellStyle name="20% - Accent5 6 6 2 4" xfId="23306"/>
    <cellStyle name="20% - Accent5 6 6 2 5" xfId="34166"/>
    <cellStyle name="20% - Accent5 6 6 3" xfId="3090"/>
    <cellStyle name="20% - Accent5 6 6 3 2" xfId="13869"/>
    <cellStyle name="20% - Accent5 6 6 3 3" xfId="24619"/>
    <cellStyle name="20% - Accent5 6 6 3 4" xfId="35479"/>
    <cellStyle name="20% - Accent5 6 6 4" xfId="11574"/>
    <cellStyle name="20% - Accent5 6 6 5" xfId="22324"/>
    <cellStyle name="20% - Accent5 6 6 6" xfId="33184"/>
    <cellStyle name="20% - Accent5 6 60" xfId="9568"/>
    <cellStyle name="20% - Accent5 6 60 2" xfId="20347"/>
    <cellStyle name="20% - Accent5 6 60 3" xfId="31097"/>
    <cellStyle name="20% - Accent5 6 60 4" xfId="41957"/>
    <cellStyle name="20% - Accent5 6 61" xfId="9678"/>
    <cellStyle name="20% - Accent5 6 61 2" xfId="20457"/>
    <cellStyle name="20% - Accent5 6 61 3" xfId="31207"/>
    <cellStyle name="20% - Accent5 6 61 4" xfId="42067"/>
    <cellStyle name="20% - Accent5 6 62" xfId="9788"/>
    <cellStyle name="20% - Accent5 6 62 2" xfId="20567"/>
    <cellStyle name="20% - Accent5 6 62 3" xfId="31317"/>
    <cellStyle name="20% - Accent5 6 62 4" xfId="42177"/>
    <cellStyle name="20% - Accent5 6 63" xfId="9898"/>
    <cellStyle name="20% - Accent5 6 63 2" xfId="20677"/>
    <cellStyle name="20% - Accent5 6 63 3" xfId="31427"/>
    <cellStyle name="20% - Accent5 6 63 4" xfId="42287"/>
    <cellStyle name="20% - Accent5 6 64" xfId="10008"/>
    <cellStyle name="20% - Accent5 6 64 2" xfId="20787"/>
    <cellStyle name="20% - Accent5 6 64 3" xfId="31537"/>
    <cellStyle name="20% - Accent5 6 64 4" xfId="42397"/>
    <cellStyle name="20% - Accent5 6 65" xfId="10118"/>
    <cellStyle name="20% - Accent5 6 65 2" xfId="20897"/>
    <cellStyle name="20% - Accent5 6 65 3" xfId="31647"/>
    <cellStyle name="20% - Accent5 6 65 4" xfId="42507"/>
    <cellStyle name="20% - Accent5 6 66" xfId="10228"/>
    <cellStyle name="20% - Accent5 6 66 2" xfId="21007"/>
    <cellStyle name="20% - Accent5 6 66 3" xfId="31757"/>
    <cellStyle name="20% - Accent5 6 66 4" xfId="42617"/>
    <cellStyle name="20% - Accent5 6 67" xfId="10338"/>
    <cellStyle name="20% - Accent5 6 67 2" xfId="21117"/>
    <cellStyle name="20% - Accent5 6 67 3" xfId="31867"/>
    <cellStyle name="20% - Accent5 6 67 4" xfId="42727"/>
    <cellStyle name="20% - Accent5 6 68" xfId="10448"/>
    <cellStyle name="20% - Accent5 6 68 2" xfId="21227"/>
    <cellStyle name="20% - Accent5 6 68 3" xfId="31977"/>
    <cellStyle name="20% - Accent5 6 68 4" xfId="42837"/>
    <cellStyle name="20% - Accent5 6 69" xfId="10558"/>
    <cellStyle name="20% - Accent5 6 69 2" xfId="21337"/>
    <cellStyle name="20% - Accent5 6 69 3" xfId="32087"/>
    <cellStyle name="20% - Accent5 6 69 4" xfId="42947"/>
    <cellStyle name="20% - Accent5 6 7" xfId="831"/>
    <cellStyle name="20% - Accent5 6 7 2" xfId="1856"/>
    <cellStyle name="20% - Accent5 6 7 2 2" xfId="4181"/>
    <cellStyle name="20% - Accent5 6 7 2 2 2" xfId="14960"/>
    <cellStyle name="20% - Accent5 6 7 2 2 3" xfId="25710"/>
    <cellStyle name="20% - Accent5 6 7 2 2 4" xfId="36570"/>
    <cellStyle name="20% - Accent5 6 7 2 3" xfId="12665"/>
    <cellStyle name="20% - Accent5 6 7 2 4" xfId="23415"/>
    <cellStyle name="20% - Accent5 6 7 2 5" xfId="34275"/>
    <cellStyle name="20% - Accent5 6 7 3" xfId="3199"/>
    <cellStyle name="20% - Accent5 6 7 3 2" xfId="13978"/>
    <cellStyle name="20% - Accent5 6 7 3 3" xfId="24728"/>
    <cellStyle name="20% - Accent5 6 7 3 4" xfId="35588"/>
    <cellStyle name="20% - Accent5 6 7 4" xfId="11683"/>
    <cellStyle name="20% - Accent5 6 7 5" xfId="22433"/>
    <cellStyle name="20% - Accent5 6 7 6" xfId="33293"/>
    <cellStyle name="20% - Accent5 6 70" xfId="10668"/>
    <cellStyle name="20% - Accent5 6 70 2" xfId="21447"/>
    <cellStyle name="20% - Accent5 6 70 3" xfId="32197"/>
    <cellStyle name="20% - Accent5 6 70 4" xfId="43057"/>
    <cellStyle name="20% - Accent5 6 71" xfId="10778"/>
    <cellStyle name="20% - Accent5 6 71 2" xfId="21557"/>
    <cellStyle name="20% - Accent5 6 71 3" xfId="32307"/>
    <cellStyle name="20% - Accent5 6 71 4" xfId="43167"/>
    <cellStyle name="20% - Accent5 6 72" xfId="10888"/>
    <cellStyle name="20% - Accent5 6 72 2" xfId="32417"/>
    <cellStyle name="20% - Accent5 6 72 3" xfId="43277"/>
    <cellStyle name="20% - Accent5 6 73" xfId="11047"/>
    <cellStyle name="20% - Accent5 6 73 2" xfId="21797"/>
    <cellStyle name="20% - Accent5 6 73 3" xfId="32657"/>
    <cellStyle name="20% - Accent5 6 74" xfId="21667"/>
    <cellStyle name="20% - Accent5 6 75" xfId="32527"/>
    <cellStyle name="20% - Accent5 6 76" xfId="43551"/>
    <cellStyle name="20% - Accent5 6 77" xfId="43706"/>
    <cellStyle name="20% - Accent5 6 78" xfId="44018"/>
    <cellStyle name="20% - Accent5 6 79" xfId="44337"/>
    <cellStyle name="20% - Accent5 6 8" xfId="940"/>
    <cellStyle name="20% - Accent5 6 8 2" xfId="1965"/>
    <cellStyle name="20% - Accent5 6 8 2 2" xfId="4290"/>
    <cellStyle name="20% - Accent5 6 8 2 2 2" xfId="15069"/>
    <cellStyle name="20% - Accent5 6 8 2 2 3" xfId="25819"/>
    <cellStyle name="20% - Accent5 6 8 2 2 4" xfId="36679"/>
    <cellStyle name="20% - Accent5 6 8 2 3" xfId="12774"/>
    <cellStyle name="20% - Accent5 6 8 2 4" xfId="23524"/>
    <cellStyle name="20% - Accent5 6 8 2 5" xfId="34384"/>
    <cellStyle name="20% - Accent5 6 8 3" xfId="3308"/>
    <cellStyle name="20% - Accent5 6 8 3 2" xfId="14087"/>
    <cellStyle name="20% - Accent5 6 8 3 3" xfId="24837"/>
    <cellStyle name="20% - Accent5 6 8 3 4" xfId="35697"/>
    <cellStyle name="20% - Accent5 6 8 4" xfId="11792"/>
    <cellStyle name="20% - Accent5 6 8 5" xfId="22542"/>
    <cellStyle name="20% - Accent5 6 8 6" xfId="33402"/>
    <cellStyle name="20% - Accent5 6 80" xfId="44657"/>
    <cellStyle name="20% - Accent5 6 81" xfId="44969"/>
    <cellStyle name="20% - Accent5 6 82" xfId="45281"/>
    <cellStyle name="20% - Accent5 6 83" xfId="45593"/>
    <cellStyle name="20% - Accent5 6 84" xfId="45905"/>
    <cellStyle name="20% - Accent5 6 85" xfId="46217"/>
    <cellStyle name="20% - Accent5 6 86" xfId="46529"/>
    <cellStyle name="20% - Accent5 6 87" xfId="46841"/>
    <cellStyle name="20% - Accent5 6 88" xfId="47153"/>
    <cellStyle name="20% - Accent5 6 89" xfId="47465"/>
    <cellStyle name="20% - Accent5 6 9" xfId="1049"/>
    <cellStyle name="20% - Accent5 6 9 2" xfId="3417"/>
    <cellStyle name="20% - Accent5 6 9 2 2" xfId="14196"/>
    <cellStyle name="20% - Accent5 6 9 2 3" xfId="24946"/>
    <cellStyle name="20% - Accent5 6 9 2 4" xfId="35806"/>
    <cellStyle name="20% - Accent5 6 9 3" xfId="11901"/>
    <cellStyle name="20% - Accent5 6 9 4" xfId="22651"/>
    <cellStyle name="20% - Accent5 6 9 5" xfId="33511"/>
    <cellStyle name="20% - Accent5 6 90" xfId="47777"/>
    <cellStyle name="20% - Accent5 6 91" xfId="48089"/>
    <cellStyle name="20% - Accent5 6 92" xfId="48401"/>
    <cellStyle name="20% - Accent5 6 93" xfId="48713"/>
    <cellStyle name="20% - Accent5 6 94" xfId="49025"/>
    <cellStyle name="20% - Accent5 6 95" xfId="49337"/>
    <cellStyle name="20% - Accent5 6 96" xfId="49649"/>
    <cellStyle name="20% - Accent5 6 97" xfId="49961"/>
    <cellStyle name="20% - Accent5 6 98" xfId="50273"/>
    <cellStyle name="20% - Accent5 6 99" xfId="50585"/>
    <cellStyle name="20% - Accent5 60" xfId="8736"/>
    <cellStyle name="20% - Accent5 60 2" xfId="19515"/>
    <cellStyle name="20% - Accent5 60 3" xfId="30265"/>
    <cellStyle name="20% - Accent5 60 4" xfId="41125"/>
    <cellStyle name="20% - Accent5 61" xfId="8846"/>
    <cellStyle name="20% - Accent5 61 2" xfId="19625"/>
    <cellStyle name="20% - Accent5 61 3" xfId="30375"/>
    <cellStyle name="20% - Accent5 61 4" xfId="41235"/>
    <cellStyle name="20% - Accent5 62" xfId="8956"/>
    <cellStyle name="20% - Accent5 62 2" xfId="19735"/>
    <cellStyle name="20% - Accent5 62 3" xfId="30485"/>
    <cellStyle name="20% - Accent5 62 4" xfId="41345"/>
    <cellStyle name="20% - Accent5 63" xfId="9066"/>
    <cellStyle name="20% - Accent5 63 2" xfId="19845"/>
    <cellStyle name="20% - Accent5 63 3" xfId="30595"/>
    <cellStyle name="20% - Accent5 63 4" xfId="41455"/>
    <cellStyle name="20% - Accent5 64" xfId="9176"/>
    <cellStyle name="20% - Accent5 64 2" xfId="19955"/>
    <cellStyle name="20% - Accent5 64 3" xfId="30705"/>
    <cellStyle name="20% - Accent5 64 4" xfId="41565"/>
    <cellStyle name="20% - Accent5 65" xfId="9286"/>
    <cellStyle name="20% - Accent5 65 2" xfId="20065"/>
    <cellStyle name="20% - Accent5 65 3" xfId="30815"/>
    <cellStyle name="20% - Accent5 65 4" xfId="41675"/>
    <cellStyle name="20% - Accent5 66" xfId="9396"/>
    <cellStyle name="20% - Accent5 66 2" xfId="20175"/>
    <cellStyle name="20% - Accent5 66 3" xfId="30925"/>
    <cellStyle name="20% - Accent5 66 4" xfId="41785"/>
    <cellStyle name="20% - Accent5 67" xfId="9506"/>
    <cellStyle name="20% - Accent5 67 2" xfId="20285"/>
    <cellStyle name="20% - Accent5 67 3" xfId="31035"/>
    <cellStyle name="20% - Accent5 67 4" xfId="41895"/>
    <cellStyle name="20% - Accent5 68" xfId="9616"/>
    <cellStyle name="20% - Accent5 68 2" xfId="20395"/>
    <cellStyle name="20% - Accent5 68 3" xfId="31145"/>
    <cellStyle name="20% - Accent5 68 4" xfId="42005"/>
    <cellStyle name="20% - Accent5 69" xfId="9726"/>
    <cellStyle name="20% - Accent5 69 2" xfId="20505"/>
    <cellStyle name="20% - Accent5 69 3" xfId="31255"/>
    <cellStyle name="20% - Accent5 69 4" xfId="42115"/>
    <cellStyle name="20% - Accent5 7" xfId="230"/>
    <cellStyle name="20% - Accent5 7 10" xfId="2085"/>
    <cellStyle name="20% - Accent5 7 10 2" xfId="4410"/>
    <cellStyle name="20% - Accent5 7 10 2 2" xfId="15189"/>
    <cellStyle name="20% - Accent5 7 10 2 3" xfId="25939"/>
    <cellStyle name="20% - Accent5 7 10 2 4" xfId="36799"/>
    <cellStyle name="20% - Accent5 7 10 3" xfId="12894"/>
    <cellStyle name="20% - Accent5 7 10 4" xfId="23644"/>
    <cellStyle name="20% - Accent5 7 10 5" xfId="34504"/>
    <cellStyle name="20% - Accent5 7 100" xfId="51223"/>
    <cellStyle name="20% - Accent5 7 101" xfId="51535"/>
    <cellStyle name="20% - Accent5 7 102" xfId="51847"/>
    <cellStyle name="20% - Accent5 7 103" xfId="52160"/>
    <cellStyle name="20% - Accent5 7 104" xfId="52472"/>
    <cellStyle name="20% - Accent5 7 105" xfId="52784"/>
    <cellStyle name="20% - Accent5 7 106" xfId="53096"/>
    <cellStyle name="20% - Accent5 7 107" xfId="53408"/>
    <cellStyle name="20% - Accent5 7 108" xfId="53720"/>
    <cellStyle name="20% - Accent5 7 109" xfId="54032"/>
    <cellStyle name="20% - Accent5 7 11" xfId="2194"/>
    <cellStyle name="20% - Accent5 7 11 2" xfId="4519"/>
    <cellStyle name="20% - Accent5 7 11 2 2" xfId="15298"/>
    <cellStyle name="20% - Accent5 7 11 2 3" xfId="26048"/>
    <cellStyle name="20% - Accent5 7 11 2 4" xfId="36908"/>
    <cellStyle name="20% - Accent5 7 11 3" xfId="13003"/>
    <cellStyle name="20% - Accent5 7 11 4" xfId="23753"/>
    <cellStyle name="20% - Accent5 7 11 5" xfId="34613"/>
    <cellStyle name="20% - Accent5 7 110" xfId="54344"/>
    <cellStyle name="20% - Accent5 7 111" xfId="54656"/>
    <cellStyle name="20% - Accent5 7 112" xfId="54968"/>
    <cellStyle name="20% - Accent5 7 113" xfId="55280"/>
    <cellStyle name="20% - Accent5 7 114" xfId="55592"/>
    <cellStyle name="20% - Accent5 7 115" xfId="55904"/>
    <cellStyle name="20% - Accent5 7 116" xfId="56216"/>
    <cellStyle name="20% - Accent5 7 117" xfId="56528"/>
    <cellStyle name="20% - Accent5 7 118" xfId="56840"/>
    <cellStyle name="20% - Accent5 7 119" xfId="57152"/>
    <cellStyle name="20% - Accent5 7 12" xfId="2304"/>
    <cellStyle name="20% - Accent5 7 12 2" xfId="4629"/>
    <cellStyle name="20% - Accent5 7 12 2 2" xfId="15408"/>
    <cellStyle name="20% - Accent5 7 12 2 3" xfId="26158"/>
    <cellStyle name="20% - Accent5 7 12 2 4" xfId="37018"/>
    <cellStyle name="20% - Accent5 7 12 3" xfId="13113"/>
    <cellStyle name="20% - Accent5 7 12 4" xfId="23863"/>
    <cellStyle name="20% - Accent5 7 12 5" xfId="34723"/>
    <cellStyle name="20% - Accent5 7 120" xfId="57464"/>
    <cellStyle name="20% - Accent5 7 121" xfId="57776"/>
    <cellStyle name="20% - Accent5 7 122" xfId="58088"/>
    <cellStyle name="20% - Accent5 7 123" xfId="58400"/>
    <cellStyle name="20% - Accent5 7 124" xfId="58712"/>
    <cellStyle name="20% - Accent5 7 125" xfId="59024"/>
    <cellStyle name="20% - Accent5 7 126" xfId="59336"/>
    <cellStyle name="20% - Accent5 7 127" xfId="59648"/>
    <cellStyle name="20% - Accent5 7 128" xfId="59960"/>
    <cellStyle name="20% - Accent5 7 129" xfId="60272"/>
    <cellStyle name="20% - Accent5 7 13" xfId="2414"/>
    <cellStyle name="20% - Accent5 7 13 2" xfId="13223"/>
    <cellStyle name="20% - Accent5 7 13 3" xfId="23973"/>
    <cellStyle name="20% - Accent5 7 13 4" xfId="34833"/>
    <cellStyle name="20% - Accent5 7 130" xfId="60584"/>
    <cellStyle name="20% - Accent5 7 131" xfId="60896"/>
    <cellStyle name="20% - Accent5 7 14" xfId="2597"/>
    <cellStyle name="20% - Accent5 7 14 2" xfId="13376"/>
    <cellStyle name="20% - Accent5 7 14 3" xfId="24126"/>
    <cellStyle name="20% - Accent5 7 14 4" xfId="34986"/>
    <cellStyle name="20% - Accent5 7 15" xfId="4739"/>
    <cellStyle name="20% - Accent5 7 15 2" xfId="15518"/>
    <cellStyle name="20% - Accent5 7 15 3" xfId="26268"/>
    <cellStyle name="20% - Accent5 7 15 4" xfId="37128"/>
    <cellStyle name="20% - Accent5 7 16" xfId="4849"/>
    <cellStyle name="20% - Accent5 7 16 2" xfId="15628"/>
    <cellStyle name="20% - Accent5 7 16 3" xfId="26378"/>
    <cellStyle name="20% - Accent5 7 16 4" xfId="37238"/>
    <cellStyle name="20% - Accent5 7 17" xfId="4959"/>
    <cellStyle name="20% - Accent5 7 17 2" xfId="15738"/>
    <cellStyle name="20% - Accent5 7 17 3" xfId="26488"/>
    <cellStyle name="20% - Accent5 7 17 4" xfId="37348"/>
    <cellStyle name="20% - Accent5 7 18" xfId="5069"/>
    <cellStyle name="20% - Accent5 7 18 2" xfId="15848"/>
    <cellStyle name="20% - Accent5 7 18 3" xfId="26598"/>
    <cellStyle name="20% - Accent5 7 18 4" xfId="37458"/>
    <cellStyle name="20% - Accent5 7 19" xfId="5179"/>
    <cellStyle name="20% - Accent5 7 19 2" xfId="15958"/>
    <cellStyle name="20% - Accent5 7 19 3" xfId="26708"/>
    <cellStyle name="20% - Accent5 7 19 4" xfId="37568"/>
    <cellStyle name="20% - Accent5 7 2" xfId="470"/>
    <cellStyle name="20% - Accent5 7 2 10" xfId="44826"/>
    <cellStyle name="20% - Accent5 7 2 11" xfId="45138"/>
    <cellStyle name="20% - Accent5 7 2 12" xfId="45450"/>
    <cellStyle name="20% - Accent5 7 2 13" xfId="45762"/>
    <cellStyle name="20% - Accent5 7 2 14" xfId="46074"/>
    <cellStyle name="20% - Accent5 7 2 15" xfId="46386"/>
    <cellStyle name="20% - Accent5 7 2 16" xfId="46698"/>
    <cellStyle name="20% - Accent5 7 2 17" xfId="47010"/>
    <cellStyle name="20% - Accent5 7 2 18" xfId="47322"/>
    <cellStyle name="20% - Accent5 7 2 19" xfId="47634"/>
    <cellStyle name="20% - Accent5 7 2 2" xfId="1495"/>
    <cellStyle name="20% - Accent5 7 2 2 2" xfId="3820"/>
    <cellStyle name="20% - Accent5 7 2 2 2 2" xfId="14599"/>
    <cellStyle name="20% - Accent5 7 2 2 2 3" xfId="25349"/>
    <cellStyle name="20% - Accent5 7 2 2 2 4" xfId="36209"/>
    <cellStyle name="20% - Accent5 7 2 2 3" xfId="12304"/>
    <cellStyle name="20% - Accent5 7 2 2 4" xfId="23054"/>
    <cellStyle name="20% - Accent5 7 2 2 5" xfId="33914"/>
    <cellStyle name="20% - Accent5 7 2 20" xfId="47946"/>
    <cellStyle name="20% - Accent5 7 2 21" xfId="48258"/>
    <cellStyle name="20% - Accent5 7 2 22" xfId="48570"/>
    <cellStyle name="20% - Accent5 7 2 23" xfId="48882"/>
    <cellStyle name="20% - Accent5 7 2 24" xfId="49194"/>
    <cellStyle name="20% - Accent5 7 2 25" xfId="49506"/>
    <cellStyle name="20% - Accent5 7 2 26" xfId="49818"/>
    <cellStyle name="20% - Accent5 7 2 27" xfId="50130"/>
    <cellStyle name="20% - Accent5 7 2 28" xfId="50442"/>
    <cellStyle name="20% - Accent5 7 2 29" xfId="50754"/>
    <cellStyle name="20% - Accent5 7 2 3" xfId="2837"/>
    <cellStyle name="20% - Accent5 7 2 3 2" xfId="13616"/>
    <cellStyle name="20% - Accent5 7 2 3 3" xfId="24366"/>
    <cellStyle name="20% - Accent5 7 2 3 4" xfId="35226"/>
    <cellStyle name="20% - Accent5 7 2 30" xfId="51066"/>
    <cellStyle name="20% - Accent5 7 2 31" xfId="51378"/>
    <cellStyle name="20% - Accent5 7 2 32" xfId="51690"/>
    <cellStyle name="20% - Accent5 7 2 33" xfId="52002"/>
    <cellStyle name="20% - Accent5 7 2 34" xfId="52315"/>
    <cellStyle name="20% - Accent5 7 2 35" xfId="52627"/>
    <cellStyle name="20% - Accent5 7 2 36" xfId="52939"/>
    <cellStyle name="20% - Accent5 7 2 37" xfId="53251"/>
    <cellStyle name="20% - Accent5 7 2 38" xfId="53563"/>
    <cellStyle name="20% - Accent5 7 2 39" xfId="53875"/>
    <cellStyle name="20% - Accent5 7 2 4" xfId="11321"/>
    <cellStyle name="20% - Accent5 7 2 40" xfId="54187"/>
    <cellStyle name="20% - Accent5 7 2 41" xfId="54499"/>
    <cellStyle name="20% - Accent5 7 2 42" xfId="54811"/>
    <cellStyle name="20% - Accent5 7 2 43" xfId="55123"/>
    <cellStyle name="20% - Accent5 7 2 44" xfId="55435"/>
    <cellStyle name="20% - Accent5 7 2 45" xfId="55747"/>
    <cellStyle name="20% - Accent5 7 2 46" xfId="56059"/>
    <cellStyle name="20% - Accent5 7 2 47" xfId="56371"/>
    <cellStyle name="20% - Accent5 7 2 48" xfId="56683"/>
    <cellStyle name="20% - Accent5 7 2 49" xfId="56995"/>
    <cellStyle name="20% - Accent5 7 2 5" xfId="22071"/>
    <cellStyle name="20% - Accent5 7 2 50" xfId="57307"/>
    <cellStyle name="20% - Accent5 7 2 51" xfId="57619"/>
    <cellStyle name="20% - Accent5 7 2 52" xfId="57931"/>
    <cellStyle name="20% - Accent5 7 2 53" xfId="58243"/>
    <cellStyle name="20% - Accent5 7 2 54" xfId="58555"/>
    <cellStyle name="20% - Accent5 7 2 55" xfId="58867"/>
    <cellStyle name="20% - Accent5 7 2 56" xfId="59179"/>
    <cellStyle name="20% - Accent5 7 2 57" xfId="59491"/>
    <cellStyle name="20% - Accent5 7 2 58" xfId="59803"/>
    <cellStyle name="20% - Accent5 7 2 59" xfId="60115"/>
    <cellStyle name="20% - Accent5 7 2 6" xfId="32931"/>
    <cellStyle name="20% - Accent5 7 2 60" xfId="60427"/>
    <cellStyle name="20% - Accent5 7 2 61" xfId="60739"/>
    <cellStyle name="20% - Accent5 7 2 62" xfId="61051"/>
    <cellStyle name="20% - Accent5 7 2 7" xfId="43875"/>
    <cellStyle name="20% - Accent5 7 2 8" xfId="44187"/>
    <cellStyle name="20% - Accent5 7 2 9" xfId="44506"/>
    <cellStyle name="20% - Accent5 7 20" xfId="5289"/>
    <cellStyle name="20% - Accent5 7 20 2" xfId="16068"/>
    <cellStyle name="20% - Accent5 7 20 3" xfId="26818"/>
    <cellStyle name="20% - Accent5 7 20 4" xfId="37678"/>
    <cellStyle name="20% - Accent5 7 21" xfId="5399"/>
    <cellStyle name="20% - Accent5 7 21 2" xfId="16178"/>
    <cellStyle name="20% - Accent5 7 21 3" xfId="26928"/>
    <cellStyle name="20% - Accent5 7 21 4" xfId="37788"/>
    <cellStyle name="20% - Accent5 7 22" xfId="5509"/>
    <cellStyle name="20% - Accent5 7 22 2" xfId="16288"/>
    <cellStyle name="20% - Accent5 7 22 3" xfId="27038"/>
    <cellStyle name="20% - Accent5 7 22 4" xfId="37898"/>
    <cellStyle name="20% - Accent5 7 23" xfId="5619"/>
    <cellStyle name="20% - Accent5 7 23 2" xfId="16398"/>
    <cellStyle name="20% - Accent5 7 23 3" xfId="27148"/>
    <cellStyle name="20% - Accent5 7 23 4" xfId="38008"/>
    <cellStyle name="20% - Accent5 7 24" xfId="5729"/>
    <cellStyle name="20% - Accent5 7 24 2" xfId="16508"/>
    <cellStyle name="20% - Accent5 7 24 3" xfId="27258"/>
    <cellStyle name="20% - Accent5 7 24 4" xfId="38118"/>
    <cellStyle name="20% - Accent5 7 25" xfId="5839"/>
    <cellStyle name="20% - Accent5 7 25 2" xfId="16618"/>
    <cellStyle name="20% - Accent5 7 25 3" xfId="27368"/>
    <cellStyle name="20% - Accent5 7 25 4" xfId="38228"/>
    <cellStyle name="20% - Accent5 7 26" xfId="5949"/>
    <cellStyle name="20% - Accent5 7 26 2" xfId="16728"/>
    <cellStyle name="20% - Accent5 7 26 3" xfId="27478"/>
    <cellStyle name="20% - Accent5 7 26 4" xfId="38338"/>
    <cellStyle name="20% - Accent5 7 27" xfId="6059"/>
    <cellStyle name="20% - Accent5 7 27 2" xfId="16838"/>
    <cellStyle name="20% - Accent5 7 27 3" xfId="27588"/>
    <cellStyle name="20% - Accent5 7 27 4" xfId="38448"/>
    <cellStyle name="20% - Accent5 7 28" xfId="6169"/>
    <cellStyle name="20% - Accent5 7 28 2" xfId="16948"/>
    <cellStyle name="20% - Accent5 7 28 3" xfId="27698"/>
    <cellStyle name="20% - Accent5 7 28 4" xfId="38558"/>
    <cellStyle name="20% - Accent5 7 29" xfId="6279"/>
    <cellStyle name="20% - Accent5 7 29 2" xfId="17058"/>
    <cellStyle name="20% - Accent5 7 29 3" xfId="27808"/>
    <cellStyle name="20% - Accent5 7 29 4" xfId="38668"/>
    <cellStyle name="20% - Accent5 7 3" xfId="547"/>
    <cellStyle name="20% - Accent5 7 3 2" xfId="1572"/>
    <cellStyle name="20% - Accent5 7 3 2 2" xfId="3897"/>
    <cellStyle name="20% - Accent5 7 3 2 2 2" xfId="14676"/>
    <cellStyle name="20% - Accent5 7 3 2 2 3" xfId="25426"/>
    <cellStyle name="20% - Accent5 7 3 2 2 4" xfId="36286"/>
    <cellStyle name="20% - Accent5 7 3 2 3" xfId="12381"/>
    <cellStyle name="20% - Accent5 7 3 2 4" xfId="23131"/>
    <cellStyle name="20% - Accent5 7 3 2 5" xfId="33991"/>
    <cellStyle name="20% - Accent5 7 3 3" xfId="2914"/>
    <cellStyle name="20% - Accent5 7 3 3 2" xfId="13693"/>
    <cellStyle name="20% - Accent5 7 3 3 3" xfId="24443"/>
    <cellStyle name="20% - Accent5 7 3 3 4" xfId="35303"/>
    <cellStyle name="20% - Accent5 7 3 4" xfId="11398"/>
    <cellStyle name="20% - Accent5 7 3 5" xfId="22148"/>
    <cellStyle name="20% - Accent5 7 3 6" xfId="33008"/>
    <cellStyle name="20% - Accent5 7 30" xfId="6389"/>
    <cellStyle name="20% - Accent5 7 30 2" xfId="17168"/>
    <cellStyle name="20% - Accent5 7 30 3" xfId="27918"/>
    <cellStyle name="20% - Accent5 7 30 4" xfId="38778"/>
    <cellStyle name="20% - Accent5 7 31" xfId="6499"/>
    <cellStyle name="20% - Accent5 7 31 2" xfId="17278"/>
    <cellStyle name="20% - Accent5 7 31 3" xfId="28028"/>
    <cellStyle name="20% - Accent5 7 31 4" xfId="38888"/>
    <cellStyle name="20% - Accent5 7 32" xfId="6609"/>
    <cellStyle name="20% - Accent5 7 32 2" xfId="17388"/>
    <cellStyle name="20% - Accent5 7 32 3" xfId="28138"/>
    <cellStyle name="20% - Accent5 7 32 4" xfId="38998"/>
    <cellStyle name="20% - Accent5 7 33" xfId="6719"/>
    <cellStyle name="20% - Accent5 7 33 2" xfId="17498"/>
    <cellStyle name="20% - Accent5 7 33 3" xfId="28248"/>
    <cellStyle name="20% - Accent5 7 33 4" xfId="39108"/>
    <cellStyle name="20% - Accent5 7 34" xfId="6829"/>
    <cellStyle name="20% - Accent5 7 34 2" xfId="17608"/>
    <cellStyle name="20% - Accent5 7 34 3" xfId="28358"/>
    <cellStyle name="20% - Accent5 7 34 4" xfId="39218"/>
    <cellStyle name="20% - Accent5 7 35" xfId="6939"/>
    <cellStyle name="20% - Accent5 7 35 2" xfId="17718"/>
    <cellStyle name="20% - Accent5 7 35 3" xfId="28468"/>
    <cellStyle name="20% - Accent5 7 35 4" xfId="39328"/>
    <cellStyle name="20% - Accent5 7 36" xfId="7049"/>
    <cellStyle name="20% - Accent5 7 36 2" xfId="17828"/>
    <cellStyle name="20% - Accent5 7 36 3" xfId="28578"/>
    <cellStyle name="20% - Accent5 7 36 4" xfId="39438"/>
    <cellStyle name="20% - Accent5 7 37" xfId="7159"/>
    <cellStyle name="20% - Accent5 7 37 2" xfId="17938"/>
    <cellStyle name="20% - Accent5 7 37 3" xfId="28688"/>
    <cellStyle name="20% - Accent5 7 37 4" xfId="39548"/>
    <cellStyle name="20% - Accent5 7 38" xfId="7269"/>
    <cellStyle name="20% - Accent5 7 38 2" xfId="18048"/>
    <cellStyle name="20% - Accent5 7 38 3" xfId="28798"/>
    <cellStyle name="20% - Accent5 7 38 4" xfId="39658"/>
    <cellStyle name="20% - Accent5 7 39" xfId="7379"/>
    <cellStyle name="20% - Accent5 7 39 2" xfId="18158"/>
    <cellStyle name="20% - Accent5 7 39 3" xfId="28908"/>
    <cellStyle name="20% - Accent5 7 39 4" xfId="39768"/>
    <cellStyle name="20% - Accent5 7 4" xfId="634"/>
    <cellStyle name="20% - Accent5 7 4 2" xfId="1659"/>
    <cellStyle name="20% - Accent5 7 4 2 2" xfId="3984"/>
    <cellStyle name="20% - Accent5 7 4 2 2 2" xfId="14763"/>
    <cellStyle name="20% - Accent5 7 4 2 2 3" xfId="25513"/>
    <cellStyle name="20% - Accent5 7 4 2 2 4" xfId="36373"/>
    <cellStyle name="20% - Accent5 7 4 2 3" xfId="12468"/>
    <cellStyle name="20% - Accent5 7 4 2 4" xfId="23218"/>
    <cellStyle name="20% - Accent5 7 4 2 5" xfId="34078"/>
    <cellStyle name="20% - Accent5 7 4 3" xfId="3002"/>
    <cellStyle name="20% - Accent5 7 4 3 2" xfId="13781"/>
    <cellStyle name="20% - Accent5 7 4 3 3" xfId="24531"/>
    <cellStyle name="20% - Accent5 7 4 3 4" xfId="35391"/>
    <cellStyle name="20% - Accent5 7 4 4" xfId="11486"/>
    <cellStyle name="20% - Accent5 7 4 5" xfId="22236"/>
    <cellStyle name="20% - Accent5 7 4 6" xfId="33096"/>
    <cellStyle name="20% - Accent5 7 40" xfId="7489"/>
    <cellStyle name="20% - Accent5 7 40 2" xfId="18268"/>
    <cellStyle name="20% - Accent5 7 40 3" xfId="29018"/>
    <cellStyle name="20% - Accent5 7 40 4" xfId="39878"/>
    <cellStyle name="20% - Accent5 7 41" xfId="7599"/>
    <cellStyle name="20% - Accent5 7 41 2" xfId="18378"/>
    <cellStyle name="20% - Accent5 7 41 3" xfId="29128"/>
    <cellStyle name="20% - Accent5 7 41 4" xfId="39988"/>
    <cellStyle name="20% - Accent5 7 42" xfId="7709"/>
    <cellStyle name="20% - Accent5 7 42 2" xfId="18488"/>
    <cellStyle name="20% - Accent5 7 42 3" xfId="29238"/>
    <cellStyle name="20% - Accent5 7 42 4" xfId="40098"/>
    <cellStyle name="20% - Accent5 7 43" xfId="7819"/>
    <cellStyle name="20% - Accent5 7 43 2" xfId="18598"/>
    <cellStyle name="20% - Accent5 7 43 3" xfId="29348"/>
    <cellStyle name="20% - Accent5 7 43 4" xfId="40208"/>
    <cellStyle name="20% - Accent5 7 44" xfId="7929"/>
    <cellStyle name="20% - Accent5 7 44 2" xfId="18708"/>
    <cellStyle name="20% - Accent5 7 44 3" xfId="29458"/>
    <cellStyle name="20% - Accent5 7 44 4" xfId="40318"/>
    <cellStyle name="20% - Accent5 7 45" xfId="8039"/>
    <cellStyle name="20% - Accent5 7 45 2" xfId="18818"/>
    <cellStyle name="20% - Accent5 7 45 3" xfId="29568"/>
    <cellStyle name="20% - Accent5 7 45 4" xfId="40428"/>
    <cellStyle name="20% - Accent5 7 46" xfId="8149"/>
    <cellStyle name="20% - Accent5 7 46 2" xfId="18928"/>
    <cellStyle name="20% - Accent5 7 46 3" xfId="29678"/>
    <cellStyle name="20% - Accent5 7 46 4" xfId="40538"/>
    <cellStyle name="20% - Accent5 7 47" xfId="8259"/>
    <cellStyle name="20% - Accent5 7 47 2" xfId="19038"/>
    <cellStyle name="20% - Accent5 7 47 3" xfId="29788"/>
    <cellStyle name="20% - Accent5 7 47 4" xfId="40648"/>
    <cellStyle name="20% - Accent5 7 48" xfId="8369"/>
    <cellStyle name="20% - Accent5 7 48 2" xfId="19148"/>
    <cellStyle name="20% - Accent5 7 48 3" xfId="29898"/>
    <cellStyle name="20% - Accent5 7 48 4" xfId="40758"/>
    <cellStyle name="20% - Accent5 7 49" xfId="8479"/>
    <cellStyle name="20% - Accent5 7 49 2" xfId="19258"/>
    <cellStyle name="20% - Accent5 7 49 3" xfId="30008"/>
    <cellStyle name="20% - Accent5 7 49 4" xfId="40868"/>
    <cellStyle name="20% - Accent5 7 5" xfId="733"/>
    <cellStyle name="20% - Accent5 7 5 2" xfId="1758"/>
    <cellStyle name="20% - Accent5 7 5 2 2" xfId="4083"/>
    <cellStyle name="20% - Accent5 7 5 2 2 2" xfId="14862"/>
    <cellStyle name="20% - Accent5 7 5 2 2 3" xfId="25612"/>
    <cellStyle name="20% - Accent5 7 5 2 2 4" xfId="36472"/>
    <cellStyle name="20% - Accent5 7 5 2 3" xfId="12567"/>
    <cellStyle name="20% - Accent5 7 5 2 4" xfId="23317"/>
    <cellStyle name="20% - Accent5 7 5 2 5" xfId="34177"/>
    <cellStyle name="20% - Accent5 7 5 3" xfId="3101"/>
    <cellStyle name="20% - Accent5 7 5 3 2" xfId="13880"/>
    <cellStyle name="20% - Accent5 7 5 3 3" xfId="24630"/>
    <cellStyle name="20% - Accent5 7 5 3 4" xfId="35490"/>
    <cellStyle name="20% - Accent5 7 5 4" xfId="11585"/>
    <cellStyle name="20% - Accent5 7 5 5" xfId="22335"/>
    <cellStyle name="20% - Accent5 7 5 6" xfId="33195"/>
    <cellStyle name="20% - Accent5 7 50" xfId="8589"/>
    <cellStyle name="20% - Accent5 7 50 2" xfId="19368"/>
    <cellStyle name="20% - Accent5 7 50 3" xfId="30118"/>
    <cellStyle name="20% - Accent5 7 50 4" xfId="40978"/>
    <cellStyle name="20% - Accent5 7 51" xfId="8699"/>
    <cellStyle name="20% - Accent5 7 51 2" xfId="19478"/>
    <cellStyle name="20% - Accent5 7 51 3" xfId="30228"/>
    <cellStyle name="20% - Accent5 7 51 4" xfId="41088"/>
    <cellStyle name="20% - Accent5 7 52" xfId="8809"/>
    <cellStyle name="20% - Accent5 7 52 2" xfId="19588"/>
    <cellStyle name="20% - Accent5 7 52 3" xfId="30338"/>
    <cellStyle name="20% - Accent5 7 52 4" xfId="41198"/>
    <cellStyle name="20% - Accent5 7 53" xfId="8919"/>
    <cellStyle name="20% - Accent5 7 53 2" xfId="19698"/>
    <cellStyle name="20% - Accent5 7 53 3" xfId="30448"/>
    <cellStyle name="20% - Accent5 7 53 4" xfId="41308"/>
    <cellStyle name="20% - Accent5 7 54" xfId="9029"/>
    <cellStyle name="20% - Accent5 7 54 2" xfId="19808"/>
    <cellStyle name="20% - Accent5 7 54 3" xfId="30558"/>
    <cellStyle name="20% - Accent5 7 54 4" xfId="41418"/>
    <cellStyle name="20% - Accent5 7 55" xfId="9139"/>
    <cellStyle name="20% - Accent5 7 55 2" xfId="19918"/>
    <cellStyle name="20% - Accent5 7 55 3" xfId="30668"/>
    <cellStyle name="20% - Accent5 7 55 4" xfId="41528"/>
    <cellStyle name="20% - Accent5 7 56" xfId="9249"/>
    <cellStyle name="20% - Accent5 7 56 2" xfId="20028"/>
    <cellStyle name="20% - Accent5 7 56 3" xfId="30778"/>
    <cellStyle name="20% - Accent5 7 56 4" xfId="41638"/>
    <cellStyle name="20% - Accent5 7 57" xfId="9359"/>
    <cellStyle name="20% - Accent5 7 57 2" xfId="20138"/>
    <cellStyle name="20% - Accent5 7 57 3" xfId="30888"/>
    <cellStyle name="20% - Accent5 7 57 4" xfId="41748"/>
    <cellStyle name="20% - Accent5 7 58" xfId="9469"/>
    <cellStyle name="20% - Accent5 7 58 2" xfId="20248"/>
    <cellStyle name="20% - Accent5 7 58 3" xfId="30998"/>
    <cellStyle name="20% - Accent5 7 58 4" xfId="41858"/>
    <cellStyle name="20% - Accent5 7 59" xfId="9579"/>
    <cellStyle name="20% - Accent5 7 59 2" xfId="20358"/>
    <cellStyle name="20% - Accent5 7 59 3" xfId="31108"/>
    <cellStyle name="20% - Accent5 7 59 4" xfId="41968"/>
    <cellStyle name="20% - Accent5 7 6" xfId="842"/>
    <cellStyle name="20% - Accent5 7 6 2" xfId="1867"/>
    <cellStyle name="20% - Accent5 7 6 2 2" xfId="4192"/>
    <cellStyle name="20% - Accent5 7 6 2 2 2" xfId="14971"/>
    <cellStyle name="20% - Accent5 7 6 2 2 3" xfId="25721"/>
    <cellStyle name="20% - Accent5 7 6 2 2 4" xfId="36581"/>
    <cellStyle name="20% - Accent5 7 6 2 3" xfId="12676"/>
    <cellStyle name="20% - Accent5 7 6 2 4" xfId="23426"/>
    <cellStyle name="20% - Accent5 7 6 2 5" xfId="34286"/>
    <cellStyle name="20% - Accent5 7 6 3" xfId="3210"/>
    <cellStyle name="20% - Accent5 7 6 3 2" xfId="13989"/>
    <cellStyle name="20% - Accent5 7 6 3 3" xfId="24739"/>
    <cellStyle name="20% - Accent5 7 6 3 4" xfId="35599"/>
    <cellStyle name="20% - Accent5 7 6 4" xfId="11694"/>
    <cellStyle name="20% - Accent5 7 6 5" xfId="22444"/>
    <cellStyle name="20% - Accent5 7 6 6" xfId="33304"/>
    <cellStyle name="20% - Accent5 7 60" xfId="9689"/>
    <cellStyle name="20% - Accent5 7 60 2" xfId="20468"/>
    <cellStyle name="20% - Accent5 7 60 3" xfId="31218"/>
    <cellStyle name="20% - Accent5 7 60 4" xfId="42078"/>
    <cellStyle name="20% - Accent5 7 61" xfId="9799"/>
    <cellStyle name="20% - Accent5 7 61 2" xfId="20578"/>
    <cellStyle name="20% - Accent5 7 61 3" xfId="31328"/>
    <cellStyle name="20% - Accent5 7 61 4" xfId="42188"/>
    <cellStyle name="20% - Accent5 7 62" xfId="9909"/>
    <cellStyle name="20% - Accent5 7 62 2" xfId="20688"/>
    <cellStyle name="20% - Accent5 7 62 3" xfId="31438"/>
    <cellStyle name="20% - Accent5 7 62 4" xfId="42298"/>
    <cellStyle name="20% - Accent5 7 63" xfId="10019"/>
    <cellStyle name="20% - Accent5 7 63 2" xfId="20798"/>
    <cellStyle name="20% - Accent5 7 63 3" xfId="31548"/>
    <cellStyle name="20% - Accent5 7 63 4" xfId="42408"/>
    <cellStyle name="20% - Accent5 7 64" xfId="10129"/>
    <cellStyle name="20% - Accent5 7 64 2" xfId="20908"/>
    <cellStyle name="20% - Accent5 7 64 3" xfId="31658"/>
    <cellStyle name="20% - Accent5 7 64 4" xfId="42518"/>
    <cellStyle name="20% - Accent5 7 65" xfId="10239"/>
    <cellStyle name="20% - Accent5 7 65 2" xfId="21018"/>
    <cellStyle name="20% - Accent5 7 65 3" xfId="31768"/>
    <cellStyle name="20% - Accent5 7 65 4" xfId="42628"/>
    <cellStyle name="20% - Accent5 7 66" xfId="10349"/>
    <cellStyle name="20% - Accent5 7 66 2" xfId="21128"/>
    <cellStyle name="20% - Accent5 7 66 3" xfId="31878"/>
    <cellStyle name="20% - Accent5 7 66 4" xfId="42738"/>
    <cellStyle name="20% - Accent5 7 67" xfId="10459"/>
    <cellStyle name="20% - Accent5 7 67 2" xfId="21238"/>
    <cellStyle name="20% - Accent5 7 67 3" xfId="31988"/>
    <cellStyle name="20% - Accent5 7 67 4" xfId="42848"/>
    <cellStyle name="20% - Accent5 7 68" xfId="10569"/>
    <cellStyle name="20% - Accent5 7 68 2" xfId="21348"/>
    <cellStyle name="20% - Accent5 7 68 3" xfId="32098"/>
    <cellStyle name="20% - Accent5 7 68 4" xfId="42958"/>
    <cellStyle name="20% - Accent5 7 69" xfId="10679"/>
    <cellStyle name="20% - Accent5 7 69 2" xfId="21458"/>
    <cellStyle name="20% - Accent5 7 69 3" xfId="32208"/>
    <cellStyle name="20% - Accent5 7 69 4" xfId="43068"/>
    <cellStyle name="20% - Accent5 7 7" xfId="951"/>
    <cellStyle name="20% - Accent5 7 7 2" xfId="1976"/>
    <cellStyle name="20% - Accent5 7 7 2 2" xfId="4301"/>
    <cellStyle name="20% - Accent5 7 7 2 2 2" xfId="15080"/>
    <cellStyle name="20% - Accent5 7 7 2 2 3" xfId="25830"/>
    <cellStyle name="20% - Accent5 7 7 2 2 4" xfId="36690"/>
    <cellStyle name="20% - Accent5 7 7 2 3" xfId="12785"/>
    <cellStyle name="20% - Accent5 7 7 2 4" xfId="23535"/>
    <cellStyle name="20% - Accent5 7 7 2 5" xfId="34395"/>
    <cellStyle name="20% - Accent5 7 7 3" xfId="3319"/>
    <cellStyle name="20% - Accent5 7 7 3 2" xfId="14098"/>
    <cellStyle name="20% - Accent5 7 7 3 3" xfId="24848"/>
    <cellStyle name="20% - Accent5 7 7 3 4" xfId="35708"/>
    <cellStyle name="20% - Accent5 7 7 4" xfId="11803"/>
    <cellStyle name="20% - Accent5 7 7 5" xfId="22553"/>
    <cellStyle name="20% - Accent5 7 7 6" xfId="33413"/>
    <cellStyle name="20% - Accent5 7 70" xfId="10789"/>
    <cellStyle name="20% - Accent5 7 70 2" xfId="21568"/>
    <cellStyle name="20% - Accent5 7 70 3" xfId="32318"/>
    <cellStyle name="20% - Accent5 7 70 4" xfId="43178"/>
    <cellStyle name="20% - Accent5 7 71" xfId="10899"/>
    <cellStyle name="20% - Accent5 7 71 2" xfId="32428"/>
    <cellStyle name="20% - Accent5 7 71 3" xfId="43288"/>
    <cellStyle name="20% - Accent5 7 72" xfId="11081"/>
    <cellStyle name="20% - Accent5 7 72 2" xfId="21831"/>
    <cellStyle name="20% - Accent5 7 72 3" xfId="32691"/>
    <cellStyle name="20% - Accent5 7 73" xfId="21678"/>
    <cellStyle name="20% - Accent5 7 74" xfId="32538"/>
    <cellStyle name="20% - Accent5 7 75" xfId="43565"/>
    <cellStyle name="20% - Accent5 7 76" xfId="43720"/>
    <cellStyle name="20% - Accent5 7 77" xfId="44032"/>
    <cellStyle name="20% - Accent5 7 78" xfId="44351"/>
    <cellStyle name="20% - Accent5 7 79" xfId="44671"/>
    <cellStyle name="20% - Accent5 7 8" xfId="1060"/>
    <cellStyle name="20% - Accent5 7 8 2" xfId="3428"/>
    <cellStyle name="20% - Accent5 7 8 2 2" xfId="14207"/>
    <cellStyle name="20% - Accent5 7 8 2 3" xfId="24957"/>
    <cellStyle name="20% - Accent5 7 8 2 4" xfId="35817"/>
    <cellStyle name="20% - Accent5 7 8 3" xfId="11912"/>
    <cellStyle name="20% - Accent5 7 8 4" xfId="22662"/>
    <cellStyle name="20% - Accent5 7 8 5" xfId="33522"/>
    <cellStyle name="20% - Accent5 7 80" xfId="44983"/>
    <cellStyle name="20% - Accent5 7 81" xfId="45295"/>
    <cellStyle name="20% - Accent5 7 82" xfId="45607"/>
    <cellStyle name="20% - Accent5 7 83" xfId="45919"/>
    <cellStyle name="20% - Accent5 7 84" xfId="46231"/>
    <cellStyle name="20% - Accent5 7 85" xfId="46543"/>
    <cellStyle name="20% - Accent5 7 86" xfId="46855"/>
    <cellStyle name="20% - Accent5 7 87" xfId="47167"/>
    <cellStyle name="20% - Accent5 7 88" xfId="47479"/>
    <cellStyle name="20% - Accent5 7 89" xfId="47791"/>
    <cellStyle name="20% - Accent5 7 9" xfId="1255"/>
    <cellStyle name="20% - Accent5 7 9 2" xfId="3580"/>
    <cellStyle name="20% - Accent5 7 9 2 2" xfId="14359"/>
    <cellStyle name="20% - Accent5 7 9 2 3" xfId="25109"/>
    <cellStyle name="20% - Accent5 7 9 2 4" xfId="35969"/>
    <cellStyle name="20% - Accent5 7 9 3" xfId="12064"/>
    <cellStyle name="20% - Accent5 7 9 4" xfId="22814"/>
    <cellStyle name="20% - Accent5 7 9 5" xfId="33674"/>
    <cellStyle name="20% - Accent5 7 90" xfId="48103"/>
    <cellStyle name="20% - Accent5 7 91" xfId="48415"/>
    <cellStyle name="20% - Accent5 7 92" xfId="48727"/>
    <cellStyle name="20% - Accent5 7 93" xfId="49039"/>
    <cellStyle name="20% - Accent5 7 94" xfId="49351"/>
    <cellStyle name="20% - Accent5 7 95" xfId="49663"/>
    <cellStyle name="20% - Accent5 7 96" xfId="49975"/>
    <cellStyle name="20% - Accent5 7 97" xfId="50287"/>
    <cellStyle name="20% - Accent5 7 98" xfId="50599"/>
    <cellStyle name="20% - Accent5 7 99" xfId="50911"/>
    <cellStyle name="20% - Accent5 70" xfId="9836"/>
    <cellStyle name="20% - Accent5 70 2" xfId="20615"/>
    <cellStyle name="20% - Accent5 70 3" xfId="31365"/>
    <cellStyle name="20% - Accent5 70 4" xfId="42225"/>
    <cellStyle name="20% - Accent5 71" xfId="9946"/>
    <cellStyle name="20% - Accent5 71 2" xfId="20725"/>
    <cellStyle name="20% - Accent5 71 3" xfId="31475"/>
    <cellStyle name="20% - Accent5 71 4" xfId="42335"/>
    <cellStyle name="20% - Accent5 72" xfId="10056"/>
    <cellStyle name="20% - Accent5 72 2" xfId="20835"/>
    <cellStyle name="20% - Accent5 72 3" xfId="31585"/>
    <cellStyle name="20% - Accent5 72 4" xfId="42445"/>
    <cellStyle name="20% - Accent5 73" xfId="10166"/>
    <cellStyle name="20% - Accent5 73 2" xfId="20945"/>
    <cellStyle name="20% - Accent5 73 3" xfId="31695"/>
    <cellStyle name="20% - Accent5 73 4" xfId="42555"/>
    <cellStyle name="20% - Accent5 74" xfId="10276"/>
    <cellStyle name="20% - Accent5 74 2" xfId="21055"/>
    <cellStyle name="20% - Accent5 74 3" xfId="31805"/>
    <cellStyle name="20% - Accent5 74 4" xfId="42665"/>
    <cellStyle name="20% - Accent5 75" xfId="10386"/>
    <cellStyle name="20% - Accent5 75 2" xfId="21165"/>
    <cellStyle name="20% - Accent5 75 3" xfId="31915"/>
    <cellStyle name="20% - Accent5 75 4" xfId="42775"/>
    <cellStyle name="20% - Accent5 76" xfId="10496"/>
    <cellStyle name="20% - Accent5 76 2" xfId="21275"/>
    <cellStyle name="20% - Accent5 76 3" xfId="32025"/>
    <cellStyle name="20% - Accent5 76 4" xfId="42885"/>
    <cellStyle name="20% - Accent5 77" xfId="10606"/>
    <cellStyle name="20% - Accent5 77 2" xfId="21385"/>
    <cellStyle name="20% - Accent5 77 3" xfId="32135"/>
    <cellStyle name="20% - Accent5 77 4" xfId="42995"/>
    <cellStyle name="20% - Accent5 78" xfId="10716"/>
    <cellStyle name="20% - Accent5 78 2" xfId="21495"/>
    <cellStyle name="20% - Accent5 78 3" xfId="32245"/>
    <cellStyle name="20% - Accent5 78 4" xfId="43105"/>
    <cellStyle name="20% - Accent5 79" xfId="10826"/>
    <cellStyle name="20% - Accent5 79 2" xfId="32355"/>
    <cellStyle name="20% - Accent5 79 3" xfId="43215"/>
    <cellStyle name="20% - Accent5 8" xfId="275"/>
    <cellStyle name="20% - Accent5 8 10" xfId="2205"/>
    <cellStyle name="20% - Accent5 8 10 2" xfId="4530"/>
    <cellStyle name="20% - Accent5 8 10 2 2" xfId="15309"/>
    <cellStyle name="20% - Accent5 8 10 2 3" xfId="26059"/>
    <cellStyle name="20% - Accent5 8 10 2 4" xfId="36919"/>
    <cellStyle name="20% - Accent5 8 10 3" xfId="13014"/>
    <cellStyle name="20% - Accent5 8 10 4" xfId="23764"/>
    <cellStyle name="20% - Accent5 8 10 5" xfId="34624"/>
    <cellStyle name="20% - Accent5 8 100" xfId="51549"/>
    <cellStyle name="20% - Accent5 8 101" xfId="51861"/>
    <cellStyle name="20% - Accent5 8 102" xfId="52174"/>
    <cellStyle name="20% - Accent5 8 103" xfId="52486"/>
    <cellStyle name="20% - Accent5 8 104" xfId="52798"/>
    <cellStyle name="20% - Accent5 8 105" xfId="53110"/>
    <cellStyle name="20% - Accent5 8 106" xfId="53422"/>
    <cellStyle name="20% - Accent5 8 107" xfId="53734"/>
    <cellStyle name="20% - Accent5 8 108" xfId="54046"/>
    <cellStyle name="20% - Accent5 8 109" xfId="54358"/>
    <cellStyle name="20% - Accent5 8 11" xfId="2315"/>
    <cellStyle name="20% - Accent5 8 11 2" xfId="4640"/>
    <cellStyle name="20% - Accent5 8 11 2 2" xfId="15419"/>
    <cellStyle name="20% - Accent5 8 11 2 3" xfId="26169"/>
    <cellStyle name="20% - Accent5 8 11 2 4" xfId="37029"/>
    <cellStyle name="20% - Accent5 8 11 3" xfId="13124"/>
    <cellStyle name="20% - Accent5 8 11 4" xfId="23874"/>
    <cellStyle name="20% - Accent5 8 11 5" xfId="34734"/>
    <cellStyle name="20% - Accent5 8 110" xfId="54670"/>
    <cellStyle name="20% - Accent5 8 111" xfId="54982"/>
    <cellStyle name="20% - Accent5 8 112" xfId="55294"/>
    <cellStyle name="20% - Accent5 8 113" xfId="55606"/>
    <cellStyle name="20% - Accent5 8 114" xfId="55918"/>
    <cellStyle name="20% - Accent5 8 115" xfId="56230"/>
    <cellStyle name="20% - Accent5 8 116" xfId="56542"/>
    <cellStyle name="20% - Accent5 8 117" xfId="56854"/>
    <cellStyle name="20% - Accent5 8 118" xfId="57166"/>
    <cellStyle name="20% - Accent5 8 119" xfId="57478"/>
    <cellStyle name="20% - Accent5 8 12" xfId="2425"/>
    <cellStyle name="20% - Accent5 8 12 2" xfId="13234"/>
    <cellStyle name="20% - Accent5 8 12 3" xfId="23984"/>
    <cellStyle name="20% - Accent5 8 12 4" xfId="34844"/>
    <cellStyle name="20% - Accent5 8 120" xfId="57790"/>
    <cellStyle name="20% - Accent5 8 121" xfId="58102"/>
    <cellStyle name="20% - Accent5 8 122" xfId="58414"/>
    <cellStyle name="20% - Accent5 8 123" xfId="58726"/>
    <cellStyle name="20% - Accent5 8 124" xfId="59038"/>
    <cellStyle name="20% - Accent5 8 125" xfId="59350"/>
    <cellStyle name="20% - Accent5 8 126" xfId="59662"/>
    <cellStyle name="20% - Accent5 8 127" xfId="59974"/>
    <cellStyle name="20% - Accent5 8 128" xfId="60286"/>
    <cellStyle name="20% - Accent5 8 129" xfId="60598"/>
    <cellStyle name="20% - Accent5 8 13" xfId="2642"/>
    <cellStyle name="20% - Accent5 8 13 2" xfId="13421"/>
    <cellStyle name="20% - Accent5 8 13 3" xfId="24171"/>
    <cellStyle name="20% - Accent5 8 13 4" xfId="35031"/>
    <cellStyle name="20% - Accent5 8 130" xfId="60910"/>
    <cellStyle name="20% - Accent5 8 14" xfId="4750"/>
    <cellStyle name="20% - Accent5 8 14 2" xfId="15529"/>
    <cellStyle name="20% - Accent5 8 14 3" xfId="26279"/>
    <cellStyle name="20% - Accent5 8 14 4" xfId="37139"/>
    <cellStyle name="20% - Accent5 8 15" xfId="4860"/>
    <cellStyle name="20% - Accent5 8 15 2" xfId="15639"/>
    <cellStyle name="20% - Accent5 8 15 3" xfId="26389"/>
    <cellStyle name="20% - Accent5 8 15 4" xfId="37249"/>
    <cellStyle name="20% - Accent5 8 16" xfId="4970"/>
    <cellStyle name="20% - Accent5 8 16 2" xfId="15749"/>
    <cellStyle name="20% - Accent5 8 16 3" xfId="26499"/>
    <cellStyle name="20% - Accent5 8 16 4" xfId="37359"/>
    <cellStyle name="20% - Accent5 8 17" xfId="5080"/>
    <cellStyle name="20% - Accent5 8 17 2" xfId="15859"/>
    <cellStyle name="20% - Accent5 8 17 3" xfId="26609"/>
    <cellStyle name="20% - Accent5 8 17 4" xfId="37469"/>
    <cellStyle name="20% - Accent5 8 18" xfId="5190"/>
    <cellStyle name="20% - Accent5 8 18 2" xfId="15969"/>
    <cellStyle name="20% - Accent5 8 18 3" xfId="26719"/>
    <cellStyle name="20% - Accent5 8 18 4" xfId="37579"/>
    <cellStyle name="20% - Accent5 8 19" xfId="5300"/>
    <cellStyle name="20% - Accent5 8 19 2" xfId="16079"/>
    <cellStyle name="20% - Accent5 8 19 3" xfId="26829"/>
    <cellStyle name="20% - Accent5 8 19 4" xfId="37689"/>
    <cellStyle name="20% - Accent5 8 2" xfId="558"/>
    <cellStyle name="20% - Accent5 8 2 10" xfId="44840"/>
    <cellStyle name="20% - Accent5 8 2 11" xfId="45152"/>
    <cellStyle name="20% - Accent5 8 2 12" xfId="45464"/>
    <cellStyle name="20% - Accent5 8 2 13" xfId="45776"/>
    <cellStyle name="20% - Accent5 8 2 14" xfId="46088"/>
    <cellStyle name="20% - Accent5 8 2 15" xfId="46400"/>
    <cellStyle name="20% - Accent5 8 2 16" xfId="46712"/>
    <cellStyle name="20% - Accent5 8 2 17" xfId="47024"/>
    <cellStyle name="20% - Accent5 8 2 18" xfId="47336"/>
    <cellStyle name="20% - Accent5 8 2 19" xfId="47648"/>
    <cellStyle name="20% - Accent5 8 2 2" xfId="1583"/>
    <cellStyle name="20% - Accent5 8 2 2 2" xfId="3908"/>
    <cellStyle name="20% - Accent5 8 2 2 2 2" xfId="14687"/>
    <cellStyle name="20% - Accent5 8 2 2 2 3" xfId="25437"/>
    <cellStyle name="20% - Accent5 8 2 2 2 4" xfId="36297"/>
    <cellStyle name="20% - Accent5 8 2 2 3" xfId="12392"/>
    <cellStyle name="20% - Accent5 8 2 2 4" xfId="23142"/>
    <cellStyle name="20% - Accent5 8 2 2 5" xfId="34002"/>
    <cellStyle name="20% - Accent5 8 2 20" xfId="47960"/>
    <cellStyle name="20% - Accent5 8 2 21" xfId="48272"/>
    <cellStyle name="20% - Accent5 8 2 22" xfId="48584"/>
    <cellStyle name="20% - Accent5 8 2 23" xfId="48896"/>
    <cellStyle name="20% - Accent5 8 2 24" xfId="49208"/>
    <cellStyle name="20% - Accent5 8 2 25" xfId="49520"/>
    <cellStyle name="20% - Accent5 8 2 26" xfId="49832"/>
    <cellStyle name="20% - Accent5 8 2 27" xfId="50144"/>
    <cellStyle name="20% - Accent5 8 2 28" xfId="50456"/>
    <cellStyle name="20% - Accent5 8 2 29" xfId="50768"/>
    <cellStyle name="20% - Accent5 8 2 3" xfId="2925"/>
    <cellStyle name="20% - Accent5 8 2 3 2" xfId="13704"/>
    <cellStyle name="20% - Accent5 8 2 3 3" xfId="24454"/>
    <cellStyle name="20% - Accent5 8 2 3 4" xfId="35314"/>
    <cellStyle name="20% - Accent5 8 2 30" xfId="51080"/>
    <cellStyle name="20% - Accent5 8 2 31" xfId="51392"/>
    <cellStyle name="20% - Accent5 8 2 32" xfId="51704"/>
    <cellStyle name="20% - Accent5 8 2 33" xfId="52016"/>
    <cellStyle name="20% - Accent5 8 2 34" xfId="52329"/>
    <cellStyle name="20% - Accent5 8 2 35" xfId="52641"/>
    <cellStyle name="20% - Accent5 8 2 36" xfId="52953"/>
    <cellStyle name="20% - Accent5 8 2 37" xfId="53265"/>
    <cellStyle name="20% - Accent5 8 2 38" xfId="53577"/>
    <cellStyle name="20% - Accent5 8 2 39" xfId="53889"/>
    <cellStyle name="20% - Accent5 8 2 4" xfId="11409"/>
    <cellStyle name="20% - Accent5 8 2 40" xfId="54201"/>
    <cellStyle name="20% - Accent5 8 2 41" xfId="54513"/>
    <cellStyle name="20% - Accent5 8 2 42" xfId="54825"/>
    <cellStyle name="20% - Accent5 8 2 43" xfId="55137"/>
    <cellStyle name="20% - Accent5 8 2 44" xfId="55449"/>
    <cellStyle name="20% - Accent5 8 2 45" xfId="55761"/>
    <cellStyle name="20% - Accent5 8 2 46" xfId="56073"/>
    <cellStyle name="20% - Accent5 8 2 47" xfId="56385"/>
    <cellStyle name="20% - Accent5 8 2 48" xfId="56697"/>
    <cellStyle name="20% - Accent5 8 2 49" xfId="57009"/>
    <cellStyle name="20% - Accent5 8 2 5" xfId="22159"/>
    <cellStyle name="20% - Accent5 8 2 50" xfId="57321"/>
    <cellStyle name="20% - Accent5 8 2 51" xfId="57633"/>
    <cellStyle name="20% - Accent5 8 2 52" xfId="57945"/>
    <cellStyle name="20% - Accent5 8 2 53" xfId="58257"/>
    <cellStyle name="20% - Accent5 8 2 54" xfId="58569"/>
    <cellStyle name="20% - Accent5 8 2 55" xfId="58881"/>
    <cellStyle name="20% - Accent5 8 2 56" xfId="59193"/>
    <cellStyle name="20% - Accent5 8 2 57" xfId="59505"/>
    <cellStyle name="20% - Accent5 8 2 58" xfId="59817"/>
    <cellStyle name="20% - Accent5 8 2 59" xfId="60129"/>
    <cellStyle name="20% - Accent5 8 2 6" xfId="33019"/>
    <cellStyle name="20% - Accent5 8 2 60" xfId="60441"/>
    <cellStyle name="20% - Accent5 8 2 61" xfId="60753"/>
    <cellStyle name="20% - Accent5 8 2 62" xfId="61065"/>
    <cellStyle name="20% - Accent5 8 2 7" xfId="43889"/>
    <cellStyle name="20% - Accent5 8 2 8" xfId="44201"/>
    <cellStyle name="20% - Accent5 8 2 9" xfId="44520"/>
    <cellStyle name="20% - Accent5 8 20" xfId="5410"/>
    <cellStyle name="20% - Accent5 8 20 2" xfId="16189"/>
    <cellStyle name="20% - Accent5 8 20 3" xfId="26939"/>
    <cellStyle name="20% - Accent5 8 20 4" xfId="37799"/>
    <cellStyle name="20% - Accent5 8 21" xfId="5520"/>
    <cellStyle name="20% - Accent5 8 21 2" xfId="16299"/>
    <cellStyle name="20% - Accent5 8 21 3" xfId="27049"/>
    <cellStyle name="20% - Accent5 8 21 4" xfId="37909"/>
    <cellStyle name="20% - Accent5 8 22" xfId="5630"/>
    <cellStyle name="20% - Accent5 8 22 2" xfId="16409"/>
    <cellStyle name="20% - Accent5 8 22 3" xfId="27159"/>
    <cellStyle name="20% - Accent5 8 22 4" xfId="38019"/>
    <cellStyle name="20% - Accent5 8 23" xfId="5740"/>
    <cellStyle name="20% - Accent5 8 23 2" xfId="16519"/>
    <cellStyle name="20% - Accent5 8 23 3" xfId="27269"/>
    <cellStyle name="20% - Accent5 8 23 4" xfId="38129"/>
    <cellStyle name="20% - Accent5 8 24" xfId="5850"/>
    <cellStyle name="20% - Accent5 8 24 2" xfId="16629"/>
    <cellStyle name="20% - Accent5 8 24 3" xfId="27379"/>
    <cellStyle name="20% - Accent5 8 24 4" xfId="38239"/>
    <cellStyle name="20% - Accent5 8 25" xfId="5960"/>
    <cellStyle name="20% - Accent5 8 25 2" xfId="16739"/>
    <cellStyle name="20% - Accent5 8 25 3" xfId="27489"/>
    <cellStyle name="20% - Accent5 8 25 4" xfId="38349"/>
    <cellStyle name="20% - Accent5 8 26" xfId="6070"/>
    <cellStyle name="20% - Accent5 8 26 2" xfId="16849"/>
    <cellStyle name="20% - Accent5 8 26 3" xfId="27599"/>
    <cellStyle name="20% - Accent5 8 26 4" xfId="38459"/>
    <cellStyle name="20% - Accent5 8 27" xfId="6180"/>
    <cellStyle name="20% - Accent5 8 27 2" xfId="16959"/>
    <cellStyle name="20% - Accent5 8 27 3" xfId="27709"/>
    <cellStyle name="20% - Accent5 8 27 4" xfId="38569"/>
    <cellStyle name="20% - Accent5 8 28" xfId="6290"/>
    <cellStyle name="20% - Accent5 8 28 2" xfId="17069"/>
    <cellStyle name="20% - Accent5 8 28 3" xfId="27819"/>
    <cellStyle name="20% - Accent5 8 28 4" xfId="38679"/>
    <cellStyle name="20% - Accent5 8 29" xfId="6400"/>
    <cellStyle name="20% - Accent5 8 29 2" xfId="17179"/>
    <cellStyle name="20% - Accent5 8 29 3" xfId="27929"/>
    <cellStyle name="20% - Accent5 8 29 4" xfId="38789"/>
    <cellStyle name="20% - Accent5 8 3" xfId="645"/>
    <cellStyle name="20% - Accent5 8 3 2" xfId="1670"/>
    <cellStyle name="20% - Accent5 8 3 2 2" xfId="3995"/>
    <cellStyle name="20% - Accent5 8 3 2 2 2" xfId="14774"/>
    <cellStyle name="20% - Accent5 8 3 2 2 3" xfId="25524"/>
    <cellStyle name="20% - Accent5 8 3 2 2 4" xfId="36384"/>
    <cellStyle name="20% - Accent5 8 3 2 3" xfId="12479"/>
    <cellStyle name="20% - Accent5 8 3 2 4" xfId="23229"/>
    <cellStyle name="20% - Accent5 8 3 2 5" xfId="34089"/>
    <cellStyle name="20% - Accent5 8 3 3" xfId="3013"/>
    <cellStyle name="20% - Accent5 8 3 3 2" xfId="13792"/>
    <cellStyle name="20% - Accent5 8 3 3 3" xfId="24542"/>
    <cellStyle name="20% - Accent5 8 3 3 4" xfId="35402"/>
    <cellStyle name="20% - Accent5 8 3 4" xfId="11497"/>
    <cellStyle name="20% - Accent5 8 3 5" xfId="22247"/>
    <cellStyle name="20% - Accent5 8 3 6" xfId="33107"/>
    <cellStyle name="20% - Accent5 8 30" xfId="6510"/>
    <cellStyle name="20% - Accent5 8 30 2" xfId="17289"/>
    <cellStyle name="20% - Accent5 8 30 3" xfId="28039"/>
    <cellStyle name="20% - Accent5 8 30 4" xfId="38899"/>
    <cellStyle name="20% - Accent5 8 31" xfId="6620"/>
    <cellStyle name="20% - Accent5 8 31 2" xfId="17399"/>
    <cellStyle name="20% - Accent5 8 31 3" xfId="28149"/>
    <cellStyle name="20% - Accent5 8 31 4" xfId="39009"/>
    <cellStyle name="20% - Accent5 8 32" xfId="6730"/>
    <cellStyle name="20% - Accent5 8 32 2" xfId="17509"/>
    <cellStyle name="20% - Accent5 8 32 3" xfId="28259"/>
    <cellStyle name="20% - Accent5 8 32 4" xfId="39119"/>
    <cellStyle name="20% - Accent5 8 33" xfId="6840"/>
    <cellStyle name="20% - Accent5 8 33 2" xfId="17619"/>
    <cellStyle name="20% - Accent5 8 33 3" xfId="28369"/>
    <cellStyle name="20% - Accent5 8 33 4" xfId="39229"/>
    <cellStyle name="20% - Accent5 8 34" xfId="6950"/>
    <cellStyle name="20% - Accent5 8 34 2" xfId="17729"/>
    <cellStyle name="20% - Accent5 8 34 3" xfId="28479"/>
    <cellStyle name="20% - Accent5 8 34 4" xfId="39339"/>
    <cellStyle name="20% - Accent5 8 35" xfId="7060"/>
    <cellStyle name="20% - Accent5 8 35 2" xfId="17839"/>
    <cellStyle name="20% - Accent5 8 35 3" xfId="28589"/>
    <cellStyle name="20% - Accent5 8 35 4" xfId="39449"/>
    <cellStyle name="20% - Accent5 8 36" xfId="7170"/>
    <cellStyle name="20% - Accent5 8 36 2" xfId="17949"/>
    <cellStyle name="20% - Accent5 8 36 3" xfId="28699"/>
    <cellStyle name="20% - Accent5 8 36 4" xfId="39559"/>
    <cellStyle name="20% - Accent5 8 37" xfId="7280"/>
    <cellStyle name="20% - Accent5 8 37 2" xfId="18059"/>
    <cellStyle name="20% - Accent5 8 37 3" xfId="28809"/>
    <cellStyle name="20% - Accent5 8 37 4" xfId="39669"/>
    <cellStyle name="20% - Accent5 8 38" xfId="7390"/>
    <cellStyle name="20% - Accent5 8 38 2" xfId="18169"/>
    <cellStyle name="20% - Accent5 8 38 3" xfId="28919"/>
    <cellStyle name="20% - Accent5 8 38 4" xfId="39779"/>
    <cellStyle name="20% - Accent5 8 39" xfId="7500"/>
    <cellStyle name="20% - Accent5 8 39 2" xfId="18279"/>
    <cellStyle name="20% - Accent5 8 39 3" xfId="29029"/>
    <cellStyle name="20% - Accent5 8 39 4" xfId="39889"/>
    <cellStyle name="20% - Accent5 8 4" xfId="744"/>
    <cellStyle name="20% - Accent5 8 4 2" xfId="1769"/>
    <cellStyle name="20% - Accent5 8 4 2 2" xfId="4094"/>
    <cellStyle name="20% - Accent5 8 4 2 2 2" xfId="14873"/>
    <cellStyle name="20% - Accent5 8 4 2 2 3" xfId="25623"/>
    <cellStyle name="20% - Accent5 8 4 2 2 4" xfId="36483"/>
    <cellStyle name="20% - Accent5 8 4 2 3" xfId="12578"/>
    <cellStyle name="20% - Accent5 8 4 2 4" xfId="23328"/>
    <cellStyle name="20% - Accent5 8 4 2 5" xfId="34188"/>
    <cellStyle name="20% - Accent5 8 4 3" xfId="3112"/>
    <cellStyle name="20% - Accent5 8 4 3 2" xfId="13891"/>
    <cellStyle name="20% - Accent5 8 4 3 3" xfId="24641"/>
    <cellStyle name="20% - Accent5 8 4 3 4" xfId="35501"/>
    <cellStyle name="20% - Accent5 8 4 4" xfId="11596"/>
    <cellStyle name="20% - Accent5 8 4 5" xfId="22346"/>
    <cellStyle name="20% - Accent5 8 4 6" xfId="33206"/>
    <cellStyle name="20% - Accent5 8 40" xfId="7610"/>
    <cellStyle name="20% - Accent5 8 40 2" xfId="18389"/>
    <cellStyle name="20% - Accent5 8 40 3" xfId="29139"/>
    <cellStyle name="20% - Accent5 8 40 4" xfId="39999"/>
    <cellStyle name="20% - Accent5 8 41" xfId="7720"/>
    <cellStyle name="20% - Accent5 8 41 2" xfId="18499"/>
    <cellStyle name="20% - Accent5 8 41 3" xfId="29249"/>
    <cellStyle name="20% - Accent5 8 41 4" xfId="40109"/>
    <cellStyle name="20% - Accent5 8 42" xfId="7830"/>
    <cellStyle name="20% - Accent5 8 42 2" xfId="18609"/>
    <cellStyle name="20% - Accent5 8 42 3" xfId="29359"/>
    <cellStyle name="20% - Accent5 8 42 4" xfId="40219"/>
    <cellStyle name="20% - Accent5 8 43" xfId="7940"/>
    <cellStyle name="20% - Accent5 8 43 2" xfId="18719"/>
    <cellStyle name="20% - Accent5 8 43 3" xfId="29469"/>
    <cellStyle name="20% - Accent5 8 43 4" xfId="40329"/>
    <cellStyle name="20% - Accent5 8 44" xfId="8050"/>
    <cellStyle name="20% - Accent5 8 44 2" xfId="18829"/>
    <cellStyle name="20% - Accent5 8 44 3" xfId="29579"/>
    <cellStyle name="20% - Accent5 8 44 4" xfId="40439"/>
    <cellStyle name="20% - Accent5 8 45" xfId="8160"/>
    <cellStyle name="20% - Accent5 8 45 2" xfId="18939"/>
    <cellStyle name="20% - Accent5 8 45 3" xfId="29689"/>
    <cellStyle name="20% - Accent5 8 45 4" xfId="40549"/>
    <cellStyle name="20% - Accent5 8 46" xfId="8270"/>
    <cellStyle name="20% - Accent5 8 46 2" xfId="19049"/>
    <cellStyle name="20% - Accent5 8 46 3" xfId="29799"/>
    <cellStyle name="20% - Accent5 8 46 4" xfId="40659"/>
    <cellStyle name="20% - Accent5 8 47" xfId="8380"/>
    <cellStyle name="20% - Accent5 8 47 2" xfId="19159"/>
    <cellStyle name="20% - Accent5 8 47 3" xfId="29909"/>
    <cellStyle name="20% - Accent5 8 47 4" xfId="40769"/>
    <cellStyle name="20% - Accent5 8 48" xfId="8490"/>
    <cellStyle name="20% - Accent5 8 48 2" xfId="19269"/>
    <cellStyle name="20% - Accent5 8 48 3" xfId="30019"/>
    <cellStyle name="20% - Accent5 8 48 4" xfId="40879"/>
    <cellStyle name="20% - Accent5 8 49" xfId="8600"/>
    <cellStyle name="20% - Accent5 8 49 2" xfId="19379"/>
    <cellStyle name="20% - Accent5 8 49 3" xfId="30129"/>
    <cellStyle name="20% - Accent5 8 49 4" xfId="40989"/>
    <cellStyle name="20% - Accent5 8 5" xfId="853"/>
    <cellStyle name="20% - Accent5 8 5 2" xfId="1878"/>
    <cellStyle name="20% - Accent5 8 5 2 2" xfId="4203"/>
    <cellStyle name="20% - Accent5 8 5 2 2 2" xfId="14982"/>
    <cellStyle name="20% - Accent5 8 5 2 2 3" xfId="25732"/>
    <cellStyle name="20% - Accent5 8 5 2 2 4" xfId="36592"/>
    <cellStyle name="20% - Accent5 8 5 2 3" xfId="12687"/>
    <cellStyle name="20% - Accent5 8 5 2 4" xfId="23437"/>
    <cellStyle name="20% - Accent5 8 5 2 5" xfId="34297"/>
    <cellStyle name="20% - Accent5 8 5 3" xfId="3221"/>
    <cellStyle name="20% - Accent5 8 5 3 2" xfId="14000"/>
    <cellStyle name="20% - Accent5 8 5 3 3" xfId="24750"/>
    <cellStyle name="20% - Accent5 8 5 3 4" xfId="35610"/>
    <cellStyle name="20% - Accent5 8 5 4" xfId="11705"/>
    <cellStyle name="20% - Accent5 8 5 5" xfId="22455"/>
    <cellStyle name="20% - Accent5 8 5 6" xfId="33315"/>
    <cellStyle name="20% - Accent5 8 50" xfId="8710"/>
    <cellStyle name="20% - Accent5 8 50 2" xfId="19489"/>
    <cellStyle name="20% - Accent5 8 50 3" xfId="30239"/>
    <cellStyle name="20% - Accent5 8 50 4" xfId="41099"/>
    <cellStyle name="20% - Accent5 8 51" xfId="8820"/>
    <cellStyle name="20% - Accent5 8 51 2" xfId="19599"/>
    <cellStyle name="20% - Accent5 8 51 3" xfId="30349"/>
    <cellStyle name="20% - Accent5 8 51 4" xfId="41209"/>
    <cellStyle name="20% - Accent5 8 52" xfId="8930"/>
    <cellStyle name="20% - Accent5 8 52 2" xfId="19709"/>
    <cellStyle name="20% - Accent5 8 52 3" xfId="30459"/>
    <cellStyle name="20% - Accent5 8 52 4" xfId="41319"/>
    <cellStyle name="20% - Accent5 8 53" xfId="9040"/>
    <cellStyle name="20% - Accent5 8 53 2" xfId="19819"/>
    <cellStyle name="20% - Accent5 8 53 3" xfId="30569"/>
    <cellStyle name="20% - Accent5 8 53 4" xfId="41429"/>
    <cellStyle name="20% - Accent5 8 54" xfId="9150"/>
    <cellStyle name="20% - Accent5 8 54 2" xfId="19929"/>
    <cellStyle name="20% - Accent5 8 54 3" xfId="30679"/>
    <cellStyle name="20% - Accent5 8 54 4" xfId="41539"/>
    <cellStyle name="20% - Accent5 8 55" xfId="9260"/>
    <cellStyle name="20% - Accent5 8 55 2" xfId="20039"/>
    <cellStyle name="20% - Accent5 8 55 3" xfId="30789"/>
    <cellStyle name="20% - Accent5 8 55 4" xfId="41649"/>
    <cellStyle name="20% - Accent5 8 56" xfId="9370"/>
    <cellStyle name="20% - Accent5 8 56 2" xfId="20149"/>
    <cellStyle name="20% - Accent5 8 56 3" xfId="30899"/>
    <cellStyle name="20% - Accent5 8 56 4" xfId="41759"/>
    <cellStyle name="20% - Accent5 8 57" xfId="9480"/>
    <cellStyle name="20% - Accent5 8 57 2" xfId="20259"/>
    <cellStyle name="20% - Accent5 8 57 3" xfId="31009"/>
    <cellStyle name="20% - Accent5 8 57 4" xfId="41869"/>
    <cellStyle name="20% - Accent5 8 58" xfId="9590"/>
    <cellStyle name="20% - Accent5 8 58 2" xfId="20369"/>
    <cellStyle name="20% - Accent5 8 58 3" xfId="31119"/>
    <cellStyle name="20% - Accent5 8 58 4" xfId="41979"/>
    <cellStyle name="20% - Accent5 8 59" xfId="9700"/>
    <cellStyle name="20% - Accent5 8 59 2" xfId="20479"/>
    <cellStyle name="20% - Accent5 8 59 3" xfId="31229"/>
    <cellStyle name="20% - Accent5 8 59 4" xfId="42089"/>
    <cellStyle name="20% - Accent5 8 6" xfId="962"/>
    <cellStyle name="20% - Accent5 8 6 2" xfId="1987"/>
    <cellStyle name="20% - Accent5 8 6 2 2" xfId="4312"/>
    <cellStyle name="20% - Accent5 8 6 2 2 2" xfId="15091"/>
    <cellStyle name="20% - Accent5 8 6 2 2 3" xfId="25841"/>
    <cellStyle name="20% - Accent5 8 6 2 2 4" xfId="36701"/>
    <cellStyle name="20% - Accent5 8 6 2 3" xfId="12796"/>
    <cellStyle name="20% - Accent5 8 6 2 4" xfId="23546"/>
    <cellStyle name="20% - Accent5 8 6 2 5" xfId="34406"/>
    <cellStyle name="20% - Accent5 8 6 3" xfId="3330"/>
    <cellStyle name="20% - Accent5 8 6 3 2" xfId="14109"/>
    <cellStyle name="20% - Accent5 8 6 3 3" xfId="24859"/>
    <cellStyle name="20% - Accent5 8 6 3 4" xfId="35719"/>
    <cellStyle name="20% - Accent5 8 6 4" xfId="11814"/>
    <cellStyle name="20% - Accent5 8 6 5" xfId="22564"/>
    <cellStyle name="20% - Accent5 8 6 6" xfId="33424"/>
    <cellStyle name="20% - Accent5 8 60" xfId="9810"/>
    <cellStyle name="20% - Accent5 8 60 2" xfId="20589"/>
    <cellStyle name="20% - Accent5 8 60 3" xfId="31339"/>
    <cellStyle name="20% - Accent5 8 60 4" xfId="42199"/>
    <cellStyle name="20% - Accent5 8 61" xfId="9920"/>
    <cellStyle name="20% - Accent5 8 61 2" xfId="20699"/>
    <cellStyle name="20% - Accent5 8 61 3" xfId="31449"/>
    <cellStyle name="20% - Accent5 8 61 4" xfId="42309"/>
    <cellStyle name="20% - Accent5 8 62" xfId="10030"/>
    <cellStyle name="20% - Accent5 8 62 2" xfId="20809"/>
    <cellStyle name="20% - Accent5 8 62 3" xfId="31559"/>
    <cellStyle name="20% - Accent5 8 62 4" xfId="42419"/>
    <cellStyle name="20% - Accent5 8 63" xfId="10140"/>
    <cellStyle name="20% - Accent5 8 63 2" xfId="20919"/>
    <cellStyle name="20% - Accent5 8 63 3" xfId="31669"/>
    <cellStyle name="20% - Accent5 8 63 4" xfId="42529"/>
    <cellStyle name="20% - Accent5 8 64" xfId="10250"/>
    <cellStyle name="20% - Accent5 8 64 2" xfId="21029"/>
    <cellStyle name="20% - Accent5 8 64 3" xfId="31779"/>
    <cellStyle name="20% - Accent5 8 64 4" xfId="42639"/>
    <cellStyle name="20% - Accent5 8 65" xfId="10360"/>
    <cellStyle name="20% - Accent5 8 65 2" xfId="21139"/>
    <cellStyle name="20% - Accent5 8 65 3" xfId="31889"/>
    <cellStyle name="20% - Accent5 8 65 4" xfId="42749"/>
    <cellStyle name="20% - Accent5 8 66" xfId="10470"/>
    <cellStyle name="20% - Accent5 8 66 2" xfId="21249"/>
    <cellStyle name="20% - Accent5 8 66 3" xfId="31999"/>
    <cellStyle name="20% - Accent5 8 66 4" xfId="42859"/>
    <cellStyle name="20% - Accent5 8 67" xfId="10580"/>
    <cellStyle name="20% - Accent5 8 67 2" xfId="21359"/>
    <cellStyle name="20% - Accent5 8 67 3" xfId="32109"/>
    <cellStyle name="20% - Accent5 8 67 4" xfId="42969"/>
    <cellStyle name="20% - Accent5 8 68" xfId="10690"/>
    <cellStyle name="20% - Accent5 8 68 2" xfId="21469"/>
    <cellStyle name="20% - Accent5 8 68 3" xfId="32219"/>
    <cellStyle name="20% - Accent5 8 68 4" xfId="43079"/>
    <cellStyle name="20% - Accent5 8 69" xfId="10800"/>
    <cellStyle name="20% - Accent5 8 69 2" xfId="21579"/>
    <cellStyle name="20% - Accent5 8 69 3" xfId="32329"/>
    <cellStyle name="20% - Accent5 8 69 4" xfId="43189"/>
    <cellStyle name="20% - Accent5 8 7" xfId="1071"/>
    <cellStyle name="20% - Accent5 8 7 2" xfId="3439"/>
    <cellStyle name="20% - Accent5 8 7 2 2" xfId="14218"/>
    <cellStyle name="20% - Accent5 8 7 2 3" xfId="24968"/>
    <cellStyle name="20% - Accent5 8 7 2 4" xfId="35828"/>
    <cellStyle name="20% - Accent5 8 7 3" xfId="11923"/>
    <cellStyle name="20% - Accent5 8 7 4" xfId="22673"/>
    <cellStyle name="20% - Accent5 8 7 5" xfId="33533"/>
    <cellStyle name="20% - Accent5 8 70" xfId="10910"/>
    <cellStyle name="20% - Accent5 8 70 2" xfId="32439"/>
    <cellStyle name="20% - Accent5 8 70 3" xfId="43299"/>
    <cellStyle name="20% - Accent5 8 71" xfId="11126"/>
    <cellStyle name="20% - Accent5 8 71 2" xfId="21876"/>
    <cellStyle name="20% - Accent5 8 71 3" xfId="32736"/>
    <cellStyle name="20% - Accent5 8 72" xfId="21689"/>
    <cellStyle name="20% - Accent5 8 73" xfId="32549"/>
    <cellStyle name="20% - Accent5 8 74" xfId="43579"/>
    <cellStyle name="20% - Accent5 8 75" xfId="43734"/>
    <cellStyle name="20% - Accent5 8 76" xfId="44046"/>
    <cellStyle name="20% - Accent5 8 77" xfId="44365"/>
    <cellStyle name="20% - Accent5 8 78" xfId="44685"/>
    <cellStyle name="20% - Accent5 8 79" xfId="44997"/>
    <cellStyle name="20% - Accent5 8 8" xfId="1300"/>
    <cellStyle name="20% - Accent5 8 8 2" xfId="3625"/>
    <cellStyle name="20% - Accent5 8 8 2 2" xfId="14404"/>
    <cellStyle name="20% - Accent5 8 8 2 3" xfId="25154"/>
    <cellStyle name="20% - Accent5 8 8 2 4" xfId="36014"/>
    <cellStyle name="20% - Accent5 8 8 3" xfId="12109"/>
    <cellStyle name="20% - Accent5 8 8 4" xfId="22859"/>
    <cellStyle name="20% - Accent5 8 8 5" xfId="33719"/>
    <cellStyle name="20% - Accent5 8 80" xfId="45309"/>
    <cellStyle name="20% - Accent5 8 81" xfId="45621"/>
    <cellStyle name="20% - Accent5 8 82" xfId="45933"/>
    <cellStyle name="20% - Accent5 8 83" xfId="46245"/>
    <cellStyle name="20% - Accent5 8 84" xfId="46557"/>
    <cellStyle name="20% - Accent5 8 85" xfId="46869"/>
    <cellStyle name="20% - Accent5 8 86" xfId="47181"/>
    <cellStyle name="20% - Accent5 8 87" xfId="47493"/>
    <cellStyle name="20% - Accent5 8 88" xfId="47805"/>
    <cellStyle name="20% - Accent5 8 89" xfId="48117"/>
    <cellStyle name="20% - Accent5 8 9" xfId="2096"/>
    <cellStyle name="20% - Accent5 8 9 2" xfId="4421"/>
    <cellStyle name="20% - Accent5 8 9 2 2" xfId="15200"/>
    <cellStyle name="20% - Accent5 8 9 2 3" xfId="25950"/>
    <cellStyle name="20% - Accent5 8 9 2 4" xfId="36810"/>
    <cellStyle name="20% - Accent5 8 9 3" xfId="12905"/>
    <cellStyle name="20% - Accent5 8 9 4" xfId="23655"/>
    <cellStyle name="20% - Accent5 8 9 5" xfId="34515"/>
    <cellStyle name="20% - Accent5 8 90" xfId="48429"/>
    <cellStyle name="20% - Accent5 8 91" xfId="48741"/>
    <cellStyle name="20% - Accent5 8 92" xfId="49053"/>
    <cellStyle name="20% - Accent5 8 93" xfId="49365"/>
    <cellStyle name="20% - Accent5 8 94" xfId="49677"/>
    <cellStyle name="20% - Accent5 8 95" xfId="49989"/>
    <cellStyle name="20% - Accent5 8 96" xfId="50301"/>
    <cellStyle name="20% - Accent5 8 97" xfId="50613"/>
    <cellStyle name="20% - Accent5 8 98" xfId="50925"/>
    <cellStyle name="20% - Accent5 8 99" xfId="51237"/>
    <cellStyle name="20% - Accent5 80" xfId="10936"/>
    <cellStyle name="20% - Accent5 80 2" xfId="21715"/>
    <cellStyle name="20% - Accent5 80 3" xfId="32575"/>
    <cellStyle name="20% - Accent5 81" xfId="21605"/>
    <cellStyle name="20% - Accent5 82" xfId="32465"/>
    <cellStyle name="20% - Accent5 83" xfId="43328"/>
    <cellStyle name="20% - Accent5 84" xfId="43340"/>
    <cellStyle name="20% - Accent5 85" xfId="43352"/>
    <cellStyle name="20% - Accent5 86" xfId="43364"/>
    <cellStyle name="20% - Accent5 87" xfId="43376"/>
    <cellStyle name="20% - Accent5 88" xfId="43388"/>
    <cellStyle name="20% - Accent5 89" xfId="43400"/>
    <cellStyle name="20% - Accent5 9" xfId="331"/>
    <cellStyle name="20% - Accent5 9 10" xfId="2326"/>
    <cellStyle name="20% - Accent5 9 10 2" xfId="4651"/>
    <cellStyle name="20% - Accent5 9 10 2 2" xfId="15430"/>
    <cellStyle name="20% - Accent5 9 10 2 3" xfId="26180"/>
    <cellStyle name="20% - Accent5 9 10 2 4" xfId="37040"/>
    <cellStyle name="20% - Accent5 9 10 3" xfId="13135"/>
    <cellStyle name="20% - Accent5 9 10 4" xfId="23885"/>
    <cellStyle name="20% - Accent5 9 10 5" xfId="34745"/>
    <cellStyle name="20% - Accent5 9 100" xfId="51875"/>
    <cellStyle name="20% - Accent5 9 101" xfId="52188"/>
    <cellStyle name="20% - Accent5 9 102" xfId="52500"/>
    <cellStyle name="20% - Accent5 9 103" xfId="52812"/>
    <cellStyle name="20% - Accent5 9 104" xfId="53124"/>
    <cellStyle name="20% - Accent5 9 105" xfId="53436"/>
    <cellStyle name="20% - Accent5 9 106" xfId="53748"/>
    <cellStyle name="20% - Accent5 9 107" xfId="54060"/>
    <cellStyle name="20% - Accent5 9 108" xfId="54372"/>
    <cellStyle name="20% - Accent5 9 109" xfId="54684"/>
    <cellStyle name="20% - Accent5 9 11" xfId="2436"/>
    <cellStyle name="20% - Accent5 9 11 2" xfId="13245"/>
    <cellStyle name="20% - Accent5 9 11 3" xfId="23995"/>
    <cellStyle name="20% - Accent5 9 11 4" xfId="34855"/>
    <cellStyle name="20% - Accent5 9 110" xfId="54996"/>
    <cellStyle name="20% - Accent5 9 111" xfId="55308"/>
    <cellStyle name="20% - Accent5 9 112" xfId="55620"/>
    <cellStyle name="20% - Accent5 9 113" xfId="55932"/>
    <cellStyle name="20% - Accent5 9 114" xfId="56244"/>
    <cellStyle name="20% - Accent5 9 115" xfId="56556"/>
    <cellStyle name="20% - Accent5 9 116" xfId="56868"/>
    <cellStyle name="20% - Accent5 9 117" xfId="57180"/>
    <cellStyle name="20% - Accent5 9 118" xfId="57492"/>
    <cellStyle name="20% - Accent5 9 119" xfId="57804"/>
    <cellStyle name="20% - Accent5 9 12" xfId="2698"/>
    <cellStyle name="20% - Accent5 9 12 2" xfId="13477"/>
    <cellStyle name="20% - Accent5 9 12 3" xfId="24227"/>
    <cellStyle name="20% - Accent5 9 12 4" xfId="35087"/>
    <cellStyle name="20% - Accent5 9 120" xfId="58116"/>
    <cellStyle name="20% - Accent5 9 121" xfId="58428"/>
    <cellStyle name="20% - Accent5 9 122" xfId="58740"/>
    <cellStyle name="20% - Accent5 9 123" xfId="59052"/>
    <cellStyle name="20% - Accent5 9 124" xfId="59364"/>
    <cellStyle name="20% - Accent5 9 125" xfId="59676"/>
    <cellStyle name="20% - Accent5 9 126" xfId="59988"/>
    <cellStyle name="20% - Accent5 9 127" xfId="60300"/>
    <cellStyle name="20% - Accent5 9 128" xfId="60612"/>
    <cellStyle name="20% - Accent5 9 129" xfId="60924"/>
    <cellStyle name="20% - Accent5 9 13" xfId="4761"/>
    <cellStyle name="20% - Accent5 9 13 2" xfId="15540"/>
    <cellStyle name="20% - Accent5 9 13 3" xfId="26290"/>
    <cellStyle name="20% - Accent5 9 13 4" xfId="37150"/>
    <cellStyle name="20% - Accent5 9 14" xfId="4871"/>
    <cellStyle name="20% - Accent5 9 14 2" xfId="15650"/>
    <cellStyle name="20% - Accent5 9 14 3" xfId="26400"/>
    <cellStyle name="20% - Accent5 9 14 4" xfId="37260"/>
    <cellStyle name="20% - Accent5 9 15" xfId="4981"/>
    <cellStyle name="20% - Accent5 9 15 2" xfId="15760"/>
    <cellStyle name="20% - Accent5 9 15 3" xfId="26510"/>
    <cellStyle name="20% - Accent5 9 15 4" xfId="37370"/>
    <cellStyle name="20% - Accent5 9 16" xfId="5091"/>
    <cellStyle name="20% - Accent5 9 16 2" xfId="15870"/>
    <cellStyle name="20% - Accent5 9 16 3" xfId="26620"/>
    <cellStyle name="20% - Accent5 9 16 4" xfId="37480"/>
    <cellStyle name="20% - Accent5 9 17" xfId="5201"/>
    <cellStyle name="20% - Accent5 9 17 2" xfId="15980"/>
    <cellStyle name="20% - Accent5 9 17 3" xfId="26730"/>
    <cellStyle name="20% - Accent5 9 17 4" xfId="37590"/>
    <cellStyle name="20% - Accent5 9 18" xfId="5311"/>
    <cellStyle name="20% - Accent5 9 18 2" xfId="16090"/>
    <cellStyle name="20% - Accent5 9 18 3" xfId="26840"/>
    <cellStyle name="20% - Accent5 9 18 4" xfId="37700"/>
    <cellStyle name="20% - Accent5 9 19" xfId="5421"/>
    <cellStyle name="20% - Accent5 9 19 2" xfId="16200"/>
    <cellStyle name="20% - Accent5 9 19 3" xfId="26950"/>
    <cellStyle name="20% - Accent5 9 19 4" xfId="37810"/>
    <cellStyle name="20% - Accent5 9 2" xfId="656"/>
    <cellStyle name="20% - Accent5 9 2 10" xfId="44854"/>
    <cellStyle name="20% - Accent5 9 2 11" xfId="45166"/>
    <cellStyle name="20% - Accent5 9 2 12" xfId="45478"/>
    <cellStyle name="20% - Accent5 9 2 13" xfId="45790"/>
    <cellStyle name="20% - Accent5 9 2 14" xfId="46102"/>
    <cellStyle name="20% - Accent5 9 2 15" xfId="46414"/>
    <cellStyle name="20% - Accent5 9 2 16" xfId="46726"/>
    <cellStyle name="20% - Accent5 9 2 17" xfId="47038"/>
    <cellStyle name="20% - Accent5 9 2 18" xfId="47350"/>
    <cellStyle name="20% - Accent5 9 2 19" xfId="47662"/>
    <cellStyle name="20% - Accent5 9 2 2" xfId="1681"/>
    <cellStyle name="20% - Accent5 9 2 2 2" xfId="4006"/>
    <cellStyle name="20% - Accent5 9 2 2 2 2" xfId="14785"/>
    <cellStyle name="20% - Accent5 9 2 2 2 3" xfId="25535"/>
    <cellStyle name="20% - Accent5 9 2 2 2 4" xfId="36395"/>
    <cellStyle name="20% - Accent5 9 2 2 3" xfId="12490"/>
    <cellStyle name="20% - Accent5 9 2 2 4" xfId="23240"/>
    <cellStyle name="20% - Accent5 9 2 2 5" xfId="34100"/>
    <cellStyle name="20% - Accent5 9 2 20" xfId="47974"/>
    <cellStyle name="20% - Accent5 9 2 21" xfId="48286"/>
    <cellStyle name="20% - Accent5 9 2 22" xfId="48598"/>
    <cellStyle name="20% - Accent5 9 2 23" xfId="48910"/>
    <cellStyle name="20% - Accent5 9 2 24" xfId="49222"/>
    <cellStyle name="20% - Accent5 9 2 25" xfId="49534"/>
    <cellStyle name="20% - Accent5 9 2 26" xfId="49846"/>
    <cellStyle name="20% - Accent5 9 2 27" xfId="50158"/>
    <cellStyle name="20% - Accent5 9 2 28" xfId="50470"/>
    <cellStyle name="20% - Accent5 9 2 29" xfId="50782"/>
    <cellStyle name="20% - Accent5 9 2 3" xfId="3024"/>
    <cellStyle name="20% - Accent5 9 2 3 2" xfId="13803"/>
    <cellStyle name="20% - Accent5 9 2 3 3" xfId="24553"/>
    <cellStyle name="20% - Accent5 9 2 3 4" xfId="35413"/>
    <cellStyle name="20% - Accent5 9 2 30" xfId="51094"/>
    <cellStyle name="20% - Accent5 9 2 31" xfId="51406"/>
    <cellStyle name="20% - Accent5 9 2 32" xfId="51718"/>
    <cellStyle name="20% - Accent5 9 2 33" xfId="52030"/>
    <cellStyle name="20% - Accent5 9 2 34" xfId="52343"/>
    <cellStyle name="20% - Accent5 9 2 35" xfId="52655"/>
    <cellStyle name="20% - Accent5 9 2 36" xfId="52967"/>
    <cellStyle name="20% - Accent5 9 2 37" xfId="53279"/>
    <cellStyle name="20% - Accent5 9 2 38" xfId="53591"/>
    <cellStyle name="20% - Accent5 9 2 39" xfId="53903"/>
    <cellStyle name="20% - Accent5 9 2 4" xfId="11508"/>
    <cellStyle name="20% - Accent5 9 2 40" xfId="54215"/>
    <cellStyle name="20% - Accent5 9 2 41" xfId="54527"/>
    <cellStyle name="20% - Accent5 9 2 42" xfId="54839"/>
    <cellStyle name="20% - Accent5 9 2 43" xfId="55151"/>
    <cellStyle name="20% - Accent5 9 2 44" xfId="55463"/>
    <cellStyle name="20% - Accent5 9 2 45" xfId="55775"/>
    <cellStyle name="20% - Accent5 9 2 46" xfId="56087"/>
    <cellStyle name="20% - Accent5 9 2 47" xfId="56399"/>
    <cellStyle name="20% - Accent5 9 2 48" xfId="56711"/>
    <cellStyle name="20% - Accent5 9 2 49" xfId="57023"/>
    <cellStyle name="20% - Accent5 9 2 5" xfId="22258"/>
    <cellStyle name="20% - Accent5 9 2 50" xfId="57335"/>
    <cellStyle name="20% - Accent5 9 2 51" xfId="57647"/>
    <cellStyle name="20% - Accent5 9 2 52" xfId="57959"/>
    <cellStyle name="20% - Accent5 9 2 53" xfId="58271"/>
    <cellStyle name="20% - Accent5 9 2 54" xfId="58583"/>
    <cellStyle name="20% - Accent5 9 2 55" xfId="58895"/>
    <cellStyle name="20% - Accent5 9 2 56" xfId="59207"/>
    <cellStyle name="20% - Accent5 9 2 57" xfId="59519"/>
    <cellStyle name="20% - Accent5 9 2 58" xfId="59831"/>
    <cellStyle name="20% - Accent5 9 2 59" xfId="60143"/>
    <cellStyle name="20% - Accent5 9 2 6" xfId="33118"/>
    <cellStyle name="20% - Accent5 9 2 60" xfId="60455"/>
    <cellStyle name="20% - Accent5 9 2 61" xfId="60767"/>
    <cellStyle name="20% - Accent5 9 2 62" xfId="61079"/>
    <cellStyle name="20% - Accent5 9 2 7" xfId="43903"/>
    <cellStyle name="20% - Accent5 9 2 8" xfId="44215"/>
    <cellStyle name="20% - Accent5 9 2 9" xfId="44534"/>
    <cellStyle name="20% - Accent5 9 20" xfId="5531"/>
    <cellStyle name="20% - Accent5 9 20 2" xfId="16310"/>
    <cellStyle name="20% - Accent5 9 20 3" xfId="27060"/>
    <cellStyle name="20% - Accent5 9 20 4" xfId="37920"/>
    <cellStyle name="20% - Accent5 9 21" xfId="5641"/>
    <cellStyle name="20% - Accent5 9 21 2" xfId="16420"/>
    <cellStyle name="20% - Accent5 9 21 3" xfId="27170"/>
    <cellStyle name="20% - Accent5 9 21 4" xfId="38030"/>
    <cellStyle name="20% - Accent5 9 22" xfId="5751"/>
    <cellStyle name="20% - Accent5 9 22 2" xfId="16530"/>
    <cellStyle name="20% - Accent5 9 22 3" xfId="27280"/>
    <cellStyle name="20% - Accent5 9 22 4" xfId="38140"/>
    <cellStyle name="20% - Accent5 9 23" xfId="5861"/>
    <cellStyle name="20% - Accent5 9 23 2" xfId="16640"/>
    <cellStyle name="20% - Accent5 9 23 3" xfId="27390"/>
    <cellStyle name="20% - Accent5 9 23 4" xfId="38250"/>
    <cellStyle name="20% - Accent5 9 24" xfId="5971"/>
    <cellStyle name="20% - Accent5 9 24 2" xfId="16750"/>
    <cellStyle name="20% - Accent5 9 24 3" xfId="27500"/>
    <cellStyle name="20% - Accent5 9 24 4" xfId="38360"/>
    <cellStyle name="20% - Accent5 9 25" xfId="6081"/>
    <cellStyle name="20% - Accent5 9 25 2" xfId="16860"/>
    <cellStyle name="20% - Accent5 9 25 3" xfId="27610"/>
    <cellStyle name="20% - Accent5 9 25 4" xfId="38470"/>
    <cellStyle name="20% - Accent5 9 26" xfId="6191"/>
    <cellStyle name="20% - Accent5 9 26 2" xfId="16970"/>
    <cellStyle name="20% - Accent5 9 26 3" xfId="27720"/>
    <cellStyle name="20% - Accent5 9 26 4" xfId="38580"/>
    <cellStyle name="20% - Accent5 9 27" xfId="6301"/>
    <cellStyle name="20% - Accent5 9 27 2" xfId="17080"/>
    <cellStyle name="20% - Accent5 9 27 3" xfId="27830"/>
    <cellStyle name="20% - Accent5 9 27 4" xfId="38690"/>
    <cellStyle name="20% - Accent5 9 28" xfId="6411"/>
    <cellStyle name="20% - Accent5 9 28 2" xfId="17190"/>
    <cellStyle name="20% - Accent5 9 28 3" xfId="27940"/>
    <cellStyle name="20% - Accent5 9 28 4" xfId="38800"/>
    <cellStyle name="20% - Accent5 9 29" xfId="6521"/>
    <cellStyle name="20% - Accent5 9 29 2" xfId="17300"/>
    <cellStyle name="20% - Accent5 9 29 3" xfId="28050"/>
    <cellStyle name="20% - Accent5 9 29 4" xfId="38910"/>
    <cellStyle name="20% - Accent5 9 3" xfId="755"/>
    <cellStyle name="20% - Accent5 9 3 2" xfId="1780"/>
    <cellStyle name="20% - Accent5 9 3 2 2" xfId="4105"/>
    <cellStyle name="20% - Accent5 9 3 2 2 2" xfId="14884"/>
    <cellStyle name="20% - Accent5 9 3 2 2 3" xfId="25634"/>
    <cellStyle name="20% - Accent5 9 3 2 2 4" xfId="36494"/>
    <cellStyle name="20% - Accent5 9 3 2 3" xfId="12589"/>
    <cellStyle name="20% - Accent5 9 3 2 4" xfId="23339"/>
    <cellStyle name="20% - Accent5 9 3 2 5" xfId="34199"/>
    <cellStyle name="20% - Accent5 9 3 3" xfId="3123"/>
    <cellStyle name="20% - Accent5 9 3 3 2" xfId="13902"/>
    <cellStyle name="20% - Accent5 9 3 3 3" xfId="24652"/>
    <cellStyle name="20% - Accent5 9 3 3 4" xfId="35512"/>
    <cellStyle name="20% - Accent5 9 3 4" xfId="11607"/>
    <cellStyle name="20% - Accent5 9 3 5" xfId="22357"/>
    <cellStyle name="20% - Accent5 9 3 6" xfId="33217"/>
    <cellStyle name="20% - Accent5 9 30" xfId="6631"/>
    <cellStyle name="20% - Accent5 9 30 2" xfId="17410"/>
    <cellStyle name="20% - Accent5 9 30 3" xfId="28160"/>
    <cellStyle name="20% - Accent5 9 30 4" xfId="39020"/>
    <cellStyle name="20% - Accent5 9 31" xfId="6741"/>
    <cellStyle name="20% - Accent5 9 31 2" xfId="17520"/>
    <cellStyle name="20% - Accent5 9 31 3" xfId="28270"/>
    <cellStyle name="20% - Accent5 9 31 4" xfId="39130"/>
    <cellStyle name="20% - Accent5 9 32" xfId="6851"/>
    <cellStyle name="20% - Accent5 9 32 2" xfId="17630"/>
    <cellStyle name="20% - Accent5 9 32 3" xfId="28380"/>
    <cellStyle name="20% - Accent5 9 32 4" xfId="39240"/>
    <cellStyle name="20% - Accent5 9 33" xfId="6961"/>
    <cellStyle name="20% - Accent5 9 33 2" xfId="17740"/>
    <cellStyle name="20% - Accent5 9 33 3" xfId="28490"/>
    <cellStyle name="20% - Accent5 9 33 4" xfId="39350"/>
    <cellStyle name="20% - Accent5 9 34" xfId="7071"/>
    <cellStyle name="20% - Accent5 9 34 2" xfId="17850"/>
    <cellStyle name="20% - Accent5 9 34 3" xfId="28600"/>
    <cellStyle name="20% - Accent5 9 34 4" xfId="39460"/>
    <cellStyle name="20% - Accent5 9 35" xfId="7181"/>
    <cellStyle name="20% - Accent5 9 35 2" xfId="17960"/>
    <cellStyle name="20% - Accent5 9 35 3" xfId="28710"/>
    <cellStyle name="20% - Accent5 9 35 4" xfId="39570"/>
    <cellStyle name="20% - Accent5 9 36" xfId="7291"/>
    <cellStyle name="20% - Accent5 9 36 2" xfId="18070"/>
    <cellStyle name="20% - Accent5 9 36 3" xfId="28820"/>
    <cellStyle name="20% - Accent5 9 36 4" xfId="39680"/>
    <cellStyle name="20% - Accent5 9 37" xfId="7401"/>
    <cellStyle name="20% - Accent5 9 37 2" xfId="18180"/>
    <cellStyle name="20% - Accent5 9 37 3" xfId="28930"/>
    <cellStyle name="20% - Accent5 9 37 4" xfId="39790"/>
    <cellStyle name="20% - Accent5 9 38" xfId="7511"/>
    <cellStyle name="20% - Accent5 9 38 2" xfId="18290"/>
    <cellStyle name="20% - Accent5 9 38 3" xfId="29040"/>
    <cellStyle name="20% - Accent5 9 38 4" xfId="39900"/>
    <cellStyle name="20% - Accent5 9 39" xfId="7621"/>
    <cellStyle name="20% - Accent5 9 39 2" xfId="18400"/>
    <cellStyle name="20% - Accent5 9 39 3" xfId="29150"/>
    <cellStyle name="20% - Accent5 9 39 4" xfId="40010"/>
    <cellStyle name="20% - Accent5 9 4" xfId="864"/>
    <cellStyle name="20% - Accent5 9 4 2" xfId="1889"/>
    <cellStyle name="20% - Accent5 9 4 2 2" xfId="4214"/>
    <cellStyle name="20% - Accent5 9 4 2 2 2" xfId="14993"/>
    <cellStyle name="20% - Accent5 9 4 2 2 3" xfId="25743"/>
    <cellStyle name="20% - Accent5 9 4 2 2 4" xfId="36603"/>
    <cellStyle name="20% - Accent5 9 4 2 3" xfId="12698"/>
    <cellStyle name="20% - Accent5 9 4 2 4" xfId="23448"/>
    <cellStyle name="20% - Accent5 9 4 2 5" xfId="34308"/>
    <cellStyle name="20% - Accent5 9 4 3" xfId="3232"/>
    <cellStyle name="20% - Accent5 9 4 3 2" xfId="14011"/>
    <cellStyle name="20% - Accent5 9 4 3 3" xfId="24761"/>
    <cellStyle name="20% - Accent5 9 4 3 4" xfId="35621"/>
    <cellStyle name="20% - Accent5 9 4 4" xfId="11716"/>
    <cellStyle name="20% - Accent5 9 4 5" xfId="22466"/>
    <cellStyle name="20% - Accent5 9 4 6" xfId="33326"/>
    <cellStyle name="20% - Accent5 9 40" xfId="7731"/>
    <cellStyle name="20% - Accent5 9 40 2" xfId="18510"/>
    <cellStyle name="20% - Accent5 9 40 3" xfId="29260"/>
    <cellStyle name="20% - Accent5 9 40 4" xfId="40120"/>
    <cellStyle name="20% - Accent5 9 41" xfId="7841"/>
    <cellStyle name="20% - Accent5 9 41 2" xfId="18620"/>
    <cellStyle name="20% - Accent5 9 41 3" xfId="29370"/>
    <cellStyle name="20% - Accent5 9 41 4" xfId="40230"/>
    <cellStyle name="20% - Accent5 9 42" xfId="7951"/>
    <cellStyle name="20% - Accent5 9 42 2" xfId="18730"/>
    <cellStyle name="20% - Accent5 9 42 3" xfId="29480"/>
    <cellStyle name="20% - Accent5 9 42 4" xfId="40340"/>
    <cellStyle name="20% - Accent5 9 43" xfId="8061"/>
    <cellStyle name="20% - Accent5 9 43 2" xfId="18840"/>
    <cellStyle name="20% - Accent5 9 43 3" xfId="29590"/>
    <cellStyle name="20% - Accent5 9 43 4" xfId="40450"/>
    <cellStyle name="20% - Accent5 9 44" xfId="8171"/>
    <cellStyle name="20% - Accent5 9 44 2" xfId="18950"/>
    <cellStyle name="20% - Accent5 9 44 3" xfId="29700"/>
    <cellStyle name="20% - Accent5 9 44 4" xfId="40560"/>
    <cellStyle name="20% - Accent5 9 45" xfId="8281"/>
    <cellStyle name="20% - Accent5 9 45 2" xfId="19060"/>
    <cellStyle name="20% - Accent5 9 45 3" xfId="29810"/>
    <cellStyle name="20% - Accent5 9 45 4" xfId="40670"/>
    <cellStyle name="20% - Accent5 9 46" xfId="8391"/>
    <cellStyle name="20% - Accent5 9 46 2" xfId="19170"/>
    <cellStyle name="20% - Accent5 9 46 3" xfId="29920"/>
    <cellStyle name="20% - Accent5 9 46 4" xfId="40780"/>
    <cellStyle name="20% - Accent5 9 47" xfId="8501"/>
    <cellStyle name="20% - Accent5 9 47 2" xfId="19280"/>
    <cellStyle name="20% - Accent5 9 47 3" xfId="30030"/>
    <cellStyle name="20% - Accent5 9 47 4" xfId="40890"/>
    <cellStyle name="20% - Accent5 9 48" xfId="8611"/>
    <cellStyle name="20% - Accent5 9 48 2" xfId="19390"/>
    <cellStyle name="20% - Accent5 9 48 3" xfId="30140"/>
    <cellStyle name="20% - Accent5 9 48 4" xfId="41000"/>
    <cellStyle name="20% - Accent5 9 49" xfId="8721"/>
    <cellStyle name="20% - Accent5 9 49 2" xfId="19500"/>
    <cellStyle name="20% - Accent5 9 49 3" xfId="30250"/>
    <cellStyle name="20% - Accent5 9 49 4" xfId="41110"/>
    <cellStyle name="20% - Accent5 9 5" xfId="973"/>
    <cellStyle name="20% - Accent5 9 5 2" xfId="1998"/>
    <cellStyle name="20% - Accent5 9 5 2 2" xfId="4323"/>
    <cellStyle name="20% - Accent5 9 5 2 2 2" xfId="15102"/>
    <cellStyle name="20% - Accent5 9 5 2 2 3" xfId="25852"/>
    <cellStyle name="20% - Accent5 9 5 2 2 4" xfId="36712"/>
    <cellStyle name="20% - Accent5 9 5 2 3" xfId="12807"/>
    <cellStyle name="20% - Accent5 9 5 2 4" xfId="23557"/>
    <cellStyle name="20% - Accent5 9 5 2 5" xfId="34417"/>
    <cellStyle name="20% - Accent5 9 5 3" xfId="3341"/>
    <cellStyle name="20% - Accent5 9 5 3 2" xfId="14120"/>
    <cellStyle name="20% - Accent5 9 5 3 3" xfId="24870"/>
    <cellStyle name="20% - Accent5 9 5 3 4" xfId="35730"/>
    <cellStyle name="20% - Accent5 9 5 4" xfId="11825"/>
    <cellStyle name="20% - Accent5 9 5 5" xfId="22575"/>
    <cellStyle name="20% - Accent5 9 5 6" xfId="33435"/>
    <cellStyle name="20% - Accent5 9 50" xfId="8831"/>
    <cellStyle name="20% - Accent5 9 50 2" xfId="19610"/>
    <cellStyle name="20% - Accent5 9 50 3" xfId="30360"/>
    <cellStyle name="20% - Accent5 9 50 4" xfId="41220"/>
    <cellStyle name="20% - Accent5 9 51" xfId="8941"/>
    <cellStyle name="20% - Accent5 9 51 2" xfId="19720"/>
    <cellStyle name="20% - Accent5 9 51 3" xfId="30470"/>
    <cellStyle name="20% - Accent5 9 51 4" xfId="41330"/>
    <cellStyle name="20% - Accent5 9 52" xfId="9051"/>
    <cellStyle name="20% - Accent5 9 52 2" xfId="19830"/>
    <cellStyle name="20% - Accent5 9 52 3" xfId="30580"/>
    <cellStyle name="20% - Accent5 9 52 4" xfId="41440"/>
    <cellStyle name="20% - Accent5 9 53" xfId="9161"/>
    <cellStyle name="20% - Accent5 9 53 2" xfId="19940"/>
    <cellStyle name="20% - Accent5 9 53 3" xfId="30690"/>
    <cellStyle name="20% - Accent5 9 53 4" xfId="41550"/>
    <cellStyle name="20% - Accent5 9 54" xfId="9271"/>
    <cellStyle name="20% - Accent5 9 54 2" xfId="20050"/>
    <cellStyle name="20% - Accent5 9 54 3" xfId="30800"/>
    <cellStyle name="20% - Accent5 9 54 4" xfId="41660"/>
    <cellStyle name="20% - Accent5 9 55" xfId="9381"/>
    <cellStyle name="20% - Accent5 9 55 2" xfId="20160"/>
    <cellStyle name="20% - Accent5 9 55 3" xfId="30910"/>
    <cellStyle name="20% - Accent5 9 55 4" xfId="41770"/>
    <cellStyle name="20% - Accent5 9 56" xfId="9491"/>
    <cellStyle name="20% - Accent5 9 56 2" xfId="20270"/>
    <cellStyle name="20% - Accent5 9 56 3" xfId="31020"/>
    <cellStyle name="20% - Accent5 9 56 4" xfId="41880"/>
    <cellStyle name="20% - Accent5 9 57" xfId="9601"/>
    <cellStyle name="20% - Accent5 9 57 2" xfId="20380"/>
    <cellStyle name="20% - Accent5 9 57 3" xfId="31130"/>
    <cellStyle name="20% - Accent5 9 57 4" xfId="41990"/>
    <cellStyle name="20% - Accent5 9 58" xfId="9711"/>
    <cellStyle name="20% - Accent5 9 58 2" xfId="20490"/>
    <cellStyle name="20% - Accent5 9 58 3" xfId="31240"/>
    <cellStyle name="20% - Accent5 9 58 4" xfId="42100"/>
    <cellStyle name="20% - Accent5 9 59" xfId="9821"/>
    <cellStyle name="20% - Accent5 9 59 2" xfId="20600"/>
    <cellStyle name="20% - Accent5 9 59 3" xfId="31350"/>
    <cellStyle name="20% - Accent5 9 59 4" xfId="42210"/>
    <cellStyle name="20% - Accent5 9 6" xfId="1082"/>
    <cellStyle name="20% - Accent5 9 6 2" xfId="3450"/>
    <cellStyle name="20% - Accent5 9 6 2 2" xfId="14229"/>
    <cellStyle name="20% - Accent5 9 6 2 3" xfId="24979"/>
    <cellStyle name="20% - Accent5 9 6 2 4" xfId="35839"/>
    <cellStyle name="20% - Accent5 9 6 3" xfId="11934"/>
    <cellStyle name="20% - Accent5 9 6 4" xfId="22684"/>
    <cellStyle name="20% - Accent5 9 6 5" xfId="33544"/>
    <cellStyle name="20% - Accent5 9 60" xfId="9931"/>
    <cellStyle name="20% - Accent5 9 60 2" xfId="20710"/>
    <cellStyle name="20% - Accent5 9 60 3" xfId="31460"/>
    <cellStyle name="20% - Accent5 9 60 4" xfId="42320"/>
    <cellStyle name="20% - Accent5 9 61" xfId="10041"/>
    <cellStyle name="20% - Accent5 9 61 2" xfId="20820"/>
    <cellStyle name="20% - Accent5 9 61 3" xfId="31570"/>
    <cellStyle name="20% - Accent5 9 61 4" xfId="42430"/>
    <cellStyle name="20% - Accent5 9 62" xfId="10151"/>
    <cellStyle name="20% - Accent5 9 62 2" xfId="20930"/>
    <cellStyle name="20% - Accent5 9 62 3" xfId="31680"/>
    <cellStyle name="20% - Accent5 9 62 4" xfId="42540"/>
    <cellStyle name="20% - Accent5 9 63" xfId="10261"/>
    <cellStyle name="20% - Accent5 9 63 2" xfId="21040"/>
    <cellStyle name="20% - Accent5 9 63 3" xfId="31790"/>
    <cellStyle name="20% - Accent5 9 63 4" xfId="42650"/>
    <cellStyle name="20% - Accent5 9 64" xfId="10371"/>
    <cellStyle name="20% - Accent5 9 64 2" xfId="21150"/>
    <cellStyle name="20% - Accent5 9 64 3" xfId="31900"/>
    <cellStyle name="20% - Accent5 9 64 4" xfId="42760"/>
    <cellStyle name="20% - Accent5 9 65" xfId="10481"/>
    <cellStyle name="20% - Accent5 9 65 2" xfId="21260"/>
    <cellStyle name="20% - Accent5 9 65 3" xfId="32010"/>
    <cellStyle name="20% - Accent5 9 65 4" xfId="42870"/>
    <cellStyle name="20% - Accent5 9 66" xfId="10591"/>
    <cellStyle name="20% - Accent5 9 66 2" xfId="21370"/>
    <cellStyle name="20% - Accent5 9 66 3" xfId="32120"/>
    <cellStyle name="20% - Accent5 9 66 4" xfId="42980"/>
    <cellStyle name="20% - Accent5 9 67" xfId="10701"/>
    <cellStyle name="20% - Accent5 9 67 2" xfId="21480"/>
    <cellStyle name="20% - Accent5 9 67 3" xfId="32230"/>
    <cellStyle name="20% - Accent5 9 67 4" xfId="43090"/>
    <cellStyle name="20% - Accent5 9 68" xfId="10811"/>
    <cellStyle name="20% - Accent5 9 68 2" xfId="21590"/>
    <cellStyle name="20% - Accent5 9 68 3" xfId="32340"/>
    <cellStyle name="20% - Accent5 9 68 4" xfId="43200"/>
    <cellStyle name="20% - Accent5 9 69" xfId="10921"/>
    <cellStyle name="20% - Accent5 9 69 2" xfId="32450"/>
    <cellStyle name="20% - Accent5 9 69 3" xfId="43310"/>
    <cellStyle name="20% - Accent5 9 7" xfId="1356"/>
    <cellStyle name="20% - Accent5 9 7 2" xfId="3681"/>
    <cellStyle name="20% - Accent5 9 7 2 2" xfId="14460"/>
    <cellStyle name="20% - Accent5 9 7 2 3" xfId="25210"/>
    <cellStyle name="20% - Accent5 9 7 2 4" xfId="36070"/>
    <cellStyle name="20% - Accent5 9 7 3" xfId="12165"/>
    <cellStyle name="20% - Accent5 9 7 4" xfId="22915"/>
    <cellStyle name="20% - Accent5 9 7 5" xfId="33775"/>
    <cellStyle name="20% - Accent5 9 70" xfId="11182"/>
    <cellStyle name="20% - Accent5 9 70 2" xfId="21932"/>
    <cellStyle name="20% - Accent5 9 70 3" xfId="32792"/>
    <cellStyle name="20% - Accent5 9 71" xfId="21700"/>
    <cellStyle name="20% - Accent5 9 72" xfId="32560"/>
    <cellStyle name="20% - Accent5 9 73" xfId="43593"/>
    <cellStyle name="20% - Accent5 9 74" xfId="43748"/>
    <cellStyle name="20% - Accent5 9 75" xfId="44060"/>
    <cellStyle name="20% - Accent5 9 76" xfId="44379"/>
    <cellStyle name="20% - Accent5 9 77" xfId="44699"/>
    <cellStyle name="20% - Accent5 9 78" xfId="45011"/>
    <cellStyle name="20% - Accent5 9 79" xfId="45323"/>
    <cellStyle name="20% - Accent5 9 8" xfId="2107"/>
    <cellStyle name="20% - Accent5 9 8 2" xfId="4432"/>
    <cellStyle name="20% - Accent5 9 8 2 2" xfId="15211"/>
    <cellStyle name="20% - Accent5 9 8 2 3" xfId="25961"/>
    <cellStyle name="20% - Accent5 9 8 2 4" xfId="36821"/>
    <cellStyle name="20% - Accent5 9 8 3" xfId="12916"/>
    <cellStyle name="20% - Accent5 9 8 4" xfId="23666"/>
    <cellStyle name="20% - Accent5 9 8 5" xfId="34526"/>
    <cellStyle name="20% - Accent5 9 80" xfId="45635"/>
    <cellStyle name="20% - Accent5 9 81" xfId="45947"/>
    <cellStyle name="20% - Accent5 9 82" xfId="46259"/>
    <cellStyle name="20% - Accent5 9 83" xfId="46571"/>
    <cellStyle name="20% - Accent5 9 84" xfId="46883"/>
    <cellStyle name="20% - Accent5 9 85" xfId="47195"/>
    <cellStyle name="20% - Accent5 9 86" xfId="47507"/>
    <cellStyle name="20% - Accent5 9 87" xfId="47819"/>
    <cellStyle name="20% - Accent5 9 88" xfId="48131"/>
    <cellStyle name="20% - Accent5 9 89" xfId="48443"/>
    <cellStyle name="20% - Accent5 9 9" xfId="2216"/>
    <cellStyle name="20% - Accent5 9 9 2" xfId="4541"/>
    <cellStyle name="20% - Accent5 9 9 2 2" xfId="15320"/>
    <cellStyle name="20% - Accent5 9 9 2 3" xfId="26070"/>
    <cellStyle name="20% - Accent5 9 9 2 4" xfId="36930"/>
    <cellStyle name="20% - Accent5 9 9 3" xfId="13025"/>
    <cellStyle name="20% - Accent5 9 9 4" xfId="23775"/>
    <cellStyle name="20% - Accent5 9 9 5" xfId="34635"/>
    <cellStyle name="20% - Accent5 9 90" xfId="48755"/>
    <cellStyle name="20% - Accent5 9 91" xfId="49067"/>
    <cellStyle name="20% - Accent5 9 92" xfId="49379"/>
    <cellStyle name="20% - Accent5 9 93" xfId="49691"/>
    <cellStyle name="20% - Accent5 9 94" xfId="50003"/>
    <cellStyle name="20% - Accent5 9 95" xfId="50315"/>
    <cellStyle name="20% - Accent5 9 96" xfId="50627"/>
    <cellStyle name="20% - Accent5 9 97" xfId="50939"/>
    <cellStyle name="20% - Accent5 9 98" xfId="51251"/>
    <cellStyle name="20% - Accent5 9 99" xfId="51563"/>
    <cellStyle name="20% - Accent5 90" xfId="43412"/>
    <cellStyle name="20% - Accent5 91" xfId="43424"/>
    <cellStyle name="20% - Accent5 92" xfId="43436"/>
    <cellStyle name="20% - Accent5 93" xfId="43448"/>
    <cellStyle name="20% - Accent5 94" xfId="43460"/>
    <cellStyle name="20% - Accent5 95" xfId="43615"/>
    <cellStyle name="20% - Accent5 96" xfId="43927"/>
    <cellStyle name="20% - Accent5 97" xfId="44246"/>
    <cellStyle name="20% - Accent5 98" xfId="44566"/>
    <cellStyle name="20% - Accent5 99" xfId="44878"/>
    <cellStyle name="20% - Accent6" xfId="6" builtinId="50" customBuiltin="1"/>
    <cellStyle name="20% - Accent6 10" xfId="398"/>
    <cellStyle name="20% - Accent6 10 10" xfId="2448"/>
    <cellStyle name="20% - Accent6 10 10 2" xfId="13257"/>
    <cellStyle name="20% - Accent6 10 10 3" xfId="24007"/>
    <cellStyle name="20% - Accent6 10 10 4" xfId="34867"/>
    <cellStyle name="20% - Accent6 10 100" xfId="52204"/>
    <cellStyle name="20% - Accent6 10 101" xfId="52516"/>
    <cellStyle name="20% - Accent6 10 102" xfId="52828"/>
    <cellStyle name="20% - Accent6 10 103" xfId="53140"/>
    <cellStyle name="20% - Accent6 10 104" xfId="53452"/>
    <cellStyle name="20% - Accent6 10 105" xfId="53764"/>
    <cellStyle name="20% - Accent6 10 106" xfId="54076"/>
    <cellStyle name="20% - Accent6 10 107" xfId="54388"/>
    <cellStyle name="20% - Accent6 10 108" xfId="54700"/>
    <cellStyle name="20% - Accent6 10 109" xfId="55012"/>
    <cellStyle name="20% - Accent6 10 11" xfId="2765"/>
    <cellStyle name="20% - Accent6 10 11 2" xfId="13544"/>
    <cellStyle name="20% - Accent6 10 11 3" xfId="24294"/>
    <cellStyle name="20% - Accent6 10 11 4" xfId="35154"/>
    <cellStyle name="20% - Accent6 10 110" xfId="55324"/>
    <cellStyle name="20% - Accent6 10 111" xfId="55636"/>
    <cellStyle name="20% - Accent6 10 112" xfId="55948"/>
    <cellStyle name="20% - Accent6 10 113" xfId="56260"/>
    <cellStyle name="20% - Accent6 10 114" xfId="56572"/>
    <cellStyle name="20% - Accent6 10 115" xfId="56884"/>
    <cellStyle name="20% - Accent6 10 116" xfId="57196"/>
    <cellStyle name="20% - Accent6 10 117" xfId="57508"/>
    <cellStyle name="20% - Accent6 10 118" xfId="57820"/>
    <cellStyle name="20% - Accent6 10 119" xfId="58132"/>
    <cellStyle name="20% - Accent6 10 12" xfId="4773"/>
    <cellStyle name="20% - Accent6 10 12 2" xfId="15552"/>
    <cellStyle name="20% - Accent6 10 12 3" xfId="26302"/>
    <cellStyle name="20% - Accent6 10 12 4" xfId="37162"/>
    <cellStyle name="20% - Accent6 10 120" xfId="58444"/>
    <cellStyle name="20% - Accent6 10 121" xfId="58756"/>
    <cellStyle name="20% - Accent6 10 122" xfId="59068"/>
    <cellStyle name="20% - Accent6 10 123" xfId="59380"/>
    <cellStyle name="20% - Accent6 10 124" xfId="59692"/>
    <cellStyle name="20% - Accent6 10 125" xfId="60004"/>
    <cellStyle name="20% - Accent6 10 126" xfId="60316"/>
    <cellStyle name="20% - Accent6 10 127" xfId="60628"/>
    <cellStyle name="20% - Accent6 10 128" xfId="60940"/>
    <cellStyle name="20% - Accent6 10 13" xfId="4883"/>
    <cellStyle name="20% - Accent6 10 13 2" xfId="15662"/>
    <cellStyle name="20% - Accent6 10 13 3" xfId="26412"/>
    <cellStyle name="20% - Accent6 10 13 4" xfId="37272"/>
    <cellStyle name="20% - Accent6 10 14" xfId="4993"/>
    <cellStyle name="20% - Accent6 10 14 2" xfId="15772"/>
    <cellStyle name="20% - Accent6 10 14 3" xfId="26522"/>
    <cellStyle name="20% - Accent6 10 14 4" xfId="37382"/>
    <cellStyle name="20% - Accent6 10 15" xfId="5103"/>
    <cellStyle name="20% - Accent6 10 15 2" xfId="15882"/>
    <cellStyle name="20% - Accent6 10 15 3" xfId="26632"/>
    <cellStyle name="20% - Accent6 10 15 4" xfId="37492"/>
    <cellStyle name="20% - Accent6 10 16" xfId="5213"/>
    <cellStyle name="20% - Accent6 10 16 2" xfId="15992"/>
    <cellStyle name="20% - Accent6 10 16 3" xfId="26742"/>
    <cellStyle name="20% - Accent6 10 16 4" xfId="37602"/>
    <cellStyle name="20% - Accent6 10 17" xfId="5323"/>
    <cellStyle name="20% - Accent6 10 17 2" xfId="16102"/>
    <cellStyle name="20% - Accent6 10 17 3" xfId="26852"/>
    <cellStyle name="20% - Accent6 10 17 4" xfId="37712"/>
    <cellStyle name="20% - Accent6 10 18" xfId="5433"/>
    <cellStyle name="20% - Accent6 10 18 2" xfId="16212"/>
    <cellStyle name="20% - Accent6 10 18 3" xfId="26962"/>
    <cellStyle name="20% - Accent6 10 18 4" xfId="37822"/>
    <cellStyle name="20% - Accent6 10 19" xfId="5543"/>
    <cellStyle name="20% - Accent6 10 19 2" xfId="16322"/>
    <cellStyle name="20% - Accent6 10 19 3" xfId="27072"/>
    <cellStyle name="20% - Accent6 10 19 4" xfId="37932"/>
    <cellStyle name="20% - Accent6 10 2" xfId="767"/>
    <cellStyle name="20% - Accent6 10 2 10" xfId="44870"/>
    <cellStyle name="20% - Accent6 10 2 11" xfId="45182"/>
    <cellStyle name="20% - Accent6 10 2 12" xfId="45494"/>
    <cellStyle name="20% - Accent6 10 2 13" xfId="45806"/>
    <cellStyle name="20% - Accent6 10 2 14" xfId="46118"/>
    <cellStyle name="20% - Accent6 10 2 15" xfId="46430"/>
    <cellStyle name="20% - Accent6 10 2 16" xfId="46742"/>
    <cellStyle name="20% - Accent6 10 2 17" xfId="47054"/>
    <cellStyle name="20% - Accent6 10 2 18" xfId="47366"/>
    <cellStyle name="20% - Accent6 10 2 19" xfId="47678"/>
    <cellStyle name="20% - Accent6 10 2 2" xfId="1792"/>
    <cellStyle name="20% - Accent6 10 2 2 2" xfId="4117"/>
    <cellStyle name="20% - Accent6 10 2 2 2 2" xfId="14896"/>
    <cellStyle name="20% - Accent6 10 2 2 2 3" xfId="25646"/>
    <cellStyle name="20% - Accent6 10 2 2 2 4" xfId="36506"/>
    <cellStyle name="20% - Accent6 10 2 2 3" xfId="12601"/>
    <cellStyle name="20% - Accent6 10 2 2 4" xfId="23351"/>
    <cellStyle name="20% - Accent6 10 2 2 5" xfId="34211"/>
    <cellStyle name="20% - Accent6 10 2 20" xfId="47990"/>
    <cellStyle name="20% - Accent6 10 2 21" xfId="48302"/>
    <cellStyle name="20% - Accent6 10 2 22" xfId="48614"/>
    <cellStyle name="20% - Accent6 10 2 23" xfId="48926"/>
    <cellStyle name="20% - Accent6 10 2 24" xfId="49238"/>
    <cellStyle name="20% - Accent6 10 2 25" xfId="49550"/>
    <cellStyle name="20% - Accent6 10 2 26" xfId="49862"/>
    <cellStyle name="20% - Accent6 10 2 27" xfId="50174"/>
    <cellStyle name="20% - Accent6 10 2 28" xfId="50486"/>
    <cellStyle name="20% - Accent6 10 2 29" xfId="50798"/>
    <cellStyle name="20% - Accent6 10 2 3" xfId="3135"/>
    <cellStyle name="20% - Accent6 10 2 3 2" xfId="13914"/>
    <cellStyle name="20% - Accent6 10 2 3 3" xfId="24664"/>
    <cellStyle name="20% - Accent6 10 2 3 4" xfId="35524"/>
    <cellStyle name="20% - Accent6 10 2 30" xfId="51110"/>
    <cellStyle name="20% - Accent6 10 2 31" xfId="51422"/>
    <cellStyle name="20% - Accent6 10 2 32" xfId="51734"/>
    <cellStyle name="20% - Accent6 10 2 33" xfId="52046"/>
    <cellStyle name="20% - Accent6 10 2 34" xfId="52359"/>
    <cellStyle name="20% - Accent6 10 2 35" xfId="52671"/>
    <cellStyle name="20% - Accent6 10 2 36" xfId="52983"/>
    <cellStyle name="20% - Accent6 10 2 37" xfId="53295"/>
    <cellStyle name="20% - Accent6 10 2 38" xfId="53607"/>
    <cellStyle name="20% - Accent6 10 2 39" xfId="53919"/>
    <cellStyle name="20% - Accent6 10 2 4" xfId="11619"/>
    <cellStyle name="20% - Accent6 10 2 40" xfId="54231"/>
    <cellStyle name="20% - Accent6 10 2 41" xfId="54543"/>
    <cellStyle name="20% - Accent6 10 2 42" xfId="54855"/>
    <cellStyle name="20% - Accent6 10 2 43" xfId="55167"/>
    <cellStyle name="20% - Accent6 10 2 44" xfId="55479"/>
    <cellStyle name="20% - Accent6 10 2 45" xfId="55791"/>
    <cellStyle name="20% - Accent6 10 2 46" xfId="56103"/>
    <cellStyle name="20% - Accent6 10 2 47" xfId="56415"/>
    <cellStyle name="20% - Accent6 10 2 48" xfId="56727"/>
    <cellStyle name="20% - Accent6 10 2 49" xfId="57039"/>
    <cellStyle name="20% - Accent6 10 2 5" xfId="22369"/>
    <cellStyle name="20% - Accent6 10 2 50" xfId="57351"/>
    <cellStyle name="20% - Accent6 10 2 51" xfId="57663"/>
    <cellStyle name="20% - Accent6 10 2 52" xfId="57975"/>
    <cellStyle name="20% - Accent6 10 2 53" xfId="58287"/>
    <cellStyle name="20% - Accent6 10 2 54" xfId="58599"/>
    <cellStyle name="20% - Accent6 10 2 55" xfId="58911"/>
    <cellStyle name="20% - Accent6 10 2 56" xfId="59223"/>
    <cellStyle name="20% - Accent6 10 2 57" xfId="59535"/>
    <cellStyle name="20% - Accent6 10 2 58" xfId="59847"/>
    <cellStyle name="20% - Accent6 10 2 59" xfId="60159"/>
    <cellStyle name="20% - Accent6 10 2 6" xfId="33229"/>
    <cellStyle name="20% - Accent6 10 2 60" xfId="60471"/>
    <cellStyle name="20% - Accent6 10 2 61" xfId="60783"/>
    <cellStyle name="20% - Accent6 10 2 62" xfId="61095"/>
    <cellStyle name="20% - Accent6 10 2 7" xfId="43919"/>
    <cellStyle name="20% - Accent6 10 2 8" xfId="44231"/>
    <cellStyle name="20% - Accent6 10 2 9" xfId="44550"/>
    <cellStyle name="20% - Accent6 10 20" xfId="5653"/>
    <cellStyle name="20% - Accent6 10 20 2" xfId="16432"/>
    <cellStyle name="20% - Accent6 10 20 3" xfId="27182"/>
    <cellStyle name="20% - Accent6 10 20 4" xfId="38042"/>
    <cellStyle name="20% - Accent6 10 21" xfId="5763"/>
    <cellStyle name="20% - Accent6 10 21 2" xfId="16542"/>
    <cellStyle name="20% - Accent6 10 21 3" xfId="27292"/>
    <cellStyle name="20% - Accent6 10 21 4" xfId="38152"/>
    <cellStyle name="20% - Accent6 10 22" xfId="5873"/>
    <cellStyle name="20% - Accent6 10 22 2" xfId="16652"/>
    <cellStyle name="20% - Accent6 10 22 3" xfId="27402"/>
    <cellStyle name="20% - Accent6 10 22 4" xfId="38262"/>
    <cellStyle name="20% - Accent6 10 23" xfId="5983"/>
    <cellStyle name="20% - Accent6 10 23 2" xfId="16762"/>
    <cellStyle name="20% - Accent6 10 23 3" xfId="27512"/>
    <cellStyle name="20% - Accent6 10 23 4" xfId="38372"/>
    <cellStyle name="20% - Accent6 10 24" xfId="6093"/>
    <cellStyle name="20% - Accent6 10 24 2" xfId="16872"/>
    <cellStyle name="20% - Accent6 10 24 3" xfId="27622"/>
    <cellStyle name="20% - Accent6 10 24 4" xfId="38482"/>
    <cellStyle name="20% - Accent6 10 25" xfId="6203"/>
    <cellStyle name="20% - Accent6 10 25 2" xfId="16982"/>
    <cellStyle name="20% - Accent6 10 25 3" xfId="27732"/>
    <cellStyle name="20% - Accent6 10 25 4" xfId="38592"/>
    <cellStyle name="20% - Accent6 10 26" xfId="6313"/>
    <cellStyle name="20% - Accent6 10 26 2" xfId="17092"/>
    <cellStyle name="20% - Accent6 10 26 3" xfId="27842"/>
    <cellStyle name="20% - Accent6 10 26 4" xfId="38702"/>
    <cellStyle name="20% - Accent6 10 27" xfId="6423"/>
    <cellStyle name="20% - Accent6 10 27 2" xfId="17202"/>
    <cellStyle name="20% - Accent6 10 27 3" xfId="27952"/>
    <cellStyle name="20% - Accent6 10 27 4" xfId="38812"/>
    <cellStyle name="20% - Accent6 10 28" xfId="6533"/>
    <cellStyle name="20% - Accent6 10 28 2" xfId="17312"/>
    <cellStyle name="20% - Accent6 10 28 3" xfId="28062"/>
    <cellStyle name="20% - Accent6 10 28 4" xfId="38922"/>
    <cellStyle name="20% - Accent6 10 29" xfId="6643"/>
    <cellStyle name="20% - Accent6 10 29 2" xfId="17422"/>
    <cellStyle name="20% - Accent6 10 29 3" xfId="28172"/>
    <cellStyle name="20% - Accent6 10 29 4" xfId="39032"/>
    <cellStyle name="20% - Accent6 10 3" xfId="876"/>
    <cellStyle name="20% - Accent6 10 3 2" xfId="1901"/>
    <cellStyle name="20% - Accent6 10 3 2 2" xfId="4226"/>
    <cellStyle name="20% - Accent6 10 3 2 2 2" xfId="15005"/>
    <cellStyle name="20% - Accent6 10 3 2 2 3" xfId="25755"/>
    <cellStyle name="20% - Accent6 10 3 2 2 4" xfId="36615"/>
    <cellStyle name="20% - Accent6 10 3 2 3" xfId="12710"/>
    <cellStyle name="20% - Accent6 10 3 2 4" xfId="23460"/>
    <cellStyle name="20% - Accent6 10 3 2 5" xfId="34320"/>
    <cellStyle name="20% - Accent6 10 3 3" xfId="3244"/>
    <cellStyle name="20% - Accent6 10 3 3 2" xfId="14023"/>
    <cellStyle name="20% - Accent6 10 3 3 3" xfId="24773"/>
    <cellStyle name="20% - Accent6 10 3 3 4" xfId="35633"/>
    <cellStyle name="20% - Accent6 10 3 4" xfId="11728"/>
    <cellStyle name="20% - Accent6 10 3 5" xfId="22478"/>
    <cellStyle name="20% - Accent6 10 3 6" xfId="33338"/>
    <cellStyle name="20% - Accent6 10 30" xfId="6753"/>
    <cellStyle name="20% - Accent6 10 30 2" xfId="17532"/>
    <cellStyle name="20% - Accent6 10 30 3" xfId="28282"/>
    <cellStyle name="20% - Accent6 10 30 4" xfId="39142"/>
    <cellStyle name="20% - Accent6 10 31" xfId="6863"/>
    <cellStyle name="20% - Accent6 10 31 2" xfId="17642"/>
    <cellStyle name="20% - Accent6 10 31 3" xfId="28392"/>
    <cellStyle name="20% - Accent6 10 31 4" xfId="39252"/>
    <cellStyle name="20% - Accent6 10 32" xfId="6973"/>
    <cellStyle name="20% - Accent6 10 32 2" xfId="17752"/>
    <cellStyle name="20% - Accent6 10 32 3" xfId="28502"/>
    <cellStyle name="20% - Accent6 10 32 4" xfId="39362"/>
    <cellStyle name="20% - Accent6 10 33" xfId="7083"/>
    <cellStyle name="20% - Accent6 10 33 2" xfId="17862"/>
    <cellStyle name="20% - Accent6 10 33 3" xfId="28612"/>
    <cellStyle name="20% - Accent6 10 33 4" xfId="39472"/>
    <cellStyle name="20% - Accent6 10 34" xfId="7193"/>
    <cellStyle name="20% - Accent6 10 34 2" xfId="17972"/>
    <cellStyle name="20% - Accent6 10 34 3" xfId="28722"/>
    <cellStyle name="20% - Accent6 10 34 4" xfId="39582"/>
    <cellStyle name="20% - Accent6 10 35" xfId="7303"/>
    <cellStyle name="20% - Accent6 10 35 2" xfId="18082"/>
    <cellStyle name="20% - Accent6 10 35 3" xfId="28832"/>
    <cellStyle name="20% - Accent6 10 35 4" xfId="39692"/>
    <cellStyle name="20% - Accent6 10 36" xfId="7413"/>
    <cellStyle name="20% - Accent6 10 36 2" xfId="18192"/>
    <cellStyle name="20% - Accent6 10 36 3" xfId="28942"/>
    <cellStyle name="20% - Accent6 10 36 4" xfId="39802"/>
    <cellStyle name="20% - Accent6 10 37" xfId="7523"/>
    <cellStyle name="20% - Accent6 10 37 2" xfId="18302"/>
    <cellStyle name="20% - Accent6 10 37 3" xfId="29052"/>
    <cellStyle name="20% - Accent6 10 37 4" xfId="39912"/>
    <cellStyle name="20% - Accent6 10 38" xfId="7633"/>
    <cellStyle name="20% - Accent6 10 38 2" xfId="18412"/>
    <cellStyle name="20% - Accent6 10 38 3" xfId="29162"/>
    <cellStyle name="20% - Accent6 10 38 4" xfId="40022"/>
    <cellStyle name="20% - Accent6 10 39" xfId="7743"/>
    <cellStyle name="20% - Accent6 10 39 2" xfId="18522"/>
    <cellStyle name="20% - Accent6 10 39 3" xfId="29272"/>
    <cellStyle name="20% - Accent6 10 39 4" xfId="40132"/>
    <cellStyle name="20% - Accent6 10 4" xfId="985"/>
    <cellStyle name="20% - Accent6 10 4 2" xfId="2010"/>
    <cellStyle name="20% - Accent6 10 4 2 2" xfId="4335"/>
    <cellStyle name="20% - Accent6 10 4 2 2 2" xfId="15114"/>
    <cellStyle name="20% - Accent6 10 4 2 2 3" xfId="25864"/>
    <cellStyle name="20% - Accent6 10 4 2 2 4" xfId="36724"/>
    <cellStyle name="20% - Accent6 10 4 2 3" xfId="12819"/>
    <cellStyle name="20% - Accent6 10 4 2 4" xfId="23569"/>
    <cellStyle name="20% - Accent6 10 4 2 5" xfId="34429"/>
    <cellStyle name="20% - Accent6 10 4 3" xfId="3353"/>
    <cellStyle name="20% - Accent6 10 4 3 2" xfId="14132"/>
    <cellStyle name="20% - Accent6 10 4 3 3" xfId="24882"/>
    <cellStyle name="20% - Accent6 10 4 3 4" xfId="35742"/>
    <cellStyle name="20% - Accent6 10 4 4" xfId="11837"/>
    <cellStyle name="20% - Accent6 10 4 5" xfId="22587"/>
    <cellStyle name="20% - Accent6 10 4 6" xfId="33447"/>
    <cellStyle name="20% - Accent6 10 40" xfId="7853"/>
    <cellStyle name="20% - Accent6 10 40 2" xfId="18632"/>
    <cellStyle name="20% - Accent6 10 40 3" xfId="29382"/>
    <cellStyle name="20% - Accent6 10 40 4" xfId="40242"/>
    <cellStyle name="20% - Accent6 10 41" xfId="7963"/>
    <cellStyle name="20% - Accent6 10 41 2" xfId="18742"/>
    <cellStyle name="20% - Accent6 10 41 3" xfId="29492"/>
    <cellStyle name="20% - Accent6 10 41 4" xfId="40352"/>
    <cellStyle name="20% - Accent6 10 42" xfId="8073"/>
    <cellStyle name="20% - Accent6 10 42 2" xfId="18852"/>
    <cellStyle name="20% - Accent6 10 42 3" xfId="29602"/>
    <cellStyle name="20% - Accent6 10 42 4" xfId="40462"/>
    <cellStyle name="20% - Accent6 10 43" xfId="8183"/>
    <cellStyle name="20% - Accent6 10 43 2" xfId="18962"/>
    <cellStyle name="20% - Accent6 10 43 3" xfId="29712"/>
    <cellStyle name="20% - Accent6 10 43 4" xfId="40572"/>
    <cellStyle name="20% - Accent6 10 44" xfId="8293"/>
    <cellStyle name="20% - Accent6 10 44 2" xfId="19072"/>
    <cellStyle name="20% - Accent6 10 44 3" xfId="29822"/>
    <cellStyle name="20% - Accent6 10 44 4" xfId="40682"/>
    <cellStyle name="20% - Accent6 10 45" xfId="8403"/>
    <cellStyle name="20% - Accent6 10 45 2" xfId="19182"/>
    <cellStyle name="20% - Accent6 10 45 3" xfId="29932"/>
    <cellStyle name="20% - Accent6 10 45 4" xfId="40792"/>
    <cellStyle name="20% - Accent6 10 46" xfId="8513"/>
    <cellStyle name="20% - Accent6 10 46 2" xfId="19292"/>
    <cellStyle name="20% - Accent6 10 46 3" xfId="30042"/>
    <cellStyle name="20% - Accent6 10 46 4" xfId="40902"/>
    <cellStyle name="20% - Accent6 10 47" xfId="8623"/>
    <cellStyle name="20% - Accent6 10 47 2" xfId="19402"/>
    <cellStyle name="20% - Accent6 10 47 3" xfId="30152"/>
    <cellStyle name="20% - Accent6 10 47 4" xfId="41012"/>
    <cellStyle name="20% - Accent6 10 48" xfId="8733"/>
    <cellStyle name="20% - Accent6 10 48 2" xfId="19512"/>
    <cellStyle name="20% - Accent6 10 48 3" xfId="30262"/>
    <cellStyle name="20% - Accent6 10 48 4" xfId="41122"/>
    <cellStyle name="20% - Accent6 10 49" xfId="8843"/>
    <cellStyle name="20% - Accent6 10 49 2" xfId="19622"/>
    <cellStyle name="20% - Accent6 10 49 3" xfId="30372"/>
    <cellStyle name="20% - Accent6 10 49 4" xfId="41232"/>
    <cellStyle name="20% - Accent6 10 5" xfId="1094"/>
    <cellStyle name="20% - Accent6 10 5 2" xfId="3462"/>
    <cellStyle name="20% - Accent6 10 5 2 2" xfId="14241"/>
    <cellStyle name="20% - Accent6 10 5 2 3" xfId="24991"/>
    <cellStyle name="20% - Accent6 10 5 2 4" xfId="35851"/>
    <cellStyle name="20% - Accent6 10 5 3" xfId="11946"/>
    <cellStyle name="20% - Accent6 10 5 4" xfId="22696"/>
    <cellStyle name="20% - Accent6 10 5 5" xfId="33556"/>
    <cellStyle name="20% - Accent6 10 50" xfId="8953"/>
    <cellStyle name="20% - Accent6 10 50 2" xfId="19732"/>
    <cellStyle name="20% - Accent6 10 50 3" xfId="30482"/>
    <cellStyle name="20% - Accent6 10 50 4" xfId="41342"/>
    <cellStyle name="20% - Accent6 10 51" xfId="9063"/>
    <cellStyle name="20% - Accent6 10 51 2" xfId="19842"/>
    <cellStyle name="20% - Accent6 10 51 3" xfId="30592"/>
    <cellStyle name="20% - Accent6 10 51 4" xfId="41452"/>
    <cellStyle name="20% - Accent6 10 52" xfId="9173"/>
    <cellStyle name="20% - Accent6 10 52 2" xfId="19952"/>
    <cellStyle name="20% - Accent6 10 52 3" xfId="30702"/>
    <cellStyle name="20% - Accent6 10 52 4" xfId="41562"/>
    <cellStyle name="20% - Accent6 10 53" xfId="9283"/>
    <cellStyle name="20% - Accent6 10 53 2" xfId="20062"/>
    <cellStyle name="20% - Accent6 10 53 3" xfId="30812"/>
    <cellStyle name="20% - Accent6 10 53 4" xfId="41672"/>
    <cellStyle name="20% - Accent6 10 54" xfId="9393"/>
    <cellStyle name="20% - Accent6 10 54 2" xfId="20172"/>
    <cellStyle name="20% - Accent6 10 54 3" xfId="30922"/>
    <cellStyle name="20% - Accent6 10 54 4" xfId="41782"/>
    <cellStyle name="20% - Accent6 10 55" xfId="9503"/>
    <cellStyle name="20% - Accent6 10 55 2" xfId="20282"/>
    <cellStyle name="20% - Accent6 10 55 3" xfId="31032"/>
    <cellStyle name="20% - Accent6 10 55 4" xfId="41892"/>
    <cellStyle name="20% - Accent6 10 56" xfId="9613"/>
    <cellStyle name="20% - Accent6 10 56 2" xfId="20392"/>
    <cellStyle name="20% - Accent6 10 56 3" xfId="31142"/>
    <cellStyle name="20% - Accent6 10 56 4" xfId="42002"/>
    <cellStyle name="20% - Accent6 10 57" xfId="9723"/>
    <cellStyle name="20% - Accent6 10 57 2" xfId="20502"/>
    <cellStyle name="20% - Accent6 10 57 3" xfId="31252"/>
    <cellStyle name="20% - Accent6 10 57 4" xfId="42112"/>
    <cellStyle name="20% - Accent6 10 58" xfId="9833"/>
    <cellStyle name="20% - Accent6 10 58 2" xfId="20612"/>
    <cellStyle name="20% - Accent6 10 58 3" xfId="31362"/>
    <cellStyle name="20% - Accent6 10 58 4" xfId="42222"/>
    <cellStyle name="20% - Accent6 10 59" xfId="9943"/>
    <cellStyle name="20% - Accent6 10 59 2" xfId="20722"/>
    <cellStyle name="20% - Accent6 10 59 3" xfId="31472"/>
    <cellStyle name="20% - Accent6 10 59 4" xfId="42332"/>
    <cellStyle name="20% - Accent6 10 6" xfId="1423"/>
    <cellStyle name="20% - Accent6 10 6 2" xfId="3748"/>
    <cellStyle name="20% - Accent6 10 6 2 2" xfId="14527"/>
    <cellStyle name="20% - Accent6 10 6 2 3" xfId="25277"/>
    <cellStyle name="20% - Accent6 10 6 2 4" xfId="36137"/>
    <cellStyle name="20% - Accent6 10 6 3" xfId="12232"/>
    <cellStyle name="20% - Accent6 10 6 4" xfId="22982"/>
    <cellStyle name="20% - Accent6 10 6 5" xfId="33842"/>
    <cellStyle name="20% - Accent6 10 60" xfId="10053"/>
    <cellStyle name="20% - Accent6 10 60 2" xfId="20832"/>
    <cellStyle name="20% - Accent6 10 60 3" xfId="31582"/>
    <cellStyle name="20% - Accent6 10 60 4" xfId="42442"/>
    <cellStyle name="20% - Accent6 10 61" xfId="10163"/>
    <cellStyle name="20% - Accent6 10 61 2" xfId="20942"/>
    <cellStyle name="20% - Accent6 10 61 3" xfId="31692"/>
    <cellStyle name="20% - Accent6 10 61 4" xfId="42552"/>
    <cellStyle name="20% - Accent6 10 62" xfId="10273"/>
    <cellStyle name="20% - Accent6 10 62 2" xfId="21052"/>
    <cellStyle name="20% - Accent6 10 62 3" xfId="31802"/>
    <cellStyle name="20% - Accent6 10 62 4" xfId="42662"/>
    <cellStyle name="20% - Accent6 10 63" xfId="10383"/>
    <cellStyle name="20% - Accent6 10 63 2" xfId="21162"/>
    <cellStyle name="20% - Accent6 10 63 3" xfId="31912"/>
    <cellStyle name="20% - Accent6 10 63 4" xfId="42772"/>
    <cellStyle name="20% - Accent6 10 64" xfId="10493"/>
    <cellStyle name="20% - Accent6 10 64 2" xfId="21272"/>
    <cellStyle name="20% - Accent6 10 64 3" xfId="32022"/>
    <cellStyle name="20% - Accent6 10 64 4" xfId="42882"/>
    <cellStyle name="20% - Accent6 10 65" xfId="10603"/>
    <cellStyle name="20% - Accent6 10 65 2" xfId="21382"/>
    <cellStyle name="20% - Accent6 10 65 3" xfId="32132"/>
    <cellStyle name="20% - Accent6 10 65 4" xfId="42992"/>
    <cellStyle name="20% - Accent6 10 66" xfId="10713"/>
    <cellStyle name="20% - Accent6 10 66 2" xfId="21492"/>
    <cellStyle name="20% - Accent6 10 66 3" xfId="32242"/>
    <cellStyle name="20% - Accent6 10 66 4" xfId="43102"/>
    <cellStyle name="20% - Accent6 10 67" xfId="10823"/>
    <cellStyle name="20% - Accent6 10 67 2" xfId="21602"/>
    <cellStyle name="20% - Accent6 10 67 3" xfId="32352"/>
    <cellStyle name="20% - Accent6 10 67 4" xfId="43212"/>
    <cellStyle name="20% - Accent6 10 68" xfId="10933"/>
    <cellStyle name="20% - Accent6 10 68 2" xfId="32462"/>
    <cellStyle name="20% - Accent6 10 68 3" xfId="43322"/>
    <cellStyle name="20% - Accent6 10 69" xfId="11249"/>
    <cellStyle name="20% - Accent6 10 69 2" xfId="21999"/>
    <cellStyle name="20% - Accent6 10 69 3" xfId="32859"/>
    <cellStyle name="20% - Accent6 10 7" xfId="2119"/>
    <cellStyle name="20% - Accent6 10 7 2" xfId="4444"/>
    <cellStyle name="20% - Accent6 10 7 2 2" xfId="15223"/>
    <cellStyle name="20% - Accent6 10 7 2 3" xfId="25973"/>
    <cellStyle name="20% - Accent6 10 7 2 4" xfId="36833"/>
    <cellStyle name="20% - Accent6 10 7 3" xfId="12928"/>
    <cellStyle name="20% - Accent6 10 7 4" xfId="23678"/>
    <cellStyle name="20% - Accent6 10 7 5" xfId="34538"/>
    <cellStyle name="20% - Accent6 10 70" xfId="21712"/>
    <cellStyle name="20% - Accent6 10 71" xfId="32572"/>
    <cellStyle name="20% - Accent6 10 72" xfId="43609"/>
    <cellStyle name="20% - Accent6 10 73" xfId="43764"/>
    <cellStyle name="20% - Accent6 10 74" xfId="44076"/>
    <cellStyle name="20% - Accent6 10 75" xfId="44395"/>
    <cellStyle name="20% - Accent6 10 76" xfId="44715"/>
    <cellStyle name="20% - Accent6 10 77" xfId="45027"/>
    <cellStyle name="20% - Accent6 10 78" xfId="45339"/>
    <cellStyle name="20% - Accent6 10 79" xfId="45651"/>
    <cellStyle name="20% - Accent6 10 8" xfId="2228"/>
    <cellStyle name="20% - Accent6 10 8 2" xfId="4553"/>
    <cellStyle name="20% - Accent6 10 8 2 2" xfId="15332"/>
    <cellStyle name="20% - Accent6 10 8 2 3" xfId="26082"/>
    <cellStyle name="20% - Accent6 10 8 2 4" xfId="36942"/>
    <cellStyle name="20% - Accent6 10 8 3" xfId="13037"/>
    <cellStyle name="20% - Accent6 10 8 4" xfId="23787"/>
    <cellStyle name="20% - Accent6 10 8 5" xfId="34647"/>
    <cellStyle name="20% - Accent6 10 80" xfId="45963"/>
    <cellStyle name="20% - Accent6 10 81" xfId="46275"/>
    <cellStyle name="20% - Accent6 10 82" xfId="46587"/>
    <cellStyle name="20% - Accent6 10 83" xfId="46899"/>
    <cellStyle name="20% - Accent6 10 84" xfId="47211"/>
    <cellStyle name="20% - Accent6 10 85" xfId="47523"/>
    <cellStyle name="20% - Accent6 10 86" xfId="47835"/>
    <cellStyle name="20% - Accent6 10 87" xfId="48147"/>
    <cellStyle name="20% - Accent6 10 88" xfId="48459"/>
    <cellStyle name="20% - Accent6 10 89" xfId="48771"/>
    <cellStyle name="20% - Accent6 10 9" xfId="2338"/>
    <cellStyle name="20% - Accent6 10 9 2" xfId="4663"/>
    <cellStyle name="20% - Accent6 10 9 2 2" xfId="15442"/>
    <cellStyle name="20% - Accent6 10 9 2 3" xfId="26192"/>
    <cellStyle name="20% - Accent6 10 9 2 4" xfId="37052"/>
    <cellStyle name="20% - Accent6 10 9 3" xfId="13147"/>
    <cellStyle name="20% - Accent6 10 9 4" xfId="23897"/>
    <cellStyle name="20% - Accent6 10 9 5" xfId="34757"/>
    <cellStyle name="20% - Accent6 10 90" xfId="49083"/>
    <cellStyle name="20% - Accent6 10 91" xfId="49395"/>
    <cellStyle name="20% - Accent6 10 92" xfId="49707"/>
    <cellStyle name="20% - Accent6 10 93" xfId="50019"/>
    <cellStyle name="20% - Accent6 10 94" xfId="50331"/>
    <cellStyle name="20% - Accent6 10 95" xfId="50643"/>
    <cellStyle name="20% - Accent6 10 96" xfId="50955"/>
    <cellStyle name="20% - Accent6 10 97" xfId="51267"/>
    <cellStyle name="20% - Accent6 10 98" xfId="51579"/>
    <cellStyle name="20% - Accent6 10 99" xfId="51891"/>
    <cellStyle name="20% - Accent6 100" xfId="45191"/>
    <cellStyle name="20% - Accent6 101" xfId="45503"/>
    <cellStyle name="20% - Accent6 102" xfId="45815"/>
    <cellStyle name="20% - Accent6 103" xfId="46127"/>
    <cellStyle name="20% - Accent6 104" xfId="46439"/>
    <cellStyle name="20% - Accent6 105" xfId="46751"/>
    <cellStyle name="20% - Accent6 106" xfId="47063"/>
    <cellStyle name="20% - Accent6 107" xfId="47375"/>
    <cellStyle name="20% - Accent6 108" xfId="47687"/>
    <cellStyle name="20% - Accent6 109" xfId="47999"/>
    <cellStyle name="20% - Accent6 11" xfId="475"/>
    <cellStyle name="20% - Accent6 11 10" xfId="44266"/>
    <cellStyle name="20% - Accent6 11 11" xfId="44586"/>
    <cellStyle name="20% - Accent6 11 12" xfId="44898"/>
    <cellStyle name="20% - Accent6 11 13" xfId="45210"/>
    <cellStyle name="20% - Accent6 11 14" xfId="45522"/>
    <cellStyle name="20% - Accent6 11 15" xfId="45834"/>
    <cellStyle name="20% - Accent6 11 16" xfId="46146"/>
    <cellStyle name="20% - Accent6 11 17" xfId="46458"/>
    <cellStyle name="20% - Accent6 11 18" xfId="46770"/>
    <cellStyle name="20% - Accent6 11 19" xfId="47082"/>
    <cellStyle name="20% - Accent6 11 2" xfId="1500"/>
    <cellStyle name="20% - Accent6 11 2 10" xfId="45053"/>
    <cellStyle name="20% - Accent6 11 2 11" xfId="45365"/>
    <cellStyle name="20% - Accent6 11 2 12" xfId="45677"/>
    <cellStyle name="20% - Accent6 11 2 13" xfId="45989"/>
    <cellStyle name="20% - Accent6 11 2 14" xfId="46301"/>
    <cellStyle name="20% - Accent6 11 2 15" xfId="46613"/>
    <cellStyle name="20% - Accent6 11 2 16" xfId="46925"/>
    <cellStyle name="20% - Accent6 11 2 17" xfId="47237"/>
    <cellStyle name="20% - Accent6 11 2 18" xfId="47549"/>
    <cellStyle name="20% - Accent6 11 2 19" xfId="47861"/>
    <cellStyle name="20% - Accent6 11 2 2" xfId="3825"/>
    <cellStyle name="20% - Accent6 11 2 2 2" xfId="14604"/>
    <cellStyle name="20% - Accent6 11 2 2 3" xfId="25354"/>
    <cellStyle name="20% - Accent6 11 2 2 4" xfId="36214"/>
    <cellStyle name="20% - Accent6 11 2 20" xfId="48173"/>
    <cellStyle name="20% - Accent6 11 2 21" xfId="48485"/>
    <cellStyle name="20% - Accent6 11 2 22" xfId="48797"/>
    <cellStyle name="20% - Accent6 11 2 23" xfId="49109"/>
    <cellStyle name="20% - Accent6 11 2 24" xfId="49421"/>
    <cellStyle name="20% - Accent6 11 2 25" xfId="49733"/>
    <cellStyle name="20% - Accent6 11 2 26" xfId="50045"/>
    <cellStyle name="20% - Accent6 11 2 27" xfId="50357"/>
    <cellStyle name="20% - Accent6 11 2 28" xfId="50669"/>
    <cellStyle name="20% - Accent6 11 2 29" xfId="50981"/>
    <cellStyle name="20% - Accent6 11 2 3" xfId="12309"/>
    <cellStyle name="20% - Accent6 11 2 30" xfId="51293"/>
    <cellStyle name="20% - Accent6 11 2 31" xfId="51605"/>
    <cellStyle name="20% - Accent6 11 2 32" xfId="51917"/>
    <cellStyle name="20% - Accent6 11 2 33" xfId="52230"/>
    <cellStyle name="20% - Accent6 11 2 34" xfId="52542"/>
    <cellStyle name="20% - Accent6 11 2 35" xfId="52854"/>
    <cellStyle name="20% - Accent6 11 2 36" xfId="53166"/>
    <cellStyle name="20% - Accent6 11 2 37" xfId="53478"/>
    <cellStyle name="20% - Accent6 11 2 38" xfId="53790"/>
    <cellStyle name="20% - Accent6 11 2 39" xfId="54102"/>
    <cellStyle name="20% - Accent6 11 2 4" xfId="23059"/>
    <cellStyle name="20% - Accent6 11 2 40" xfId="54414"/>
    <cellStyle name="20% - Accent6 11 2 41" xfId="54726"/>
    <cellStyle name="20% - Accent6 11 2 42" xfId="55038"/>
    <cellStyle name="20% - Accent6 11 2 43" xfId="55350"/>
    <cellStyle name="20% - Accent6 11 2 44" xfId="55662"/>
    <cellStyle name="20% - Accent6 11 2 45" xfId="55974"/>
    <cellStyle name="20% - Accent6 11 2 46" xfId="56286"/>
    <cellStyle name="20% - Accent6 11 2 47" xfId="56598"/>
    <cellStyle name="20% - Accent6 11 2 48" xfId="56910"/>
    <cellStyle name="20% - Accent6 11 2 49" xfId="57222"/>
    <cellStyle name="20% - Accent6 11 2 5" xfId="33919"/>
    <cellStyle name="20% - Accent6 11 2 50" xfId="57534"/>
    <cellStyle name="20% - Accent6 11 2 51" xfId="57846"/>
    <cellStyle name="20% - Accent6 11 2 52" xfId="58158"/>
    <cellStyle name="20% - Accent6 11 2 53" xfId="58470"/>
    <cellStyle name="20% - Accent6 11 2 54" xfId="58782"/>
    <cellStyle name="20% - Accent6 11 2 55" xfId="59094"/>
    <cellStyle name="20% - Accent6 11 2 56" xfId="59406"/>
    <cellStyle name="20% - Accent6 11 2 57" xfId="59718"/>
    <cellStyle name="20% - Accent6 11 2 58" xfId="60030"/>
    <cellStyle name="20% - Accent6 11 2 59" xfId="60342"/>
    <cellStyle name="20% - Accent6 11 2 6" xfId="43790"/>
    <cellStyle name="20% - Accent6 11 2 60" xfId="60654"/>
    <cellStyle name="20% - Accent6 11 2 61" xfId="60966"/>
    <cellStyle name="20% - Accent6 11 2 7" xfId="44102"/>
    <cellStyle name="20% - Accent6 11 2 8" xfId="44421"/>
    <cellStyle name="20% - Accent6 11 2 9" xfId="44741"/>
    <cellStyle name="20% - Accent6 11 20" xfId="47394"/>
    <cellStyle name="20% - Accent6 11 21" xfId="47706"/>
    <cellStyle name="20% - Accent6 11 22" xfId="48018"/>
    <cellStyle name="20% - Accent6 11 23" xfId="48330"/>
    <cellStyle name="20% - Accent6 11 24" xfId="48642"/>
    <cellStyle name="20% - Accent6 11 25" xfId="48954"/>
    <cellStyle name="20% - Accent6 11 26" xfId="49266"/>
    <cellStyle name="20% - Accent6 11 27" xfId="49578"/>
    <cellStyle name="20% - Accent6 11 28" xfId="49890"/>
    <cellStyle name="20% - Accent6 11 29" xfId="50202"/>
    <cellStyle name="20% - Accent6 11 3" xfId="2842"/>
    <cellStyle name="20% - Accent6 11 3 2" xfId="13621"/>
    <cellStyle name="20% - Accent6 11 3 3" xfId="24371"/>
    <cellStyle name="20% - Accent6 11 3 4" xfId="35231"/>
    <cellStyle name="20% - Accent6 11 30" xfId="50514"/>
    <cellStyle name="20% - Accent6 11 31" xfId="50826"/>
    <cellStyle name="20% - Accent6 11 32" xfId="51138"/>
    <cellStyle name="20% - Accent6 11 33" xfId="51450"/>
    <cellStyle name="20% - Accent6 11 34" xfId="51762"/>
    <cellStyle name="20% - Accent6 11 35" xfId="52075"/>
    <cellStyle name="20% - Accent6 11 36" xfId="52387"/>
    <cellStyle name="20% - Accent6 11 37" xfId="52699"/>
    <cellStyle name="20% - Accent6 11 38" xfId="53011"/>
    <cellStyle name="20% - Accent6 11 39" xfId="53323"/>
    <cellStyle name="20% - Accent6 11 4" xfId="11326"/>
    <cellStyle name="20% - Accent6 11 40" xfId="53635"/>
    <cellStyle name="20% - Accent6 11 41" xfId="53947"/>
    <cellStyle name="20% - Accent6 11 42" xfId="54259"/>
    <cellStyle name="20% - Accent6 11 43" xfId="54571"/>
    <cellStyle name="20% - Accent6 11 44" xfId="54883"/>
    <cellStyle name="20% - Accent6 11 45" xfId="55195"/>
    <cellStyle name="20% - Accent6 11 46" xfId="55507"/>
    <cellStyle name="20% - Accent6 11 47" xfId="55819"/>
    <cellStyle name="20% - Accent6 11 48" xfId="56131"/>
    <cellStyle name="20% - Accent6 11 49" xfId="56443"/>
    <cellStyle name="20% - Accent6 11 5" xfId="22076"/>
    <cellStyle name="20% - Accent6 11 50" xfId="56755"/>
    <cellStyle name="20% - Accent6 11 51" xfId="57067"/>
    <cellStyle name="20% - Accent6 11 52" xfId="57379"/>
    <cellStyle name="20% - Accent6 11 53" xfId="57691"/>
    <cellStyle name="20% - Accent6 11 54" xfId="58003"/>
    <cellStyle name="20% - Accent6 11 55" xfId="58315"/>
    <cellStyle name="20% - Accent6 11 56" xfId="58627"/>
    <cellStyle name="20% - Accent6 11 57" xfId="58939"/>
    <cellStyle name="20% - Accent6 11 58" xfId="59251"/>
    <cellStyle name="20% - Accent6 11 59" xfId="59563"/>
    <cellStyle name="20% - Accent6 11 6" xfId="32936"/>
    <cellStyle name="20% - Accent6 11 60" xfId="59875"/>
    <cellStyle name="20% - Accent6 11 61" xfId="60187"/>
    <cellStyle name="20% - Accent6 11 62" xfId="60499"/>
    <cellStyle name="20% - Accent6 11 63" xfId="60811"/>
    <cellStyle name="20% - Accent6 11 7" xfId="43480"/>
    <cellStyle name="20% - Accent6 11 8" xfId="43635"/>
    <cellStyle name="20% - Accent6 11 9" xfId="43947"/>
    <cellStyle name="20% - Accent6 110" xfId="48311"/>
    <cellStyle name="20% - Accent6 111" xfId="48623"/>
    <cellStyle name="20% - Accent6 112" xfId="48935"/>
    <cellStyle name="20% - Accent6 113" xfId="49247"/>
    <cellStyle name="20% - Accent6 114" xfId="49559"/>
    <cellStyle name="20% - Accent6 115" xfId="49871"/>
    <cellStyle name="20% - Accent6 116" xfId="50183"/>
    <cellStyle name="20% - Accent6 117" xfId="50495"/>
    <cellStyle name="20% - Accent6 118" xfId="50807"/>
    <cellStyle name="20% - Accent6 119" xfId="51119"/>
    <cellStyle name="20% - Accent6 12" xfId="563"/>
    <cellStyle name="20% - Accent6 12 10" xfId="44722"/>
    <cellStyle name="20% - Accent6 12 11" xfId="45034"/>
    <cellStyle name="20% - Accent6 12 12" xfId="45346"/>
    <cellStyle name="20% - Accent6 12 13" xfId="45658"/>
    <cellStyle name="20% - Accent6 12 14" xfId="45970"/>
    <cellStyle name="20% - Accent6 12 15" xfId="46282"/>
    <cellStyle name="20% - Accent6 12 16" xfId="46594"/>
    <cellStyle name="20% - Accent6 12 17" xfId="46906"/>
    <cellStyle name="20% - Accent6 12 18" xfId="47218"/>
    <cellStyle name="20% - Accent6 12 19" xfId="47530"/>
    <cellStyle name="20% - Accent6 12 2" xfId="1588"/>
    <cellStyle name="20% - Accent6 12 2 2" xfId="3913"/>
    <cellStyle name="20% - Accent6 12 2 2 2" xfId="14692"/>
    <cellStyle name="20% - Accent6 12 2 2 3" xfId="25442"/>
    <cellStyle name="20% - Accent6 12 2 2 4" xfId="36302"/>
    <cellStyle name="20% - Accent6 12 2 3" xfId="12397"/>
    <cellStyle name="20% - Accent6 12 2 4" xfId="23147"/>
    <cellStyle name="20% - Accent6 12 2 5" xfId="34007"/>
    <cellStyle name="20% - Accent6 12 20" xfId="47842"/>
    <cellStyle name="20% - Accent6 12 21" xfId="48154"/>
    <cellStyle name="20% - Accent6 12 22" xfId="48466"/>
    <cellStyle name="20% - Accent6 12 23" xfId="48778"/>
    <cellStyle name="20% - Accent6 12 24" xfId="49090"/>
    <cellStyle name="20% - Accent6 12 25" xfId="49402"/>
    <cellStyle name="20% - Accent6 12 26" xfId="49714"/>
    <cellStyle name="20% - Accent6 12 27" xfId="50026"/>
    <cellStyle name="20% - Accent6 12 28" xfId="50338"/>
    <cellStyle name="20% - Accent6 12 29" xfId="50650"/>
    <cellStyle name="20% - Accent6 12 3" xfId="2930"/>
    <cellStyle name="20% - Accent6 12 3 2" xfId="13709"/>
    <cellStyle name="20% - Accent6 12 3 3" xfId="24459"/>
    <cellStyle name="20% - Accent6 12 3 4" xfId="35319"/>
    <cellStyle name="20% - Accent6 12 30" xfId="50962"/>
    <cellStyle name="20% - Accent6 12 31" xfId="51274"/>
    <cellStyle name="20% - Accent6 12 32" xfId="51586"/>
    <cellStyle name="20% - Accent6 12 33" xfId="51898"/>
    <cellStyle name="20% - Accent6 12 34" xfId="52211"/>
    <cellStyle name="20% - Accent6 12 35" xfId="52523"/>
    <cellStyle name="20% - Accent6 12 36" xfId="52835"/>
    <cellStyle name="20% - Accent6 12 37" xfId="53147"/>
    <cellStyle name="20% - Accent6 12 38" xfId="53459"/>
    <cellStyle name="20% - Accent6 12 39" xfId="53771"/>
    <cellStyle name="20% - Accent6 12 4" xfId="11414"/>
    <cellStyle name="20% - Accent6 12 40" xfId="54083"/>
    <cellStyle name="20% - Accent6 12 41" xfId="54395"/>
    <cellStyle name="20% - Accent6 12 42" xfId="54707"/>
    <cellStyle name="20% - Accent6 12 43" xfId="55019"/>
    <cellStyle name="20% - Accent6 12 44" xfId="55331"/>
    <cellStyle name="20% - Accent6 12 45" xfId="55643"/>
    <cellStyle name="20% - Accent6 12 46" xfId="55955"/>
    <cellStyle name="20% - Accent6 12 47" xfId="56267"/>
    <cellStyle name="20% - Accent6 12 48" xfId="56579"/>
    <cellStyle name="20% - Accent6 12 49" xfId="56891"/>
    <cellStyle name="20% - Accent6 12 5" xfId="22164"/>
    <cellStyle name="20% - Accent6 12 50" xfId="57203"/>
    <cellStyle name="20% - Accent6 12 51" xfId="57515"/>
    <cellStyle name="20% - Accent6 12 52" xfId="57827"/>
    <cellStyle name="20% - Accent6 12 53" xfId="58139"/>
    <cellStyle name="20% - Accent6 12 54" xfId="58451"/>
    <cellStyle name="20% - Accent6 12 55" xfId="58763"/>
    <cellStyle name="20% - Accent6 12 56" xfId="59075"/>
    <cellStyle name="20% - Accent6 12 57" xfId="59387"/>
    <cellStyle name="20% - Accent6 12 58" xfId="59699"/>
    <cellStyle name="20% - Accent6 12 59" xfId="60011"/>
    <cellStyle name="20% - Accent6 12 6" xfId="33024"/>
    <cellStyle name="20% - Accent6 12 60" xfId="60323"/>
    <cellStyle name="20% - Accent6 12 61" xfId="60635"/>
    <cellStyle name="20% - Accent6 12 62" xfId="60947"/>
    <cellStyle name="20% - Accent6 12 7" xfId="43771"/>
    <cellStyle name="20% - Accent6 12 8" xfId="44083"/>
    <cellStyle name="20% - Accent6 12 9" xfId="44402"/>
    <cellStyle name="20% - Accent6 120" xfId="51431"/>
    <cellStyle name="20% - Accent6 121" xfId="51743"/>
    <cellStyle name="20% - Accent6 122" xfId="52056"/>
    <cellStyle name="20% - Accent6 123" xfId="52368"/>
    <cellStyle name="20% - Accent6 124" xfId="52680"/>
    <cellStyle name="20% - Accent6 125" xfId="52992"/>
    <cellStyle name="20% - Accent6 126" xfId="53304"/>
    <cellStyle name="20% - Accent6 127" xfId="53616"/>
    <cellStyle name="20% - Accent6 128" xfId="53928"/>
    <cellStyle name="20% - Accent6 129" xfId="54240"/>
    <cellStyle name="20% - Accent6 13" xfId="661"/>
    <cellStyle name="20% - Accent6 13 2" xfId="1686"/>
    <cellStyle name="20% - Accent6 13 2 2" xfId="4011"/>
    <cellStyle name="20% - Accent6 13 2 2 2" xfId="14790"/>
    <cellStyle name="20% - Accent6 13 2 2 3" xfId="25540"/>
    <cellStyle name="20% - Accent6 13 2 2 4" xfId="36400"/>
    <cellStyle name="20% - Accent6 13 2 3" xfId="12495"/>
    <cellStyle name="20% - Accent6 13 2 4" xfId="23245"/>
    <cellStyle name="20% - Accent6 13 2 5" xfId="34105"/>
    <cellStyle name="20% - Accent6 13 3" xfId="3029"/>
    <cellStyle name="20% - Accent6 13 3 2" xfId="13808"/>
    <cellStyle name="20% - Accent6 13 3 3" xfId="24558"/>
    <cellStyle name="20% - Accent6 13 3 4" xfId="35418"/>
    <cellStyle name="20% - Accent6 13 4" xfId="11513"/>
    <cellStyle name="20% - Accent6 13 5" xfId="22263"/>
    <cellStyle name="20% - Accent6 13 6" xfId="33123"/>
    <cellStyle name="20% - Accent6 130" xfId="54552"/>
    <cellStyle name="20% - Accent6 131" xfId="54864"/>
    <cellStyle name="20% - Accent6 132" xfId="55176"/>
    <cellStyle name="20% - Accent6 133" xfId="55488"/>
    <cellStyle name="20% - Accent6 134" xfId="55800"/>
    <cellStyle name="20% - Accent6 135" xfId="56112"/>
    <cellStyle name="20% - Accent6 136" xfId="56424"/>
    <cellStyle name="20% - Accent6 137" xfId="56736"/>
    <cellStyle name="20% - Accent6 138" xfId="57048"/>
    <cellStyle name="20% - Accent6 139" xfId="57360"/>
    <cellStyle name="20% - Accent6 14" xfId="770"/>
    <cellStyle name="20% - Accent6 14 2" xfId="1795"/>
    <cellStyle name="20% - Accent6 14 2 2" xfId="4120"/>
    <cellStyle name="20% - Accent6 14 2 2 2" xfId="14899"/>
    <cellStyle name="20% - Accent6 14 2 2 3" xfId="25649"/>
    <cellStyle name="20% - Accent6 14 2 2 4" xfId="36509"/>
    <cellStyle name="20% - Accent6 14 2 3" xfId="12604"/>
    <cellStyle name="20% - Accent6 14 2 4" xfId="23354"/>
    <cellStyle name="20% - Accent6 14 2 5" xfId="34214"/>
    <cellStyle name="20% - Accent6 14 3" xfId="3138"/>
    <cellStyle name="20% - Accent6 14 3 2" xfId="13917"/>
    <cellStyle name="20% - Accent6 14 3 3" xfId="24667"/>
    <cellStyle name="20% - Accent6 14 3 4" xfId="35527"/>
    <cellStyle name="20% - Accent6 14 4" xfId="11622"/>
    <cellStyle name="20% - Accent6 14 5" xfId="22372"/>
    <cellStyle name="20% - Accent6 14 6" xfId="33232"/>
    <cellStyle name="20% - Accent6 140" xfId="57672"/>
    <cellStyle name="20% - Accent6 141" xfId="57984"/>
    <cellStyle name="20% - Accent6 142" xfId="58296"/>
    <cellStyle name="20% - Accent6 143" xfId="58608"/>
    <cellStyle name="20% - Accent6 144" xfId="58920"/>
    <cellStyle name="20% - Accent6 145" xfId="59232"/>
    <cellStyle name="20% - Accent6 146" xfId="59544"/>
    <cellStyle name="20% - Accent6 147" xfId="59856"/>
    <cellStyle name="20% - Accent6 148" xfId="60168"/>
    <cellStyle name="20% - Accent6 149" xfId="60480"/>
    <cellStyle name="20% - Accent6 15" xfId="879"/>
    <cellStyle name="20% - Accent6 15 2" xfId="1904"/>
    <cellStyle name="20% - Accent6 15 2 2" xfId="4229"/>
    <cellStyle name="20% - Accent6 15 2 2 2" xfId="15008"/>
    <cellStyle name="20% - Accent6 15 2 2 3" xfId="25758"/>
    <cellStyle name="20% - Accent6 15 2 2 4" xfId="36618"/>
    <cellStyle name="20% - Accent6 15 2 3" xfId="12713"/>
    <cellStyle name="20% - Accent6 15 2 4" xfId="23463"/>
    <cellStyle name="20% - Accent6 15 2 5" xfId="34323"/>
    <cellStyle name="20% - Accent6 15 3" xfId="3247"/>
    <cellStyle name="20% - Accent6 15 3 2" xfId="14026"/>
    <cellStyle name="20% - Accent6 15 3 3" xfId="24776"/>
    <cellStyle name="20% - Accent6 15 3 4" xfId="35636"/>
    <cellStyle name="20% - Accent6 15 4" xfId="11731"/>
    <cellStyle name="20% - Accent6 15 5" xfId="22481"/>
    <cellStyle name="20% - Accent6 15 6" xfId="33341"/>
    <cellStyle name="20% - Accent6 150" xfId="60792"/>
    <cellStyle name="20% - Accent6 16" xfId="988"/>
    <cellStyle name="20% - Accent6 16 2" xfId="3356"/>
    <cellStyle name="20% - Accent6 16 2 2" xfId="14135"/>
    <cellStyle name="20% - Accent6 16 2 3" xfId="24885"/>
    <cellStyle name="20% - Accent6 16 2 4" xfId="35745"/>
    <cellStyle name="20% - Accent6 16 3" xfId="11840"/>
    <cellStyle name="20% - Accent6 16 4" xfId="22590"/>
    <cellStyle name="20% - Accent6 16 5" xfId="33450"/>
    <cellStyle name="20% - Accent6 17" xfId="1097"/>
    <cellStyle name="20% - Accent6 17 2" xfId="3465"/>
    <cellStyle name="20% - Accent6 17 2 2" xfId="14244"/>
    <cellStyle name="20% - Accent6 17 2 3" xfId="24994"/>
    <cellStyle name="20% - Accent6 17 2 4" xfId="35854"/>
    <cellStyle name="20% - Accent6 17 3" xfId="11949"/>
    <cellStyle name="20% - Accent6 17 4" xfId="22699"/>
    <cellStyle name="20% - Accent6 17 5" xfId="33559"/>
    <cellStyle name="20% - Accent6 18" xfId="2013"/>
    <cellStyle name="20% - Accent6 18 2" xfId="4338"/>
    <cellStyle name="20% - Accent6 18 2 2" xfId="15117"/>
    <cellStyle name="20% - Accent6 18 2 3" xfId="25867"/>
    <cellStyle name="20% - Accent6 18 2 4" xfId="36727"/>
    <cellStyle name="20% - Accent6 18 3" xfId="12822"/>
    <cellStyle name="20% - Accent6 18 4" xfId="23572"/>
    <cellStyle name="20% - Accent6 18 5" xfId="34432"/>
    <cellStyle name="20% - Accent6 19" xfId="2122"/>
    <cellStyle name="20% - Accent6 19 2" xfId="4447"/>
    <cellStyle name="20% - Accent6 19 2 2" xfId="15226"/>
    <cellStyle name="20% - Accent6 19 2 3" xfId="25976"/>
    <cellStyle name="20% - Accent6 19 2 4" xfId="36836"/>
    <cellStyle name="20% - Accent6 19 3" xfId="12931"/>
    <cellStyle name="20% - Accent6 19 4" xfId="23681"/>
    <cellStyle name="20% - Accent6 19 5" xfId="34541"/>
    <cellStyle name="20% - Accent6 2" xfId="97"/>
    <cellStyle name="20% - Accent6 2 10" xfId="581"/>
    <cellStyle name="20% - Accent6 2 10 2" xfId="1606"/>
    <cellStyle name="20% - Accent6 2 10 2 2" xfId="3931"/>
    <cellStyle name="20% - Accent6 2 10 2 2 2" xfId="14710"/>
    <cellStyle name="20% - Accent6 2 10 2 2 3" xfId="25460"/>
    <cellStyle name="20% - Accent6 2 10 2 2 4" xfId="36320"/>
    <cellStyle name="20% - Accent6 2 10 2 3" xfId="12415"/>
    <cellStyle name="20% - Accent6 2 10 2 4" xfId="23165"/>
    <cellStyle name="20% - Accent6 2 10 2 5" xfId="34025"/>
    <cellStyle name="20% - Accent6 2 10 3" xfId="2949"/>
    <cellStyle name="20% - Accent6 2 10 3 2" xfId="13728"/>
    <cellStyle name="20% - Accent6 2 10 3 3" xfId="24478"/>
    <cellStyle name="20% - Accent6 2 10 3 4" xfId="35338"/>
    <cellStyle name="20% - Accent6 2 10 4" xfId="11433"/>
    <cellStyle name="20% - Accent6 2 10 5" xfId="22183"/>
    <cellStyle name="20% - Accent6 2 10 6" xfId="33043"/>
    <cellStyle name="20% - Accent6 2 100" xfId="49283"/>
    <cellStyle name="20% - Accent6 2 101" xfId="49595"/>
    <cellStyle name="20% - Accent6 2 102" xfId="49907"/>
    <cellStyle name="20% - Accent6 2 103" xfId="50219"/>
    <cellStyle name="20% - Accent6 2 104" xfId="50531"/>
    <cellStyle name="20% - Accent6 2 105" xfId="50843"/>
    <cellStyle name="20% - Accent6 2 106" xfId="51155"/>
    <cellStyle name="20% - Accent6 2 107" xfId="51467"/>
    <cellStyle name="20% - Accent6 2 108" xfId="51779"/>
    <cellStyle name="20% - Accent6 2 109" xfId="52092"/>
    <cellStyle name="20% - Accent6 2 11" xfId="680"/>
    <cellStyle name="20% - Accent6 2 11 2" xfId="1705"/>
    <cellStyle name="20% - Accent6 2 11 2 2" xfId="4030"/>
    <cellStyle name="20% - Accent6 2 11 2 2 2" xfId="14809"/>
    <cellStyle name="20% - Accent6 2 11 2 2 3" xfId="25559"/>
    <cellStyle name="20% - Accent6 2 11 2 2 4" xfId="36419"/>
    <cellStyle name="20% - Accent6 2 11 2 3" xfId="12514"/>
    <cellStyle name="20% - Accent6 2 11 2 4" xfId="23264"/>
    <cellStyle name="20% - Accent6 2 11 2 5" xfId="34124"/>
    <cellStyle name="20% - Accent6 2 11 3" xfId="3048"/>
    <cellStyle name="20% - Accent6 2 11 3 2" xfId="13827"/>
    <cellStyle name="20% - Accent6 2 11 3 3" xfId="24577"/>
    <cellStyle name="20% - Accent6 2 11 3 4" xfId="35437"/>
    <cellStyle name="20% - Accent6 2 11 4" xfId="11532"/>
    <cellStyle name="20% - Accent6 2 11 5" xfId="22282"/>
    <cellStyle name="20% - Accent6 2 11 6" xfId="33142"/>
    <cellStyle name="20% - Accent6 2 110" xfId="52404"/>
    <cellStyle name="20% - Accent6 2 111" xfId="52716"/>
    <cellStyle name="20% - Accent6 2 112" xfId="53028"/>
    <cellStyle name="20% - Accent6 2 113" xfId="53340"/>
    <cellStyle name="20% - Accent6 2 114" xfId="53652"/>
    <cellStyle name="20% - Accent6 2 115" xfId="53964"/>
    <cellStyle name="20% - Accent6 2 116" xfId="54276"/>
    <cellStyle name="20% - Accent6 2 117" xfId="54588"/>
    <cellStyle name="20% - Accent6 2 118" xfId="54900"/>
    <cellStyle name="20% - Accent6 2 119" xfId="55212"/>
    <cellStyle name="20% - Accent6 2 12" xfId="789"/>
    <cellStyle name="20% - Accent6 2 12 2" xfId="1814"/>
    <cellStyle name="20% - Accent6 2 12 2 2" xfId="4139"/>
    <cellStyle name="20% - Accent6 2 12 2 2 2" xfId="14918"/>
    <cellStyle name="20% - Accent6 2 12 2 2 3" xfId="25668"/>
    <cellStyle name="20% - Accent6 2 12 2 2 4" xfId="36528"/>
    <cellStyle name="20% - Accent6 2 12 2 3" xfId="12623"/>
    <cellStyle name="20% - Accent6 2 12 2 4" xfId="23373"/>
    <cellStyle name="20% - Accent6 2 12 2 5" xfId="34233"/>
    <cellStyle name="20% - Accent6 2 12 3" xfId="3157"/>
    <cellStyle name="20% - Accent6 2 12 3 2" xfId="13936"/>
    <cellStyle name="20% - Accent6 2 12 3 3" xfId="24686"/>
    <cellStyle name="20% - Accent6 2 12 3 4" xfId="35546"/>
    <cellStyle name="20% - Accent6 2 12 4" xfId="11641"/>
    <cellStyle name="20% - Accent6 2 12 5" xfId="22391"/>
    <cellStyle name="20% - Accent6 2 12 6" xfId="33251"/>
    <cellStyle name="20% - Accent6 2 120" xfId="55524"/>
    <cellStyle name="20% - Accent6 2 121" xfId="55836"/>
    <cellStyle name="20% - Accent6 2 122" xfId="56148"/>
    <cellStyle name="20% - Accent6 2 123" xfId="56460"/>
    <cellStyle name="20% - Accent6 2 124" xfId="56772"/>
    <cellStyle name="20% - Accent6 2 125" xfId="57084"/>
    <cellStyle name="20% - Accent6 2 126" xfId="57396"/>
    <cellStyle name="20% - Accent6 2 127" xfId="57708"/>
    <cellStyle name="20% - Accent6 2 128" xfId="58020"/>
    <cellStyle name="20% - Accent6 2 129" xfId="58332"/>
    <cellStyle name="20% - Accent6 2 13" xfId="898"/>
    <cellStyle name="20% - Accent6 2 13 2" xfId="1923"/>
    <cellStyle name="20% - Accent6 2 13 2 2" xfId="4248"/>
    <cellStyle name="20% - Accent6 2 13 2 2 2" xfId="15027"/>
    <cellStyle name="20% - Accent6 2 13 2 2 3" xfId="25777"/>
    <cellStyle name="20% - Accent6 2 13 2 2 4" xfId="36637"/>
    <cellStyle name="20% - Accent6 2 13 2 3" xfId="12732"/>
    <cellStyle name="20% - Accent6 2 13 2 4" xfId="23482"/>
    <cellStyle name="20% - Accent6 2 13 2 5" xfId="34342"/>
    <cellStyle name="20% - Accent6 2 13 3" xfId="3266"/>
    <cellStyle name="20% - Accent6 2 13 3 2" xfId="14045"/>
    <cellStyle name="20% - Accent6 2 13 3 3" xfId="24795"/>
    <cellStyle name="20% - Accent6 2 13 3 4" xfId="35655"/>
    <cellStyle name="20% - Accent6 2 13 4" xfId="11750"/>
    <cellStyle name="20% - Accent6 2 13 5" xfId="22500"/>
    <cellStyle name="20% - Accent6 2 13 6" xfId="33360"/>
    <cellStyle name="20% - Accent6 2 130" xfId="58644"/>
    <cellStyle name="20% - Accent6 2 131" xfId="58956"/>
    <cellStyle name="20% - Accent6 2 132" xfId="59268"/>
    <cellStyle name="20% - Accent6 2 133" xfId="59580"/>
    <cellStyle name="20% - Accent6 2 134" xfId="59892"/>
    <cellStyle name="20% - Accent6 2 135" xfId="60204"/>
    <cellStyle name="20% - Accent6 2 136" xfId="60516"/>
    <cellStyle name="20% - Accent6 2 137" xfId="60828"/>
    <cellStyle name="20% - Accent6 2 14" xfId="1007"/>
    <cellStyle name="20% - Accent6 2 14 2" xfId="3375"/>
    <cellStyle name="20% - Accent6 2 14 2 2" xfId="14154"/>
    <cellStyle name="20% - Accent6 2 14 2 3" xfId="24904"/>
    <cellStyle name="20% - Accent6 2 14 2 4" xfId="35764"/>
    <cellStyle name="20% - Accent6 2 14 3" xfId="11859"/>
    <cellStyle name="20% - Accent6 2 14 4" xfId="22609"/>
    <cellStyle name="20% - Accent6 2 14 5" xfId="33469"/>
    <cellStyle name="20% - Accent6 2 15" xfId="1152"/>
    <cellStyle name="20% - Accent6 2 15 2" xfId="3477"/>
    <cellStyle name="20% - Accent6 2 15 2 2" xfId="14256"/>
    <cellStyle name="20% - Accent6 2 15 2 3" xfId="25006"/>
    <cellStyle name="20% - Accent6 2 15 2 4" xfId="35866"/>
    <cellStyle name="20% - Accent6 2 15 3" xfId="11961"/>
    <cellStyle name="20% - Accent6 2 15 4" xfId="22711"/>
    <cellStyle name="20% - Accent6 2 15 5" xfId="33571"/>
    <cellStyle name="20% - Accent6 2 16" xfId="2032"/>
    <cellStyle name="20% - Accent6 2 16 2" xfId="4357"/>
    <cellStyle name="20% - Accent6 2 16 2 2" xfId="15136"/>
    <cellStyle name="20% - Accent6 2 16 2 3" xfId="25886"/>
    <cellStyle name="20% - Accent6 2 16 2 4" xfId="36746"/>
    <cellStyle name="20% - Accent6 2 16 3" xfId="12841"/>
    <cellStyle name="20% - Accent6 2 16 4" xfId="23591"/>
    <cellStyle name="20% - Accent6 2 16 5" xfId="34451"/>
    <cellStyle name="20% - Accent6 2 17" xfId="2141"/>
    <cellStyle name="20% - Accent6 2 17 2" xfId="4466"/>
    <cellStyle name="20% - Accent6 2 17 2 2" xfId="15245"/>
    <cellStyle name="20% - Accent6 2 17 2 3" xfId="25995"/>
    <cellStyle name="20% - Accent6 2 17 2 4" xfId="36855"/>
    <cellStyle name="20% - Accent6 2 17 3" xfId="12950"/>
    <cellStyle name="20% - Accent6 2 17 4" xfId="23700"/>
    <cellStyle name="20% - Accent6 2 17 5" xfId="34560"/>
    <cellStyle name="20% - Accent6 2 18" xfId="2251"/>
    <cellStyle name="20% - Accent6 2 18 2" xfId="4576"/>
    <cellStyle name="20% - Accent6 2 18 2 2" xfId="15355"/>
    <cellStyle name="20% - Accent6 2 18 2 3" xfId="26105"/>
    <cellStyle name="20% - Accent6 2 18 2 4" xfId="36965"/>
    <cellStyle name="20% - Accent6 2 18 3" xfId="13060"/>
    <cellStyle name="20% - Accent6 2 18 4" xfId="23810"/>
    <cellStyle name="20% - Accent6 2 18 5" xfId="34670"/>
    <cellStyle name="20% - Accent6 2 19" xfId="2361"/>
    <cellStyle name="20% - Accent6 2 19 2" xfId="13170"/>
    <cellStyle name="20% - Accent6 2 19 3" xfId="23920"/>
    <cellStyle name="20% - Accent6 2 19 4" xfId="34780"/>
    <cellStyle name="20% - Accent6 2 2" xfId="170"/>
    <cellStyle name="20% - Accent6 2 2 10" xfId="44758"/>
    <cellStyle name="20% - Accent6 2 2 11" xfId="45070"/>
    <cellStyle name="20% - Accent6 2 2 12" xfId="45382"/>
    <cellStyle name="20% - Accent6 2 2 13" xfId="45694"/>
    <cellStyle name="20% - Accent6 2 2 14" xfId="46006"/>
    <cellStyle name="20% - Accent6 2 2 15" xfId="46318"/>
    <cellStyle name="20% - Accent6 2 2 16" xfId="46630"/>
    <cellStyle name="20% - Accent6 2 2 17" xfId="46942"/>
    <cellStyle name="20% - Accent6 2 2 18" xfId="47254"/>
    <cellStyle name="20% - Accent6 2 2 19" xfId="47566"/>
    <cellStyle name="20% - Accent6 2 2 2" xfId="1195"/>
    <cellStyle name="20% - Accent6 2 2 2 2" xfId="3520"/>
    <cellStyle name="20% - Accent6 2 2 2 2 2" xfId="14299"/>
    <cellStyle name="20% - Accent6 2 2 2 2 3" xfId="25049"/>
    <cellStyle name="20% - Accent6 2 2 2 2 4" xfId="35909"/>
    <cellStyle name="20% - Accent6 2 2 2 3" xfId="12004"/>
    <cellStyle name="20% - Accent6 2 2 2 4" xfId="22754"/>
    <cellStyle name="20% - Accent6 2 2 2 5" xfId="33614"/>
    <cellStyle name="20% - Accent6 2 2 20" xfId="47878"/>
    <cellStyle name="20% - Accent6 2 2 21" xfId="48190"/>
    <cellStyle name="20% - Accent6 2 2 22" xfId="48502"/>
    <cellStyle name="20% - Accent6 2 2 23" xfId="48814"/>
    <cellStyle name="20% - Accent6 2 2 24" xfId="49126"/>
    <cellStyle name="20% - Accent6 2 2 25" xfId="49438"/>
    <cellStyle name="20% - Accent6 2 2 26" xfId="49750"/>
    <cellStyle name="20% - Accent6 2 2 27" xfId="50062"/>
    <cellStyle name="20% - Accent6 2 2 28" xfId="50374"/>
    <cellStyle name="20% - Accent6 2 2 29" xfId="50686"/>
    <cellStyle name="20% - Accent6 2 2 3" xfId="2537"/>
    <cellStyle name="20% - Accent6 2 2 3 2" xfId="13316"/>
    <cellStyle name="20% - Accent6 2 2 3 3" xfId="24066"/>
    <cellStyle name="20% - Accent6 2 2 3 4" xfId="34926"/>
    <cellStyle name="20% - Accent6 2 2 30" xfId="50998"/>
    <cellStyle name="20% - Accent6 2 2 31" xfId="51310"/>
    <cellStyle name="20% - Accent6 2 2 32" xfId="51622"/>
    <cellStyle name="20% - Accent6 2 2 33" xfId="51934"/>
    <cellStyle name="20% - Accent6 2 2 34" xfId="52247"/>
    <cellStyle name="20% - Accent6 2 2 35" xfId="52559"/>
    <cellStyle name="20% - Accent6 2 2 36" xfId="52871"/>
    <cellStyle name="20% - Accent6 2 2 37" xfId="53183"/>
    <cellStyle name="20% - Accent6 2 2 38" xfId="53495"/>
    <cellStyle name="20% - Accent6 2 2 39" xfId="53807"/>
    <cellStyle name="20% - Accent6 2 2 4" xfId="11021"/>
    <cellStyle name="20% - Accent6 2 2 40" xfId="54119"/>
    <cellStyle name="20% - Accent6 2 2 41" xfId="54431"/>
    <cellStyle name="20% - Accent6 2 2 42" xfId="54743"/>
    <cellStyle name="20% - Accent6 2 2 43" xfId="55055"/>
    <cellStyle name="20% - Accent6 2 2 44" xfId="55367"/>
    <cellStyle name="20% - Accent6 2 2 45" xfId="55679"/>
    <cellStyle name="20% - Accent6 2 2 46" xfId="55991"/>
    <cellStyle name="20% - Accent6 2 2 47" xfId="56303"/>
    <cellStyle name="20% - Accent6 2 2 48" xfId="56615"/>
    <cellStyle name="20% - Accent6 2 2 49" xfId="56927"/>
    <cellStyle name="20% - Accent6 2 2 5" xfId="21771"/>
    <cellStyle name="20% - Accent6 2 2 50" xfId="57239"/>
    <cellStyle name="20% - Accent6 2 2 51" xfId="57551"/>
    <cellStyle name="20% - Accent6 2 2 52" xfId="57863"/>
    <cellStyle name="20% - Accent6 2 2 53" xfId="58175"/>
    <cellStyle name="20% - Accent6 2 2 54" xfId="58487"/>
    <cellStyle name="20% - Accent6 2 2 55" xfId="58799"/>
    <cellStyle name="20% - Accent6 2 2 56" xfId="59111"/>
    <cellStyle name="20% - Accent6 2 2 57" xfId="59423"/>
    <cellStyle name="20% - Accent6 2 2 58" xfId="59735"/>
    <cellStyle name="20% - Accent6 2 2 59" xfId="60047"/>
    <cellStyle name="20% - Accent6 2 2 6" xfId="32631"/>
    <cellStyle name="20% - Accent6 2 2 60" xfId="60359"/>
    <cellStyle name="20% - Accent6 2 2 61" xfId="60671"/>
    <cellStyle name="20% - Accent6 2 2 62" xfId="60983"/>
    <cellStyle name="20% - Accent6 2 2 7" xfId="43807"/>
    <cellStyle name="20% - Accent6 2 2 8" xfId="44119"/>
    <cellStyle name="20% - Accent6 2 2 9" xfId="44438"/>
    <cellStyle name="20% - Accent6 2 20" xfId="2494"/>
    <cellStyle name="20% - Accent6 2 20 2" xfId="13273"/>
    <cellStyle name="20% - Accent6 2 20 3" xfId="24023"/>
    <cellStyle name="20% - Accent6 2 20 4" xfId="34883"/>
    <cellStyle name="20% - Accent6 2 21" xfId="4686"/>
    <cellStyle name="20% - Accent6 2 21 2" xfId="15465"/>
    <cellStyle name="20% - Accent6 2 21 3" xfId="26215"/>
    <cellStyle name="20% - Accent6 2 21 4" xfId="37075"/>
    <cellStyle name="20% - Accent6 2 22" xfId="4796"/>
    <cellStyle name="20% - Accent6 2 22 2" xfId="15575"/>
    <cellStyle name="20% - Accent6 2 22 3" xfId="26325"/>
    <cellStyle name="20% - Accent6 2 22 4" xfId="37185"/>
    <cellStyle name="20% - Accent6 2 23" xfId="4906"/>
    <cellStyle name="20% - Accent6 2 23 2" xfId="15685"/>
    <cellStyle name="20% - Accent6 2 23 3" xfId="26435"/>
    <cellStyle name="20% - Accent6 2 23 4" xfId="37295"/>
    <cellStyle name="20% - Accent6 2 24" xfId="5016"/>
    <cellStyle name="20% - Accent6 2 24 2" xfId="15795"/>
    <cellStyle name="20% - Accent6 2 24 3" xfId="26545"/>
    <cellStyle name="20% - Accent6 2 24 4" xfId="37405"/>
    <cellStyle name="20% - Accent6 2 25" xfId="5126"/>
    <cellStyle name="20% - Accent6 2 25 2" xfId="15905"/>
    <cellStyle name="20% - Accent6 2 25 3" xfId="26655"/>
    <cellStyle name="20% - Accent6 2 25 4" xfId="37515"/>
    <cellStyle name="20% - Accent6 2 26" xfId="5236"/>
    <cellStyle name="20% - Accent6 2 26 2" xfId="16015"/>
    <cellStyle name="20% - Accent6 2 26 3" xfId="26765"/>
    <cellStyle name="20% - Accent6 2 26 4" xfId="37625"/>
    <cellStyle name="20% - Accent6 2 27" xfId="5346"/>
    <cellStyle name="20% - Accent6 2 27 2" xfId="16125"/>
    <cellStyle name="20% - Accent6 2 27 3" xfId="26875"/>
    <cellStyle name="20% - Accent6 2 27 4" xfId="37735"/>
    <cellStyle name="20% - Accent6 2 28" xfId="5456"/>
    <cellStyle name="20% - Accent6 2 28 2" xfId="16235"/>
    <cellStyle name="20% - Accent6 2 28 3" xfId="26985"/>
    <cellStyle name="20% - Accent6 2 28 4" xfId="37845"/>
    <cellStyle name="20% - Accent6 2 29" xfId="5566"/>
    <cellStyle name="20% - Accent6 2 29 2" xfId="16345"/>
    <cellStyle name="20% - Accent6 2 29 3" xfId="27095"/>
    <cellStyle name="20% - Accent6 2 29 4" xfId="37955"/>
    <cellStyle name="20% - Accent6 2 3" xfId="193"/>
    <cellStyle name="20% - Accent6 2 3 2" xfId="1218"/>
    <cellStyle name="20% - Accent6 2 3 2 2" xfId="3543"/>
    <cellStyle name="20% - Accent6 2 3 2 2 2" xfId="14322"/>
    <cellStyle name="20% - Accent6 2 3 2 2 3" xfId="25072"/>
    <cellStyle name="20% - Accent6 2 3 2 2 4" xfId="35932"/>
    <cellStyle name="20% - Accent6 2 3 2 3" xfId="12027"/>
    <cellStyle name="20% - Accent6 2 3 2 4" xfId="22777"/>
    <cellStyle name="20% - Accent6 2 3 2 5" xfId="33637"/>
    <cellStyle name="20% - Accent6 2 3 3" xfId="2560"/>
    <cellStyle name="20% - Accent6 2 3 3 2" xfId="13339"/>
    <cellStyle name="20% - Accent6 2 3 3 3" xfId="24089"/>
    <cellStyle name="20% - Accent6 2 3 3 4" xfId="34949"/>
    <cellStyle name="20% - Accent6 2 3 4" xfId="11044"/>
    <cellStyle name="20% - Accent6 2 3 5" xfId="21794"/>
    <cellStyle name="20% - Accent6 2 3 6" xfId="32654"/>
    <cellStyle name="20% - Accent6 2 30" xfId="5676"/>
    <cellStyle name="20% - Accent6 2 30 2" xfId="16455"/>
    <cellStyle name="20% - Accent6 2 30 3" xfId="27205"/>
    <cellStyle name="20% - Accent6 2 30 4" xfId="38065"/>
    <cellStyle name="20% - Accent6 2 31" xfId="5786"/>
    <cellStyle name="20% - Accent6 2 31 2" xfId="16565"/>
    <cellStyle name="20% - Accent6 2 31 3" xfId="27315"/>
    <cellStyle name="20% - Accent6 2 31 4" xfId="38175"/>
    <cellStyle name="20% - Accent6 2 32" xfId="5896"/>
    <cellStyle name="20% - Accent6 2 32 2" xfId="16675"/>
    <cellStyle name="20% - Accent6 2 32 3" xfId="27425"/>
    <cellStyle name="20% - Accent6 2 32 4" xfId="38285"/>
    <cellStyle name="20% - Accent6 2 33" xfId="6006"/>
    <cellStyle name="20% - Accent6 2 33 2" xfId="16785"/>
    <cellStyle name="20% - Accent6 2 33 3" xfId="27535"/>
    <cellStyle name="20% - Accent6 2 33 4" xfId="38395"/>
    <cellStyle name="20% - Accent6 2 34" xfId="6116"/>
    <cellStyle name="20% - Accent6 2 34 2" xfId="16895"/>
    <cellStyle name="20% - Accent6 2 34 3" xfId="27645"/>
    <cellStyle name="20% - Accent6 2 34 4" xfId="38505"/>
    <cellStyle name="20% - Accent6 2 35" xfId="6226"/>
    <cellStyle name="20% - Accent6 2 35 2" xfId="17005"/>
    <cellStyle name="20% - Accent6 2 35 3" xfId="27755"/>
    <cellStyle name="20% - Accent6 2 35 4" xfId="38615"/>
    <cellStyle name="20% - Accent6 2 36" xfId="6336"/>
    <cellStyle name="20% - Accent6 2 36 2" xfId="17115"/>
    <cellStyle name="20% - Accent6 2 36 3" xfId="27865"/>
    <cellStyle name="20% - Accent6 2 36 4" xfId="38725"/>
    <cellStyle name="20% - Accent6 2 37" xfId="6446"/>
    <cellStyle name="20% - Accent6 2 37 2" xfId="17225"/>
    <cellStyle name="20% - Accent6 2 37 3" xfId="27975"/>
    <cellStyle name="20% - Accent6 2 37 4" xfId="38835"/>
    <cellStyle name="20% - Accent6 2 38" xfId="6556"/>
    <cellStyle name="20% - Accent6 2 38 2" xfId="17335"/>
    <cellStyle name="20% - Accent6 2 38 3" xfId="28085"/>
    <cellStyle name="20% - Accent6 2 38 4" xfId="38945"/>
    <cellStyle name="20% - Accent6 2 39" xfId="6666"/>
    <cellStyle name="20% - Accent6 2 39 2" xfId="17445"/>
    <cellStyle name="20% - Accent6 2 39 3" xfId="28195"/>
    <cellStyle name="20% - Accent6 2 39 4" xfId="39055"/>
    <cellStyle name="20% - Accent6 2 4" xfId="216"/>
    <cellStyle name="20% - Accent6 2 4 2" xfId="1241"/>
    <cellStyle name="20% - Accent6 2 4 2 2" xfId="3566"/>
    <cellStyle name="20% - Accent6 2 4 2 2 2" xfId="14345"/>
    <cellStyle name="20% - Accent6 2 4 2 2 3" xfId="25095"/>
    <cellStyle name="20% - Accent6 2 4 2 2 4" xfId="35955"/>
    <cellStyle name="20% - Accent6 2 4 2 3" xfId="12050"/>
    <cellStyle name="20% - Accent6 2 4 2 4" xfId="22800"/>
    <cellStyle name="20% - Accent6 2 4 2 5" xfId="33660"/>
    <cellStyle name="20% - Accent6 2 4 3" xfId="2583"/>
    <cellStyle name="20% - Accent6 2 4 3 2" xfId="13362"/>
    <cellStyle name="20% - Accent6 2 4 3 3" xfId="24112"/>
    <cellStyle name="20% - Accent6 2 4 3 4" xfId="34972"/>
    <cellStyle name="20% - Accent6 2 4 4" xfId="11067"/>
    <cellStyle name="20% - Accent6 2 4 5" xfId="21817"/>
    <cellStyle name="20% - Accent6 2 4 6" xfId="32677"/>
    <cellStyle name="20% - Accent6 2 40" xfId="6776"/>
    <cellStyle name="20% - Accent6 2 40 2" xfId="17555"/>
    <cellStyle name="20% - Accent6 2 40 3" xfId="28305"/>
    <cellStyle name="20% - Accent6 2 40 4" xfId="39165"/>
    <cellStyle name="20% - Accent6 2 41" xfId="6886"/>
    <cellStyle name="20% - Accent6 2 41 2" xfId="17665"/>
    <cellStyle name="20% - Accent6 2 41 3" xfId="28415"/>
    <cellStyle name="20% - Accent6 2 41 4" xfId="39275"/>
    <cellStyle name="20% - Accent6 2 42" xfId="6996"/>
    <cellStyle name="20% - Accent6 2 42 2" xfId="17775"/>
    <cellStyle name="20% - Accent6 2 42 3" xfId="28525"/>
    <cellStyle name="20% - Accent6 2 42 4" xfId="39385"/>
    <cellStyle name="20% - Accent6 2 43" xfId="7106"/>
    <cellStyle name="20% - Accent6 2 43 2" xfId="17885"/>
    <cellStyle name="20% - Accent6 2 43 3" xfId="28635"/>
    <cellStyle name="20% - Accent6 2 43 4" xfId="39495"/>
    <cellStyle name="20% - Accent6 2 44" xfId="7216"/>
    <cellStyle name="20% - Accent6 2 44 2" xfId="17995"/>
    <cellStyle name="20% - Accent6 2 44 3" xfId="28745"/>
    <cellStyle name="20% - Accent6 2 44 4" xfId="39605"/>
    <cellStyle name="20% - Accent6 2 45" xfId="7326"/>
    <cellStyle name="20% - Accent6 2 45 2" xfId="18105"/>
    <cellStyle name="20% - Accent6 2 45 3" xfId="28855"/>
    <cellStyle name="20% - Accent6 2 45 4" xfId="39715"/>
    <cellStyle name="20% - Accent6 2 46" xfId="7436"/>
    <cellStyle name="20% - Accent6 2 46 2" xfId="18215"/>
    <cellStyle name="20% - Accent6 2 46 3" xfId="28965"/>
    <cellStyle name="20% - Accent6 2 46 4" xfId="39825"/>
    <cellStyle name="20% - Accent6 2 47" xfId="7546"/>
    <cellStyle name="20% - Accent6 2 47 2" xfId="18325"/>
    <cellStyle name="20% - Accent6 2 47 3" xfId="29075"/>
    <cellStyle name="20% - Accent6 2 47 4" xfId="39935"/>
    <cellStyle name="20% - Accent6 2 48" xfId="7656"/>
    <cellStyle name="20% - Accent6 2 48 2" xfId="18435"/>
    <cellStyle name="20% - Accent6 2 48 3" xfId="29185"/>
    <cellStyle name="20% - Accent6 2 48 4" xfId="40045"/>
    <cellStyle name="20% - Accent6 2 49" xfId="7766"/>
    <cellStyle name="20% - Accent6 2 49 2" xfId="18545"/>
    <cellStyle name="20% - Accent6 2 49 3" xfId="29295"/>
    <cellStyle name="20% - Accent6 2 49 4" xfId="40155"/>
    <cellStyle name="20% - Accent6 2 5" xfId="250"/>
    <cellStyle name="20% - Accent6 2 5 2" xfId="1275"/>
    <cellStyle name="20% - Accent6 2 5 2 2" xfId="3600"/>
    <cellStyle name="20% - Accent6 2 5 2 2 2" xfId="14379"/>
    <cellStyle name="20% - Accent6 2 5 2 2 3" xfId="25129"/>
    <cellStyle name="20% - Accent6 2 5 2 2 4" xfId="35989"/>
    <cellStyle name="20% - Accent6 2 5 2 3" xfId="12084"/>
    <cellStyle name="20% - Accent6 2 5 2 4" xfId="22834"/>
    <cellStyle name="20% - Accent6 2 5 2 5" xfId="33694"/>
    <cellStyle name="20% - Accent6 2 5 3" xfId="2617"/>
    <cellStyle name="20% - Accent6 2 5 3 2" xfId="13396"/>
    <cellStyle name="20% - Accent6 2 5 3 3" xfId="24146"/>
    <cellStyle name="20% - Accent6 2 5 3 4" xfId="35006"/>
    <cellStyle name="20% - Accent6 2 5 4" xfId="11101"/>
    <cellStyle name="20% - Accent6 2 5 5" xfId="21851"/>
    <cellStyle name="20% - Accent6 2 5 6" xfId="32711"/>
    <cellStyle name="20% - Accent6 2 50" xfId="7876"/>
    <cellStyle name="20% - Accent6 2 50 2" xfId="18655"/>
    <cellStyle name="20% - Accent6 2 50 3" xfId="29405"/>
    <cellStyle name="20% - Accent6 2 50 4" xfId="40265"/>
    <cellStyle name="20% - Accent6 2 51" xfId="7986"/>
    <cellStyle name="20% - Accent6 2 51 2" xfId="18765"/>
    <cellStyle name="20% - Accent6 2 51 3" xfId="29515"/>
    <cellStyle name="20% - Accent6 2 51 4" xfId="40375"/>
    <cellStyle name="20% - Accent6 2 52" xfId="8096"/>
    <cellStyle name="20% - Accent6 2 52 2" xfId="18875"/>
    <cellStyle name="20% - Accent6 2 52 3" xfId="29625"/>
    <cellStyle name="20% - Accent6 2 52 4" xfId="40485"/>
    <cellStyle name="20% - Accent6 2 53" xfId="8206"/>
    <cellStyle name="20% - Accent6 2 53 2" xfId="18985"/>
    <cellStyle name="20% - Accent6 2 53 3" xfId="29735"/>
    <cellStyle name="20% - Accent6 2 53 4" xfId="40595"/>
    <cellStyle name="20% - Accent6 2 54" xfId="8316"/>
    <cellStyle name="20% - Accent6 2 54 2" xfId="19095"/>
    <cellStyle name="20% - Accent6 2 54 3" xfId="29845"/>
    <cellStyle name="20% - Accent6 2 54 4" xfId="40705"/>
    <cellStyle name="20% - Accent6 2 55" xfId="8426"/>
    <cellStyle name="20% - Accent6 2 55 2" xfId="19205"/>
    <cellStyle name="20% - Accent6 2 55 3" xfId="29955"/>
    <cellStyle name="20% - Accent6 2 55 4" xfId="40815"/>
    <cellStyle name="20% - Accent6 2 56" xfId="8536"/>
    <cellStyle name="20% - Accent6 2 56 2" xfId="19315"/>
    <cellStyle name="20% - Accent6 2 56 3" xfId="30065"/>
    <cellStyle name="20% - Accent6 2 56 4" xfId="40925"/>
    <cellStyle name="20% - Accent6 2 57" xfId="8646"/>
    <cellStyle name="20% - Accent6 2 57 2" xfId="19425"/>
    <cellStyle name="20% - Accent6 2 57 3" xfId="30175"/>
    <cellStyle name="20% - Accent6 2 57 4" xfId="41035"/>
    <cellStyle name="20% - Accent6 2 58" xfId="8756"/>
    <cellStyle name="20% - Accent6 2 58 2" xfId="19535"/>
    <cellStyle name="20% - Accent6 2 58 3" xfId="30285"/>
    <cellStyle name="20% - Accent6 2 58 4" xfId="41145"/>
    <cellStyle name="20% - Accent6 2 59" xfId="8866"/>
    <cellStyle name="20% - Accent6 2 59 2" xfId="19645"/>
    <cellStyle name="20% - Accent6 2 59 3" xfId="30395"/>
    <cellStyle name="20% - Accent6 2 59 4" xfId="41255"/>
    <cellStyle name="20% - Accent6 2 6" xfId="295"/>
    <cellStyle name="20% - Accent6 2 6 2" xfId="1320"/>
    <cellStyle name="20% - Accent6 2 6 2 2" xfId="3645"/>
    <cellStyle name="20% - Accent6 2 6 2 2 2" xfId="14424"/>
    <cellStyle name="20% - Accent6 2 6 2 2 3" xfId="25174"/>
    <cellStyle name="20% - Accent6 2 6 2 2 4" xfId="36034"/>
    <cellStyle name="20% - Accent6 2 6 2 3" xfId="12129"/>
    <cellStyle name="20% - Accent6 2 6 2 4" xfId="22879"/>
    <cellStyle name="20% - Accent6 2 6 2 5" xfId="33739"/>
    <cellStyle name="20% - Accent6 2 6 3" xfId="2662"/>
    <cellStyle name="20% - Accent6 2 6 3 2" xfId="13441"/>
    <cellStyle name="20% - Accent6 2 6 3 3" xfId="24191"/>
    <cellStyle name="20% - Accent6 2 6 3 4" xfId="35051"/>
    <cellStyle name="20% - Accent6 2 6 4" xfId="11146"/>
    <cellStyle name="20% - Accent6 2 6 5" xfId="21896"/>
    <cellStyle name="20% - Accent6 2 6 6" xfId="32756"/>
    <cellStyle name="20% - Accent6 2 60" xfId="8976"/>
    <cellStyle name="20% - Accent6 2 60 2" xfId="19755"/>
    <cellStyle name="20% - Accent6 2 60 3" xfId="30505"/>
    <cellStyle name="20% - Accent6 2 60 4" xfId="41365"/>
    <cellStyle name="20% - Accent6 2 61" xfId="9086"/>
    <cellStyle name="20% - Accent6 2 61 2" xfId="19865"/>
    <cellStyle name="20% - Accent6 2 61 3" xfId="30615"/>
    <cellStyle name="20% - Accent6 2 61 4" xfId="41475"/>
    <cellStyle name="20% - Accent6 2 62" xfId="9196"/>
    <cellStyle name="20% - Accent6 2 62 2" xfId="19975"/>
    <cellStyle name="20% - Accent6 2 62 3" xfId="30725"/>
    <cellStyle name="20% - Accent6 2 62 4" xfId="41585"/>
    <cellStyle name="20% - Accent6 2 63" xfId="9306"/>
    <cellStyle name="20% - Accent6 2 63 2" xfId="20085"/>
    <cellStyle name="20% - Accent6 2 63 3" xfId="30835"/>
    <cellStyle name="20% - Accent6 2 63 4" xfId="41695"/>
    <cellStyle name="20% - Accent6 2 64" xfId="9416"/>
    <cellStyle name="20% - Accent6 2 64 2" xfId="20195"/>
    <cellStyle name="20% - Accent6 2 64 3" xfId="30945"/>
    <cellStyle name="20% - Accent6 2 64 4" xfId="41805"/>
    <cellStyle name="20% - Accent6 2 65" xfId="9526"/>
    <cellStyle name="20% - Accent6 2 65 2" xfId="20305"/>
    <cellStyle name="20% - Accent6 2 65 3" xfId="31055"/>
    <cellStyle name="20% - Accent6 2 65 4" xfId="41915"/>
    <cellStyle name="20% - Accent6 2 66" xfId="9636"/>
    <cellStyle name="20% - Accent6 2 66 2" xfId="20415"/>
    <cellStyle name="20% - Accent6 2 66 3" xfId="31165"/>
    <cellStyle name="20% - Accent6 2 66 4" xfId="42025"/>
    <cellStyle name="20% - Accent6 2 67" xfId="9746"/>
    <cellStyle name="20% - Accent6 2 67 2" xfId="20525"/>
    <cellStyle name="20% - Accent6 2 67 3" xfId="31275"/>
    <cellStyle name="20% - Accent6 2 67 4" xfId="42135"/>
    <cellStyle name="20% - Accent6 2 68" xfId="9856"/>
    <cellStyle name="20% - Accent6 2 68 2" xfId="20635"/>
    <cellStyle name="20% - Accent6 2 68 3" xfId="31385"/>
    <cellStyle name="20% - Accent6 2 68 4" xfId="42245"/>
    <cellStyle name="20% - Accent6 2 69" xfId="9966"/>
    <cellStyle name="20% - Accent6 2 69 2" xfId="20745"/>
    <cellStyle name="20% - Accent6 2 69 3" xfId="31495"/>
    <cellStyle name="20% - Accent6 2 69 4" xfId="42355"/>
    <cellStyle name="20% - Accent6 2 7" xfId="351"/>
    <cellStyle name="20% - Accent6 2 7 2" xfId="1376"/>
    <cellStyle name="20% - Accent6 2 7 2 2" xfId="3701"/>
    <cellStyle name="20% - Accent6 2 7 2 2 2" xfId="14480"/>
    <cellStyle name="20% - Accent6 2 7 2 2 3" xfId="25230"/>
    <cellStyle name="20% - Accent6 2 7 2 2 4" xfId="36090"/>
    <cellStyle name="20% - Accent6 2 7 2 3" xfId="12185"/>
    <cellStyle name="20% - Accent6 2 7 2 4" xfId="22935"/>
    <cellStyle name="20% - Accent6 2 7 2 5" xfId="33795"/>
    <cellStyle name="20% - Accent6 2 7 3" xfId="2718"/>
    <cellStyle name="20% - Accent6 2 7 3 2" xfId="13497"/>
    <cellStyle name="20% - Accent6 2 7 3 3" xfId="24247"/>
    <cellStyle name="20% - Accent6 2 7 3 4" xfId="35107"/>
    <cellStyle name="20% - Accent6 2 7 4" xfId="11202"/>
    <cellStyle name="20% - Accent6 2 7 5" xfId="21952"/>
    <cellStyle name="20% - Accent6 2 7 6" xfId="32812"/>
    <cellStyle name="20% - Accent6 2 70" xfId="10076"/>
    <cellStyle name="20% - Accent6 2 70 2" xfId="20855"/>
    <cellStyle name="20% - Accent6 2 70 3" xfId="31605"/>
    <cellStyle name="20% - Accent6 2 70 4" xfId="42465"/>
    <cellStyle name="20% - Accent6 2 71" xfId="10186"/>
    <cellStyle name="20% - Accent6 2 71 2" xfId="20965"/>
    <cellStyle name="20% - Accent6 2 71 3" xfId="31715"/>
    <cellStyle name="20% - Accent6 2 71 4" xfId="42575"/>
    <cellStyle name="20% - Accent6 2 72" xfId="10296"/>
    <cellStyle name="20% - Accent6 2 72 2" xfId="21075"/>
    <cellStyle name="20% - Accent6 2 72 3" xfId="31825"/>
    <cellStyle name="20% - Accent6 2 72 4" xfId="42685"/>
    <cellStyle name="20% - Accent6 2 73" xfId="10406"/>
    <cellStyle name="20% - Accent6 2 73 2" xfId="21185"/>
    <cellStyle name="20% - Accent6 2 73 3" xfId="31935"/>
    <cellStyle name="20% - Accent6 2 73 4" xfId="42795"/>
    <cellStyle name="20% - Accent6 2 74" xfId="10516"/>
    <cellStyle name="20% - Accent6 2 74 2" xfId="21295"/>
    <cellStyle name="20% - Accent6 2 74 3" xfId="32045"/>
    <cellStyle name="20% - Accent6 2 74 4" xfId="42905"/>
    <cellStyle name="20% - Accent6 2 75" xfId="10626"/>
    <cellStyle name="20% - Accent6 2 75 2" xfId="21405"/>
    <cellStyle name="20% - Accent6 2 75 3" xfId="32155"/>
    <cellStyle name="20% - Accent6 2 75 4" xfId="43015"/>
    <cellStyle name="20% - Accent6 2 76" xfId="10736"/>
    <cellStyle name="20% - Accent6 2 76 2" xfId="21515"/>
    <cellStyle name="20% - Accent6 2 76 3" xfId="32265"/>
    <cellStyle name="20% - Accent6 2 76 4" xfId="43125"/>
    <cellStyle name="20% - Accent6 2 77" xfId="10846"/>
    <cellStyle name="20% - Accent6 2 77 2" xfId="32375"/>
    <cellStyle name="20% - Accent6 2 77 3" xfId="43235"/>
    <cellStyle name="20% - Accent6 2 78" xfId="10978"/>
    <cellStyle name="20% - Accent6 2 78 2" xfId="21728"/>
    <cellStyle name="20% - Accent6 2 78 3" xfId="32588"/>
    <cellStyle name="20% - Accent6 2 79" xfId="21625"/>
    <cellStyle name="20% - Accent6 2 8" xfId="417"/>
    <cellStyle name="20% - Accent6 2 8 2" xfId="1442"/>
    <cellStyle name="20% - Accent6 2 8 2 2" xfId="3767"/>
    <cellStyle name="20% - Accent6 2 8 2 2 2" xfId="14546"/>
    <cellStyle name="20% - Accent6 2 8 2 2 3" xfId="25296"/>
    <cellStyle name="20% - Accent6 2 8 2 2 4" xfId="36156"/>
    <cellStyle name="20% - Accent6 2 8 2 3" xfId="12251"/>
    <cellStyle name="20% - Accent6 2 8 2 4" xfId="23001"/>
    <cellStyle name="20% - Accent6 2 8 2 5" xfId="33861"/>
    <cellStyle name="20% - Accent6 2 8 3" xfId="2784"/>
    <cellStyle name="20% - Accent6 2 8 3 2" xfId="13563"/>
    <cellStyle name="20% - Accent6 2 8 3 3" xfId="24313"/>
    <cellStyle name="20% - Accent6 2 8 3 4" xfId="35173"/>
    <cellStyle name="20% - Accent6 2 8 4" xfId="11268"/>
    <cellStyle name="20% - Accent6 2 8 5" xfId="22018"/>
    <cellStyle name="20% - Accent6 2 8 6" xfId="32878"/>
    <cellStyle name="20% - Accent6 2 80" xfId="32485"/>
    <cellStyle name="20% - Accent6 2 81" xfId="43497"/>
    <cellStyle name="20% - Accent6 2 82" xfId="43652"/>
    <cellStyle name="20% - Accent6 2 83" xfId="43964"/>
    <cellStyle name="20% - Accent6 2 84" xfId="44283"/>
    <cellStyle name="20% - Accent6 2 85" xfId="44603"/>
    <cellStyle name="20% - Accent6 2 86" xfId="44915"/>
    <cellStyle name="20% - Accent6 2 87" xfId="45227"/>
    <cellStyle name="20% - Accent6 2 88" xfId="45539"/>
    <cellStyle name="20% - Accent6 2 89" xfId="45851"/>
    <cellStyle name="20% - Accent6 2 9" xfId="494"/>
    <cellStyle name="20% - Accent6 2 9 2" xfId="1519"/>
    <cellStyle name="20% - Accent6 2 9 2 2" xfId="3844"/>
    <cellStyle name="20% - Accent6 2 9 2 2 2" xfId="14623"/>
    <cellStyle name="20% - Accent6 2 9 2 2 3" xfId="25373"/>
    <cellStyle name="20% - Accent6 2 9 2 2 4" xfId="36233"/>
    <cellStyle name="20% - Accent6 2 9 2 3" xfId="12328"/>
    <cellStyle name="20% - Accent6 2 9 2 4" xfId="23078"/>
    <cellStyle name="20% - Accent6 2 9 2 5" xfId="33938"/>
    <cellStyle name="20% - Accent6 2 9 3" xfId="2861"/>
    <cellStyle name="20% - Accent6 2 9 3 2" xfId="13640"/>
    <cellStyle name="20% - Accent6 2 9 3 3" xfId="24390"/>
    <cellStyle name="20% - Accent6 2 9 3 4" xfId="35250"/>
    <cellStyle name="20% - Accent6 2 9 4" xfId="11345"/>
    <cellStyle name="20% - Accent6 2 9 5" xfId="22095"/>
    <cellStyle name="20% - Accent6 2 9 6" xfId="32955"/>
    <cellStyle name="20% - Accent6 2 90" xfId="46163"/>
    <cellStyle name="20% - Accent6 2 91" xfId="46475"/>
    <cellStyle name="20% - Accent6 2 92" xfId="46787"/>
    <cellStyle name="20% - Accent6 2 93" xfId="47099"/>
    <cellStyle name="20% - Accent6 2 94" xfId="47411"/>
    <cellStyle name="20% - Accent6 2 95" xfId="47723"/>
    <cellStyle name="20% - Accent6 2 96" xfId="48035"/>
    <cellStyle name="20% - Accent6 2 97" xfId="48347"/>
    <cellStyle name="20% - Accent6 2 98" xfId="48659"/>
    <cellStyle name="20% - Accent6 2 99" xfId="48971"/>
    <cellStyle name="20% - Accent6 20" xfId="2232"/>
    <cellStyle name="20% - Accent6 20 2" xfId="4557"/>
    <cellStyle name="20% - Accent6 20 2 2" xfId="15336"/>
    <cellStyle name="20% - Accent6 20 2 3" xfId="26086"/>
    <cellStyle name="20% - Accent6 20 2 4" xfId="36946"/>
    <cellStyle name="20% - Accent6 20 3" xfId="13041"/>
    <cellStyle name="20% - Accent6 20 4" xfId="23791"/>
    <cellStyle name="20% - Accent6 20 5" xfId="34651"/>
    <cellStyle name="20% - Accent6 21" xfId="2342"/>
    <cellStyle name="20% - Accent6 21 2" xfId="13151"/>
    <cellStyle name="20% - Accent6 21 3" xfId="23901"/>
    <cellStyle name="20% - Accent6 21 4" xfId="34761"/>
    <cellStyle name="20% - Accent6 22" xfId="2453"/>
    <cellStyle name="20% - Accent6 22 2" xfId="13261"/>
    <cellStyle name="20% - Accent6 22 3" xfId="24011"/>
    <cellStyle name="20% - Accent6 22 4" xfId="34871"/>
    <cellStyle name="20% - Accent6 23" xfId="4667"/>
    <cellStyle name="20% - Accent6 23 2" xfId="15446"/>
    <cellStyle name="20% - Accent6 23 3" xfId="26196"/>
    <cellStyle name="20% - Accent6 23 4" xfId="37056"/>
    <cellStyle name="20% - Accent6 24" xfId="4777"/>
    <cellStyle name="20% - Accent6 24 2" xfId="15556"/>
    <cellStyle name="20% - Accent6 24 3" xfId="26306"/>
    <cellStyle name="20% - Accent6 24 4" xfId="37166"/>
    <cellStyle name="20% - Accent6 25" xfId="4887"/>
    <cellStyle name="20% - Accent6 25 2" xfId="15666"/>
    <cellStyle name="20% - Accent6 25 3" xfId="26416"/>
    <cellStyle name="20% - Accent6 25 4" xfId="37276"/>
    <cellStyle name="20% - Accent6 26" xfId="4997"/>
    <cellStyle name="20% - Accent6 26 2" xfId="15776"/>
    <cellStyle name="20% - Accent6 26 3" xfId="26526"/>
    <cellStyle name="20% - Accent6 26 4" xfId="37386"/>
    <cellStyle name="20% - Accent6 27" xfId="5107"/>
    <cellStyle name="20% - Accent6 27 2" xfId="15886"/>
    <cellStyle name="20% - Accent6 27 3" xfId="26636"/>
    <cellStyle name="20% - Accent6 27 4" xfId="37496"/>
    <cellStyle name="20% - Accent6 28" xfId="5217"/>
    <cellStyle name="20% - Accent6 28 2" xfId="15996"/>
    <cellStyle name="20% - Accent6 28 3" xfId="26746"/>
    <cellStyle name="20% - Accent6 28 4" xfId="37606"/>
    <cellStyle name="20% - Accent6 29" xfId="5327"/>
    <cellStyle name="20% - Accent6 29 2" xfId="16106"/>
    <cellStyle name="20% - Accent6 29 3" xfId="26856"/>
    <cellStyle name="20% - Accent6 29 4" xfId="37716"/>
    <cellStyle name="20% - Accent6 3" xfId="139"/>
    <cellStyle name="20% - Accent6 3 10" xfId="800"/>
    <cellStyle name="20% - Accent6 3 10 2" xfId="1825"/>
    <cellStyle name="20% - Accent6 3 10 2 2" xfId="4150"/>
    <cellStyle name="20% - Accent6 3 10 2 2 2" xfId="14929"/>
    <cellStyle name="20% - Accent6 3 10 2 2 3" xfId="25679"/>
    <cellStyle name="20% - Accent6 3 10 2 2 4" xfId="36539"/>
    <cellStyle name="20% - Accent6 3 10 2 3" xfId="12634"/>
    <cellStyle name="20% - Accent6 3 10 2 4" xfId="23384"/>
    <cellStyle name="20% - Accent6 3 10 2 5" xfId="34244"/>
    <cellStyle name="20% - Accent6 3 10 3" xfId="3168"/>
    <cellStyle name="20% - Accent6 3 10 3 2" xfId="13947"/>
    <cellStyle name="20% - Accent6 3 10 3 3" xfId="24697"/>
    <cellStyle name="20% - Accent6 3 10 3 4" xfId="35557"/>
    <cellStyle name="20% - Accent6 3 10 4" xfId="11652"/>
    <cellStyle name="20% - Accent6 3 10 5" xfId="22402"/>
    <cellStyle name="20% - Accent6 3 10 6" xfId="33262"/>
    <cellStyle name="20% - Accent6 3 100" xfId="49921"/>
    <cellStyle name="20% - Accent6 3 101" xfId="50233"/>
    <cellStyle name="20% - Accent6 3 102" xfId="50545"/>
    <cellStyle name="20% - Accent6 3 103" xfId="50857"/>
    <cellStyle name="20% - Accent6 3 104" xfId="51169"/>
    <cellStyle name="20% - Accent6 3 105" xfId="51481"/>
    <cellStyle name="20% - Accent6 3 106" xfId="51793"/>
    <cellStyle name="20% - Accent6 3 107" xfId="52106"/>
    <cellStyle name="20% - Accent6 3 108" xfId="52418"/>
    <cellStyle name="20% - Accent6 3 109" xfId="52730"/>
    <cellStyle name="20% - Accent6 3 11" xfId="909"/>
    <cellStyle name="20% - Accent6 3 11 2" xfId="1934"/>
    <cellStyle name="20% - Accent6 3 11 2 2" xfId="4259"/>
    <cellStyle name="20% - Accent6 3 11 2 2 2" xfId="15038"/>
    <cellStyle name="20% - Accent6 3 11 2 2 3" xfId="25788"/>
    <cellStyle name="20% - Accent6 3 11 2 2 4" xfId="36648"/>
    <cellStyle name="20% - Accent6 3 11 2 3" xfId="12743"/>
    <cellStyle name="20% - Accent6 3 11 2 4" xfId="23493"/>
    <cellStyle name="20% - Accent6 3 11 2 5" xfId="34353"/>
    <cellStyle name="20% - Accent6 3 11 3" xfId="3277"/>
    <cellStyle name="20% - Accent6 3 11 3 2" xfId="14056"/>
    <cellStyle name="20% - Accent6 3 11 3 3" xfId="24806"/>
    <cellStyle name="20% - Accent6 3 11 3 4" xfId="35666"/>
    <cellStyle name="20% - Accent6 3 11 4" xfId="11761"/>
    <cellStyle name="20% - Accent6 3 11 5" xfId="22511"/>
    <cellStyle name="20% - Accent6 3 11 6" xfId="33371"/>
    <cellStyle name="20% - Accent6 3 110" xfId="53042"/>
    <cellStyle name="20% - Accent6 3 111" xfId="53354"/>
    <cellStyle name="20% - Accent6 3 112" xfId="53666"/>
    <cellStyle name="20% - Accent6 3 113" xfId="53978"/>
    <cellStyle name="20% - Accent6 3 114" xfId="54290"/>
    <cellStyle name="20% - Accent6 3 115" xfId="54602"/>
    <cellStyle name="20% - Accent6 3 116" xfId="54914"/>
    <cellStyle name="20% - Accent6 3 117" xfId="55226"/>
    <cellStyle name="20% - Accent6 3 118" xfId="55538"/>
    <cellStyle name="20% - Accent6 3 119" xfId="55850"/>
    <cellStyle name="20% - Accent6 3 12" xfId="1018"/>
    <cellStyle name="20% - Accent6 3 12 2" xfId="3386"/>
    <cellStyle name="20% - Accent6 3 12 2 2" xfId="14165"/>
    <cellStyle name="20% - Accent6 3 12 2 3" xfId="24915"/>
    <cellStyle name="20% - Accent6 3 12 2 4" xfId="35775"/>
    <cellStyle name="20% - Accent6 3 12 3" xfId="11870"/>
    <cellStyle name="20% - Accent6 3 12 4" xfId="22620"/>
    <cellStyle name="20% - Accent6 3 12 5" xfId="33480"/>
    <cellStyle name="20% - Accent6 3 120" xfId="56162"/>
    <cellStyle name="20% - Accent6 3 121" xfId="56474"/>
    <cellStyle name="20% - Accent6 3 122" xfId="56786"/>
    <cellStyle name="20% - Accent6 3 123" xfId="57098"/>
    <cellStyle name="20% - Accent6 3 124" xfId="57410"/>
    <cellStyle name="20% - Accent6 3 125" xfId="57722"/>
    <cellStyle name="20% - Accent6 3 126" xfId="58034"/>
    <cellStyle name="20% - Accent6 3 127" xfId="58346"/>
    <cellStyle name="20% - Accent6 3 128" xfId="58658"/>
    <cellStyle name="20% - Accent6 3 129" xfId="58970"/>
    <cellStyle name="20% - Accent6 3 13" xfId="1164"/>
    <cellStyle name="20% - Accent6 3 13 2" xfId="3489"/>
    <cellStyle name="20% - Accent6 3 13 2 2" xfId="14268"/>
    <cellStyle name="20% - Accent6 3 13 2 3" xfId="25018"/>
    <cellStyle name="20% - Accent6 3 13 2 4" xfId="35878"/>
    <cellStyle name="20% - Accent6 3 13 3" xfId="11973"/>
    <cellStyle name="20% - Accent6 3 13 4" xfId="22723"/>
    <cellStyle name="20% - Accent6 3 13 5" xfId="33583"/>
    <cellStyle name="20% - Accent6 3 130" xfId="59282"/>
    <cellStyle name="20% - Accent6 3 131" xfId="59594"/>
    <cellStyle name="20% - Accent6 3 132" xfId="59906"/>
    <cellStyle name="20% - Accent6 3 133" xfId="60218"/>
    <cellStyle name="20% - Accent6 3 134" xfId="60530"/>
    <cellStyle name="20% - Accent6 3 135" xfId="60842"/>
    <cellStyle name="20% - Accent6 3 14" xfId="2043"/>
    <cellStyle name="20% - Accent6 3 14 2" xfId="4368"/>
    <cellStyle name="20% - Accent6 3 14 2 2" xfId="15147"/>
    <cellStyle name="20% - Accent6 3 14 2 3" xfId="25897"/>
    <cellStyle name="20% - Accent6 3 14 2 4" xfId="36757"/>
    <cellStyle name="20% - Accent6 3 14 3" xfId="12852"/>
    <cellStyle name="20% - Accent6 3 14 4" xfId="23602"/>
    <cellStyle name="20% - Accent6 3 14 5" xfId="34462"/>
    <cellStyle name="20% - Accent6 3 15" xfId="2152"/>
    <cellStyle name="20% - Accent6 3 15 2" xfId="4477"/>
    <cellStyle name="20% - Accent6 3 15 2 2" xfId="15256"/>
    <cellStyle name="20% - Accent6 3 15 2 3" xfId="26006"/>
    <cellStyle name="20% - Accent6 3 15 2 4" xfId="36866"/>
    <cellStyle name="20% - Accent6 3 15 3" xfId="12961"/>
    <cellStyle name="20% - Accent6 3 15 4" xfId="23711"/>
    <cellStyle name="20% - Accent6 3 15 5" xfId="34571"/>
    <cellStyle name="20% - Accent6 3 16" xfId="2262"/>
    <cellStyle name="20% - Accent6 3 16 2" xfId="4587"/>
    <cellStyle name="20% - Accent6 3 16 2 2" xfId="15366"/>
    <cellStyle name="20% - Accent6 3 16 2 3" xfId="26116"/>
    <cellStyle name="20% - Accent6 3 16 2 4" xfId="36976"/>
    <cellStyle name="20% - Accent6 3 16 3" xfId="13071"/>
    <cellStyle name="20% - Accent6 3 16 4" xfId="23821"/>
    <cellStyle name="20% - Accent6 3 16 5" xfId="34681"/>
    <cellStyle name="20% - Accent6 3 17" xfId="2372"/>
    <cellStyle name="20% - Accent6 3 17 2" xfId="13181"/>
    <cellStyle name="20% - Accent6 3 17 3" xfId="23931"/>
    <cellStyle name="20% - Accent6 3 17 4" xfId="34791"/>
    <cellStyle name="20% - Accent6 3 18" xfId="2506"/>
    <cellStyle name="20% - Accent6 3 18 2" xfId="13285"/>
    <cellStyle name="20% - Accent6 3 18 3" xfId="24035"/>
    <cellStyle name="20% - Accent6 3 18 4" xfId="34895"/>
    <cellStyle name="20% - Accent6 3 19" xfId="4697"/>
    <cellStyle name="20% - Accent6 3 19 2" xfId="15476"/>
    <cellStyle name="20% - Accent6 3 19 3" xfId="26226"/>
    <cellStyle name="20% - Accent6 3 19 4" xfId="37086"/>
    <cellStyle name="20% - Accent6 3 2" xfId="227"/>
    <cellStyle name="20% - Accent6 3 2 10" xfId="44772"/>
    <cellStyle name="20% - Accent6 3 2 11" xfId="45084"/>
    <cellStyle name="20% - Accent6 3 2 12" xfId="45396"/>
    <cellStyle name="20% - Accent6 3 2 13" xfId="45708"/>
    <cellStyle name="20% - Accent6 3 2 14" xfId="46020"/>
    <cellStyle name="20% - Accent6 3 2 15" xfId="46332"/>
    <cellStyle name="20% - Accent6 3 2 16" xfId="46644"/>
    <cellStyle name="20% - Accent6 3 2 17" xfId="46956"/>
    <cellStyle name="20% - Accent6 3 2 18" xfId="47268"/>
    <cellStyle name="20% - Accent6 3 2 19" xfId="47580"/>
    <cellStyle name="20% - Accent6 3 2 2" xfId="1252"/>
    <cellStyle name="20% - Accent6 3 2 2 2" xfId="3577"/>
    <cellStyle name="20% - Accent6 3 2 2 2 2" xfId="14356"/>
    <cellStyle name="20% - Accent6 3 2 2 2 3" xfId="25106"/>
    <cellStyle name="20% - Accent6 3 2 2 2 4" xfId="35966"/>
    <cellStyle name="20% - Accent6 3 2 2 3" xfId="12061"/>
    <cellStyle name="20% - Accent6 3 2 2 4" xfId="22811"/>
    <cellStyle name="20% - Accent6 3 2 2 5" xfId="33671"/>
    <cellStyle name="20% - Accent6 3 2 20" xfId="47892"/>
    <cellStyle name="20% - Accent6 3 2 21" xfId="48204"/>
    <cellStyle name="20% - Accent6 3 2 22" xfId="48516"/>
    <cellStyle name="20% - Accent6 3 2 23" xfId="48828"/>
    <cellStyle name="20% - Accent6 3 2 24" xfId="49140"/>
    <cellStyle name="20% - Accent6 3 2 25" xfId="49452"/>
    <cellStyle name="20% - Accent6 3 2 26" xfId="49764"/>
    <cellStyle name="20% - Accent6 3 2 27" xfId="50076"/>
    <cellStyle name="20% - Accent6 3 2 28" xfId="50388"/>
    <cellStyle name="20% - Accent6 3 2 29" xfId="50700"/>
    <cellStyle name="20% - Accent6 3 2 3" xfId="2594"/>
    <cellStyle name="20% - Accent6 3 2 3 2" xfId="13373"/>
    <cellStyle name="20% - Accent6 3 2 3 3" xfId="24123"/>
    <cellStyle name="20% - Accent6 3 2 3 4" xfId="34983"/>
    <cellStyle name="20% - Accent6 3 2 30" xfId="51012"/>
    <cellStyle name="20% - Accent6 3 2 31" xfId="51324"/>
    <cellStyle name="20% - Accent6 3 2 32" xfId="51636"/>
    <cellStyle name="20% - Accent6 3 2 33" xfId="51948"/>
    <cellStyle name="20% - Accent6 3 2 34" xfId="52261"/>
    <cellStyle name="20% - Accent6 3 2 35" xfId="52573"/>
    <cellStyle name="20% - Accent6 3 2 36" xfId="52885"/>
    <cellStyle name="20% - Accent6 3 2 37" xfId="53197"/>
    <cellStyle name="20% - Accent6 3 2 38" xfId="53509"/>
    <cellStyle name="20% - Accent6 3 2 39" xfId="53821"/>
    <cellStyle name="20% - Accent6 3 2 4" xfId="11078"/>
    <cellStyle name="20% - Accent6 3 2 40" xfId="54133"/>
    <cellStyle name="20% - Accent6 3 2 41" xfId="54445"/>
    <cellStyle name="20% - Accent6 3 2 42" xfId="54757"/>
    <cellStyle name="20% - Accent6 3 2 43" xfId="55069"/>
    <cellStyle name="20% - Accent6 3 2 44" xfId="55381"/>
    <cellStyle name="20% - Accent6 3 2 45" xfId="55693"/>
    <cellStyle name="20% - Accent6 3 2 46" xfId="56005"/>
    <cellStyle name="20% - Accent6 3 2 47" xfId="56317"/>
    <cellStyle name="20% - Accent6 3 2 48" xfId="56629"/>
    <cellStyle name="20% - Accent6 3 2 49" xfId="56941"/>
    <cellStyle name="20% - Accent6 3 2 5" xfId="21828"/>
    <cellStyle name="20% - Accent6 3 2 50" xfId="57253"/>
    <cellStyle name="20% - Accent6 3 2 51" xfId="57565"/>
    <cellStyle name="20% - Accent6 3 2 52" xfId="57877"/>
    <cellStyle name="20% - Accent6 3 2 53" xfId="58189"/>
    <cellStyle name="20% - Accent6 3 2 54" xfId="58501"/>
    <cellStyle name="20% - Accent6 3 2 55" xfId="58813"/>
    <cellStyle name="20% - Accent6 3 2 56" xfId="59125"/>
    <cellStyle name="20% - Accent6 3 2 57" xfId="59437"/>
    <cellStyle name="20% - Accent6 3 2 58" xfId="59749"/>
    <cellStyle name="20% - Accent6 3 2 59" xfId="60061"/>
    <cellStyle name="20% - Accent6 3 2 6" xfId="32688"/>
    <cellStyle name="20% - Accent6 3 2 60" xfId="60373"/>
    <cellStyle name="20% - Accent6 3 2 61" xfId="60685"/>
    <cellStyle name="20% - Accent6 3 2 62" xfId="60997"/>
    <cellStyle name="20% - Accent6 3 2 7" xfId="43821"/>
    <cellStyle name="20% - Accent6 3 2 8" xfId="44133"/>
    <cellStyle name="20% - Accent6 3 2 9" xfId="44452"/>
    <cellStyle name="20% - Accent6 3 20" xfId="4807"/>
    <cellStyle name="20% - Accent6 3 20 2" xfId="15586"/>
    <cellStyle name="20% - Accent6 3 20 3" xfId="26336"/>
    <cellStyle name="20% - Accent6 3 20 4" xfId="37196"/>
    <cellStyle name="20% - Accent6 3 21" xfId="4917"/>
    <cellStyle name="20% - Accent6 3 21 2" xfId="15696"/>
    <cellStyle name="20% - Accent6 3 21 3" xfId="26446"/>
    <cellStyle name="20% - Accent6 3 21 4" xfId="37306"/>
    <cellStyle name="20% - Accent6 3 22" xfId="5027"/>
    <cellStyle name="20% - Accent6 3 22 2" xfId="15806"/>
    <cellStyle name="20% - Accent6 3 22 3" xfId="26556"/>
    <cellStyle name="20% - Accent6 3 22 4" xfId="37416"/>
    <cellStyle name="20% - Accent6 3 23" xfId="5137"/>
    <cellStyle name="20% - Accent6 3 23 2" xfId="15916"/>
    <cellStyle name="20% - Accent6 3 23 3" xfId="26666"/>
    <cellStyle name="20% - Accent6 3 23 4" xfId="37526"/>
    <cellStyle name="20% - Accent6 3 24" xfId="5247"/>
    <cellStyle name="20% - Accent6 3 24 2" xfId="16026"/>
    <cellStyle name="20% - Accent6 3 24 3" xfId="26776"/>
    <cellStyle name="20% - Accent6 3 24 4" xfId="37636"/>
    <cellStyle name="20% - Accent6 3 25" xfId="5357"/>
    <cellStyle name="20% - Accent6 3 25 2" xfId="16136"/>
    <cellStyle name="20% - Accent6 3 25 3" xfId="26886"/>
    <cellStyle name="20% - Accent6 3 25 4" xfId="37746"/>
    <cellStyle name="20% - Accent6 3 26" xfId="5467"/>
    <cellStyle name="20% - Accent6 3 26 2" xfId="16246"/>
    <cellStyle name="20% - Accent6 3 26 3" xfId="26996"/>
    <cellStyle name="20% - Accent6 3 26 4" xfId="37856"/>
    <cellStyle name="20% - Accent6 3 27" xfId="5577"/>
    <cellStyle name="20% - Accent6 3 27 2" xfId="16356"/>
    <cellStyle name="20% - Accent6 3 27 3" xfId="27106"/>
    <cellStyle name="20% - Accent6 3 27 4" xfId="37966"/>
    <cellStyle name="20% - Accent6 3 28" xfId="5687"/>
    <cellStyle name="20% - Accent6 3 28 2" xfId="16466"/>
    <cellStyle name="20% - Accent6 3 28 3" xfId="27216"/>
    <cellStyle name="20% - Accent6 3 28 4" xfId="38076"/>
    <cellStyle name="20% - Accent6 3 29" xfId="5797"/>
    <cellStyle name="20% - Accent6 3 29 2" xfId="16576"/>
    <cellStyle name="20% - Accent6 3 29 3" xfId="27326"/>
    <cellStyle name="20% - Accent6 3 29 4" xfId="38186"/>
    <cellStyle name="20% - Accent6 3 3" xfId="261"/>
    <cellStyle name="20% - Accent6 3 3 2" xfId="1286"/>
    <cellStyle name="20% - Accent6 3 3 2 2" xfId="3611"/>
    <cellStyle name="20% - Accent6 3 3 2 2 2" xfId="14390"/>
    <cellStyle name="20% - Accent6 3 3 2 2 3" xfId="25140"/>
    <cellStyle name="20% - Accent6 3 3 2 2 4" xfId="36000"/>
    <cellStyle name="20% - Accent6 3 3 2 3" xfId="12095"/>
    <cellStyle name="20% - Accent6 3 3 2 4" xfId="22845"/>
    <cellStyle name="20% - Accent6 3 3 2 5" xfId="33705"/>
    <cellStyle name="20% - Accent6 3 3 3" xfId="2628"/>
    <cellStyle name="20% - Accent6 3 3 3 2" xfId="13407"/>
    <cellStyle name="20% - Accent6 3 3 3 3" xfId="24157"/>
    <cellStyle name="20% - Accent6 3 3 3 4" xfId="35017"/>
    <cellStyle name="20% - Accent6 3 3 4" xfId="11112"/>
    <cellStyle name="20% - Accent6 3 3 5" xfId="21862"/>
    <cellStyle name="20% - Accent6 3 3 6" xfId="32722"/>
    <cellStyle name="20% - Accent6 3 30" xfId="5907"/>
    <cellStyle name="20% - Accent6 3 30 2" xfId="16686"/>
    <cellStyle name="20% - Accent6 3 30 3" xfId="27436"/>
    <cellStyle name="20% - Accent6 3 30 4" xfId="38296"/>
    <cellStyle name="20% - Accent6 3 31" xfId="6017"/>
    <cellStyle name="20% - Accent6 3 31 2" xfId="16796"/>
    <cellStyle name="20% - Accent6 3 31 3" xfId="27546"/>
    <cellStyle name="20% - Accent6 3 31 4" xfId="38406"/>
    <cellStyle name="20% - Accent6 3 32" xfId="6127"/>
    <cellStyle name="20% - Accent6 3 32 2" xfId="16906"/>
    <cellStyle name="20% - Accent6 3 32 3" xfId="27656"/>
    <cellStyle name="20% - Accent6 3 32 4" xfId="38516"/>
    <cellStyle name="20% - Accent6 3 33" xfId="6237"/>
    <cellStyle name="20% - Accent6 3 33 2" xfId="17016"/>
    <cellStyle name="20% - Accent6 3 33 3" xfId="27766"/>
    <cellStyle name="20% - Accent6 3 33 4" xfId="38626"/>
    <cellStyle name="20% - Accent6 3 34" xfId="6347"/>
    <cellStyle name="20% - Accent6 3 34 2" xfId="17126"/>
    <cellStyle name="20% - Accent6 3 34 3" xfId="27876"/>
    <cellStyle name="20% - Accent6 3 34 4" xfId="38736"/>
    <cellStyle name="20% - Accent6 3 35" xfId="6457"/>
    <cellStyle name="20% - Accent6 3 35 2" xfId="17236"/>
    <cellStyle name="20% - Accent6 3 35 3" xfId="27986"/>
    <cellStyle name="20% - Accent6 3 35 4" xfId="38846"/>
    <cellStyle name="20% - Accent6 3 36" xfId="6567"/>
    <cellStyle name="20% - Accent6 3 36 2" xfId="17346"/>
    <cellStyle name="20% - Accent6 3 36 3" xfId="28096"/>
    <cellStyle name="20% - Accent6 3 36 4" xfId="38956"/>
    <cellStyle name="20% - Accent6 3 37" xfId="6677"/>
    <cellStyle name="20% - Accent6 3 37 2" xfId="17456"/>
    <cellStyle name="20% - Accent6 3 37 3" xfId="28206"/>
    <cellStyle name="20% - Accent6 3 37 4" xfId="39066"/>
    <cellStyle name="20% - Accent6 3 38" xfId="6787"/>
    <cellStyle name="20% - Accent6 3 38 2" xfId="17566"/>
    <cellStyle name="20% - Accent6 3 38 3" xfId="28316"/>
    <cellStyle name="20% - Accent6 3 38 4" xfId="39176"/>
    <cellStyle name="20% - Accent6 3 39" xfId="6897"/>
    <cellStyle name="20% - Accent6 3 39 2" xfId="17676"/>
    <cellStyle name="20% - Accent6 3 39 3" xfId="28426"/>
    <cellStyle name="20% - Accent6 3 39 4" xfId="39286"/>
    <cellStyle name="20% - Accent6 3 4" xfId="306"/>
    <cellStyle name="20% - Accent6 3 4 2" xfId="1331"/>
    <cellStyle name="20% - Accent6 3 4 2 2" xfId="3656"/>
    <cellStyle name="20% - Accent6 3 4 2 2 2" xfId="14435"/>
    <cellStyle name="20% - Accent6 3 4 2 2 3" xfId="25185"/>
    <cellStyle name="20% - Accent6 3 4 2 2 4" xfId="36045"/>
    <cellStyle name="20% - Accent6 3 4 2 3" xfId="12140"/>
    <cellStyle name="20% - Accent6 3 4 2 4" xfId="22890"/>
    <cellStyle name="20% - Accent6 3 4 2 5" xfId="33750"/>
    <cellStyle name="20% - Accent6 3 4 3" xfId="2673"/>
    <cellStyle name="20% - Accent6 3 4 3 2" xfId="13452"/>
    <cellStyle name="20% - Accent6 3 4 3 3" xfId="24202"/>
    <cellStyle name="20% - Accent6 3 4 3 4" xfId="35062"/>
    <cellStyle name="20% - Accent6 3 4 4" xfId="11157"/>
    <cellStyle name="20% - Accent6 3 4 5" xfId="21907"/>
    <cellStyle name="20% - Accent6 3 4 6" xfId="32767"/>
    <cellStyle name="20% - Accent6 3 40" xfId="7007"/>
    <cellStyle name="20% - Accent6 3 40 2" xfId="17786"/>
    <cellStyle name="20% - Accent6 3 40 3" xfId="28536"/>
    <cellStyle name="20% - Accent6 3 40 4" xfId="39396"/>
    <cellStyle name="20% - Accent6 3 41" xfId="7117"/>
    <cellStyle name="20% - Accent6 3 41 2" xfId="17896"/>
    <cellStyle name="20% - Accent6 3 41 3" xfId="28646"/>
    <cellStyle name="20% - Accent6 3 41 4" xfId="39506"/>
    <cellStyle name="20% - Accent6 3 42" xfId="7227"/>
    <cellStyle name="20% - Accent6 3 42 2" xfId="18006"/>
    <cellStyle name="20% - Accent6 3 42 3" xfId="28756"/>
    <cellStyle name="20% - Accent6 3 42 4" xfId="39616"/>
    <cellStyle name="20% - Accent6 3 43" xfId="7337"/>
    <cellStyle name="20% - Accent6 3 43 2" xfId="18116"/>
    <cellStyle name="20% - Accent6 3 43 3" xfId="28866"/>
    <cellStyle name="20% - Accent6 3 43 4" xfId="39726"/>
    <cellStyle name="20% - Accent6 3 44" xfId="7447"/>
    <cellStyle name="20% - Accent6 3 44 2" xfId="18226"/>
    <cellStyle name="20% - Accent6 3 44 3" xfId="28976"/>
    <cellStyle name="20% - Accent6 3 44 4" xfId="39836"/>
    <cellStyle name="20% - Accent6 3 45" xfId="7557"/>
    <cellStyle name="20% - Accent6 3 45 2" xfId="18336"/>
    <cellStyle name="20% - Accent6 3 45 3" xfId="29086"/>
    <cellStyle name="20% - Accent6 3 45 4" xfId="39946"/>
    <cellStyle name="20% - Accent6 3 46" xfId="7667"/>
    <cellStyle name="20% - Accent6 3 46 2" xfId="18446"/>
    <cellStyle name="20% - Accent6 3 46 3" xfId="29196"/>
    <cellStyle name="20% - Accent6 3 46 4" xfId="40056"/>
    <cellStyle name="20% - Accent6 3 47" xfId="7777"/>
    <cellStyle name="20% - Accent6 3 47 2" xfId="18556"/>
    <cellStyle name="20% - Accent6 3 47 3" xfId="29306"/>
    <cellStyle name="20% - Accent6 3 47 4" xfId="40166"/>
    <cellStyle name="20% - Accent6 3 48" xfId="7887"/>
    <cellStyle name="20% - Accent6 3 48 2" xfId="18666"/>
    <cellStyle name="20% - Accent6 3 48 3" xfId="29416"/>
    <cellStyle name="20% - Accent6 3 48 4" xfId="40276"/>
    <cellStyle name="20% - Accent6 3 49" xfId="7997"/>
    <cellStyle name="20% - Accent6 3 49 2" xfId="18776"/>
    <cellStyle name="20% - Accent6 3 49 3" xfId="29526"/>
    <cellStyle name="20% - Accent6 3 49 4" xfId="40386"/>
    <cellStyle name="20% - Accent6 3 5" xfId="362"/>
    <cellStyle name="20% - Accent6 3 5 2" xfId="1387"/>
    <cellStyle name="20% - Accent6 3 5 2 2" xfId="3712"/>
    <cellStyle name="20% - Accent6 3 5 2 2 2" xfId="14491"/>
    <cellStyle name="20% - Accent6 3 5 2 2 3" xfId="25241"/>
    <cellStyle name="20% - Accent6 3 5 2 2 4" xfId="36101"/>
    <cellStyle name="20% - Accent6 3 5 2 3" xfId="12196"/>
    <cellStyle name="20% - Accent6 3 5 2 4" xfId="22946"/>
    <cellStyle name="20% - Accent6 3 5 2 5" xfId="33806"/>
    <cellStyle name="20% - Accent6 3 5 3" xfId="2729"/>
    <cellStyle name="20% - Accent6 3 5 3 2" xfId="13508"/>
    <cellStyle name="20% - Accent6 3 5 3 3" xfId="24258"/>
    <cellStyle name="20% - Accent6 3 5 3 4" xfId="35118"/>
    <cellStyle name="20% - Accent6 3 5 4" xfId="11213"/>
    <cellStyle name="20% - Accent6 3 5 5" xfId="21963"/>
    <cellStyle name="20% - Accent6 3 5 6" xfId="32823"/>
    <cellStyle name="20% - Accent6 3 50" xfId="8107"/>
    <cellStyle name="20% - Accent6 3 50 2" xfId="18886"/>
    <cellStyle name="20% - Accent6 3 50 3" xfId="29636"/>
    <cellStyle name="20% - Accent6 3 50 4" xfId="40496"/>
    <cellStyle name="20% - Accent6 3 51" xfId="8217"/>
    <cellStyle name="20% - Accent6 3 51 2" xfId="18996"/>
    <cellStyle name="20% - Accent6 3 51 3" xfId="29746"/>
    <cellStyle name="20% - Accent6 3 51 4" xfId="40606"/>
    <cellStyle name="20% - Accent6 3 52" xfId="8327"/>
    <cellStyle name="20% - Accent6 3 52 2" xfId="19106"/>
    <cellStyle name="20% - Accent6 3 52 3" xfId="29856"/>
    <cellStyle name="20% - Accent6 3 52 4" xfId="40716"/>
    <cellStyle name="20% - Accent6 3 53" xfId="8437"/>
    <cellStyle name="20% - Accent6 3 53 2" xfId="19216"/>
    <cellStyle name="20% - Accent6 3 53 3" xfId="29966"/>
    <cellStyle name="20% - Accent6 3 53 4" xfId="40826"/>
    <cellStyle name="20% - Accent6 3 54" xfId="8547"/>
    <cellStyle name="20% - Accent6 3 54 2" xfId="19326"/>
    <cellStyle name="20% - Accent6 3 54 3" xfId="30076"/>
    <cellStyle name="20% - Accent6 3 54 4" xfId="40936"/>
    <cellStyle name="20% - Accent6 3 55" xfId="8657"/>
    <cellStyle name="20% - Accent6 3 55 2" xfId="19436"/>
    <cellStyle name="20% - Accent6 3 55 3" xfId="30186"/>
    <cellStyle name="20% - Accent6 3 55 4" xfId="41046"/>
    <cellStyle name="20% - Accent6 3 56" xfId="8767"/>
    <cellStyle name="20% - Accent6 3 56 2" xfId="19546"/>
    <cellStyle name="20% - Accent6 3 56 3" xfId="30296"/>
    <cellStyle name="20% - Accent6 3 56 4" xfId="41156"/>
    <cellStyle name="20% - Accent6 3 57" xfId="8877"/>
    <cellStyle name="20% - Accent6 3 57 2" xfId="19656"/>
    <cellStyle name="20% - Accent6 3 57 3" xfId="30406"/>
    <cellStyle name="20% - Accent6 3 57 4" xfId="41266"/>
    <cellStyle name="20% - Accent6 3 58" xfId="8987"/>
    <cellStyle name="20% - Accent6 3 58 2" xfId="19766"/>
    <cellStyle name="20% - Accent6 3 58 3" xfId="30516"/>
    <cellStyle name="20% - Accent6 3 58 4" xfId="41376"/>
    <cellStyle name="20% - Accent6 3 59" xfId="9097"/>
    <cellStyle name="20% - Accent6 3 59 2" xfId="19876"/>
    <cellStyle name="20% - Accent6 3 59 3" xfId="30626"/>
    <cellStyle name="20% - Accent6 3 59 4" xfId="41486"/>
    <cellStyle name="20% - Accent6 3 6" xfId="428"/>
    <cellStyle name="20% - Accent6 3 6 2" xfId="1453"/>
    <cellStyle name="20% - Accent6 3 6 2 2" xfId="3778"/>
    <cellStyle name="20% - Accent6 3 6 2 2 2" xfId="14557"/>
    <cellStyle name="20% - Accent6 3 6 2 2 3" xfId="25307"/>
    <cellStyle name="20% - Accent6 3 6 2 2 4" xfId="36167"/>
    <cellStyle name="20% - Accent6 3 6 2 3" xfId="12262"/>
    <cellStyle name="20% - Accent6 3 6 2 4" xfId="23012"/>
    <cellStyle name="20% - Accent6 3 6 2 5" xfId="33872"/>
    <cellStyle name="20% - Accent6 3 6 3" xfId="2795"/>
    <cellStyle name="20% - Accent6 3 6 3 2" xfId="13574"/>
    <cellStyle name="20% - Accent6 3 6 3 3" xfId="24324"/>
    <cellStyle name="20% - Accent6 3 6 3 4" xfId="35184"/>
    <cellStyle name="20% - Accent6 3 6 4" xfId="11279"/>
    <cellStyle name="20% - Accent6 3 6 5" xfId="22029"/>
    <cellStyle name="20% - Accent6 3 6 6" xfId="32889"/>
    <cellStyle name="20% - Accent6 3 60" xfId="9207"/>
    <cellStyle name="20% - Accent6 3 60 2" xfId="19986"/>
    <cellStyle name="20% - Accent6 3 60 3" xfId="30736"/>
    <cellStyle name="20% - Accent6 3 60 4" xfId="41596"/>
    <cellStyle name="20% - Accent6 3 61" xfId="9317"/>
    <cellStyle name="20% - Accent6 3 61 2" xfId="20096"/>
    <cellStyle name="20% - Accent6 3 61 3" xfId="30846"/>
    <cellStyle name="20% - Accent6 3 61 4" xfId="41706"/>
    <cellStyle name="20% - Accent6 3 62" xfId="9427"/>
    <cellStyle name="20% - Accent6 3 62 2" xfId="20206"/>
    <cellStyle name="20% - Accent6 3 62 3" xfId="30956"/>
    <cellStyle name="20% - Accent6 3 62 4" xfId="41816"/>
    <cellStyle name="20% - Accent6 3 63" xfId="9537"/>
    <cellStyle name="20% - Accent6 3 63 2" xfId="20316"/>
    <cellStyle name="20% - Accent6 3 63 3" xfId="31066"/>
    <cellStyle name="20% - Accent6 3 63 4" xfId="41926"/>
    <cellStyle name="20% - Accent6 3 64" xfId="9647"/>
    <cellStyle name="20% - Accent6 3 64 2" xfId="20426"/>
    <cellStyle name="20% - Accent6 3 64 3" xfId="31176"/>
    <cellStyle name="20% - Accent6 3 64 4" xfId="42036"/>
    <cellStyle name="20% - Accent6 3 65" xfId="9757"/>
    <cellStyle name="20% - Accent6 3 65 2" xfId="20536"/>
    <cellStyle name="20% - Accent6 3 65 3" xfId="31286"/>
    <cellStyle name="20% - Accent6 3 65 4" xfId="42146"/>
    <cellStyle name="20% - Accent6 3 66" xfId="9867"/>
    <cellStyle name="20% - Accent6 3 66 2" xfId="20646"/>
    <cellStyle name="20% - Accent6 3 66 3" xfId="31396"/>
    <cellStyle name="20% - Accent6 3 66 4" xfId="42256"/>
    <cellStyle name="20% - Accent6 3 67" xfId="9977"/>
    <cellStyle name="20% - Accent6 3 67 2" xfId="20756"/>
    <cellStyle name="20% - Accent6 3 67 3" xfId="31506"/>
    <cellStyle name="20% - Accent6 3 67 4" xfId="42366"/>
    <cellStyle name="20% - Accent6 3 68" xfId="10087"/>
    <cellStyle name="20% - Accent6 3 68 2" xfId="20866"/>
    <cellStyle name="20% - Accent6 3 68 3" xfId="31616"/>
    <cellStyle name="20% - Accent6 3 68 4" xfId="42476"/>
    <cellStyle name="20% - Accent6 3 69" xfId="10197"/>
    <cellStyle name="20% - Accent6 3 69 2" xfId="20976"/>
    <cellStyle name="20% - Accent6 3 69 3" xfId="31726"/>
    <cellStyle name="20% - Accent6 3 69 4" xfId="42586"/>
    <cellStyle name="20% - Accent6 3 7" xfId="505"/>
    <cellStyle name="20% - Accent6 3 7 2" xfId="1530"/>
    <cellStyle name="20% - Accent6 3 7 2 2" xfId="3855"/>
    <cellStyle name="20% - Accent6 3 7 2 2 2" xfId="14634"/>
    <cellStyle name="20% - Accent6 3 7 2 2 3" xfId="25384"/>
    <cellStyle name="20% - Accent6 3 7 2 2 4" xfId="36244"/>
    <cellStyle name="20% - Accent6 3 7 2 3" xfId="12339"/>
    <cellStyle name="20% - Accent6 3 7 2 4" xfId="23089"/>
    <cellStyle name="20% - Accent6 3 7 2 5" xfId="33949"/>
    <cellStyle name="20% - Accent6 3 7 3" xfId="2872"/>
    <cellStyle name="20% - Accent6 3 7 3 2" xfId="13651"/>
    <cellStyle name="20% - Accent6 3 7 3 3" xfId="24401"/>
    <cellStyle name="20% - Accent6 3 7 3 4" xfId="35261"/>
    <cellStyle name="20% - Accent6 3 7 4" xfId="11356"/>
    <cellStyle name="20% - Accent6 3 7 5" xfId="22106"/>
    <cellStyle name="20% - Accent6 3 7 6" xfId="32966"/>
    <cellStyle name="20% - Accent6 3 70" xfId="10307"/>
    <cellStyle name="20% - Accent6 3 70 2" xfId="21086"/>
    <cellStyle name="20% - Accent6 3 70 3" xfId="31836"/>
    <cellStyle name="20% - Accent6 3 70 4" xfId="42696"/>
    <cellStyle name="20% - Accent6 3 71" xfId="10417"/>
    <cellStyle name="20% - Accent6 3 71 2" xfId="21196"/>
    <cellStyle name="20% - Accent6 3 71 3" xfId="31946"/>
    <cellStyle name="20% - Accent6 3 71 4" xfId="42806"/>
    <cellStyle name="20% - Accent6 3 72" xfId="10527"/>
    <cellStyle name="20% - Accent6 3 72 2" xfId="21306"/>
    <cellStyle name="20% - Accent6 3 72 3" xfId="32056"/>
    <cellStyle name="20% - Accent6 3 72 4" xfId="42916"/>
    <cellStyle name="20% - Accent6 3 73" xfId="10637"/>
    <cellStyle name="20% - Accent6 3 73 2" xfId="21416"/>
    <cellStyle name="20% - Accent6 3 73 3" xfId="32166"/>
    <cellStyle name="20% - Accent6 3 73 4" xfId="43026"/>
    <cellStyle name="20% - Accent6 3 74" xfId="10747"/>
    <cellStyle name="20% - Accent6 3 74 2" xfId="21526"/>
    <cellStyle name="20% - Accent6 3 74 3" xfId="32276"/>
    <cellStyle name="20% - Accent6 3 74 4" xfId="43136"/>
    <cellStyle name="20% - Accent6 3 75" xfId="10857"/>
    <cellStyle name="20% - Accent6 3 75 2" xfId="32386"/>
    <cellStyle name="20% - Accent6 3 75 3" xfId="43246"/>
    <cellStyle name="20% - Accent6 3 76" xfId="10990"/>
    <cellStyle name="20% - Accent6 3 76 2" xfId="21740"/>
    <cellStyle name="20% - Accent6 3 76 3" xfId="32600"/>
    <cellStyle name="20% - Accent6 3 77" xfId="21636"/>
    <cellStyle name="20% - Accent6 3 78" xfId="32496"/>
    <cellStyle name="20% - Accent6 3 79" xfId="43511"/>
    <cellStyle name="20% - Accent6 3 8" xfId="592"/>
    <cellStyle name="20% - Accent6 3 8 2" xfId="1617"/>
    <cellStyle name="20% - Accent6 3 8 2 2" xfId="3942"/>
    <cellStyle name="20% - Accent6 3 8 2 2 2" xfId="14721"/>
    <cellStyle name="20% - Accent6 3 8 2 2 3" xfId="25471"/>
    <cellStyle name="20% - Accent6 3 8 2 2 4" xfId="36331"/>
    <cellStyle name="20% - Accent6 3 8 2 3" xfId="12426"/>
    <cellStyle name="20% - Accent6 3 8 2 4" xfId="23176"/>
    <cellStyle name="20% - Accent6 3 8 2 5" xfId="34036"/>
    <cellStyle name="20% - Accent6 3 8 3" xfId="2960"/>
    <cellStyle name="20% - Accent6 3 8 3 2" xfId="13739"/>
    <cellStyle name="20% - Accent6 3 8 3 3" xfId="24489"/>
    <cellStyle name="20% - Accent6 3 8 3 4" xfId="35349"/>
    <cellStyle name="20% - Accent6 3 8 4" xfId="11444"/>
    <cellStyle name="20% - Accent6 3 8 5" xfId="22194"/>
    <cellStyle name="20% - Accent6 3 8 6" xfId="33054"/>
    <cellStyle name="20% - Accent6 3 80" xfId="43666"/>
    <cellStyle name="20% - Accent6 3 81" xfId="43978"/>
    <cellStyle name="20% - Accent6 3 82" xfId="44297"/>
    <cellStyle name="20% - Accent6 3 83" xfId="44617"/>
    <cellStyle name="20% - Accent6 3 84" xfId="44929"/>
    <cellStyle name="20% - Accent6 3 85" xfId="45241"/>
    <cellStyle name="20% - Accent6 3 86" xfId="45553"/>
    <cellStyle name="20% - Accent6 3 87" xfId="45865"/>
    <cellStyle name="20% - Accent6 3 88" xfId="46177"/>
    <cellStyle name="20% - Accent6 3 89" xfId="46489"/>
    <cellStyle name="20% - Accent6 3 9" xfId="691"/>
    <cellStyle name="20% - Accent6 3 9 2" xfId="1716"/>
    <cellStyle name="20% - Accent6 3 9 2 2" xfId="4041"/>
    <cellStyle name="20% - Accent6 3 9 2 2 2" xfId="14820"/>
    <cellStyle name="20% - Accent6 3 9 2 2 3" xfId="25570"/>
    <cellStyle name="20% - Accent6 3 9 2 2 4" xfId="36430"/>
    <cellStyle name="20% - Accent6 3 9 2 3" xfId="12525"/>
    <cellStyle name="20% - Accent6 3 9 2 4" xfId="23275"/>
    <cellStyle name="20% - Accent6 3 9 2 5" xfId="34135"/>
    <cellStyle name="20% - Accent6 3 9 3" xfId="3059"/>
    <cellStyle name="20% - Accent6 3 9 3 2" xfId="13838"/>
    <cellStyle name="20% - Accent6 3 9 3 3" xfId="24588"/>
    <cellStyle name="20% - Accent6 3 9 3 4" xfId="35448"/>
    <cellStyle name="20% - Accent6 3 9 4" xfId="11543"/>
    <cellStyle name="20% - Accent6 3 9 5" xfId="22293"/>
    <cellStyle name="20% - Accent6 3 9 6" xfId="33153"/>
    <cellStyle name="20% - Accent6 3 90" xfId="46801"/>
    <cellStyle name="20% - Accent6 3 91" xfId="47113"/>
    <cellStyle name="20% - Accent6 3 92" xfId="47425"/>
    <cellStyle name="20% - Accent6 3 93" xfId="47737"/>
    <cellStyle name="20% - Accent6 3 94" xfId="48049"/>
    <cellStyle name="20% - Accent6 3 95" xfId="48361"/>
    <cellStyle name="20% - Accent6 3 96" xfId="48673"/>
    <cellStyle name="20% - Accent6 3 97" xfId="48985"/>
    <cellStyle name="20% - Accent6 3 98" xfId="49297"/>
    <cellStyle name="20% - Accent6 3 99" xfId="49609"/>
    <cellStyle name="20% - Accent6 30" xfId="5437"/>
    <cellStyle name="20% - Accent6 30 2" xfId="16216"/>
    <cellStyle name="20% - Accent6 30 3" xfId="26966"/>
    <cellStyle name="20% - Accent6 30 4" xfId="37826"/>
    <cellStyle name="20% - Accent6 31" xfId="5547"/>
    <cellStyle name="20% - Accent6 31 2" xfId="16326"/>
    <cellStyle name="20% - Accent6 31 3" xfId="27076"/>
    <cellStyle name="20% - Accent6 31 4" xfId="37936"/>
    <cellStyle name="20% - Accent6 32" xfId="5657"/>
    <cellStyle name="20% - Accent6 32 2" xfId="16436"/>
    <cellStyle name="20% - Accent6 32 3" xfId="27186"/>
    <cellStyle name="20% - Accent6 32 4" xfId="38046"/>
    <cellStyle name="20% - Accent6 33" xfId="5767"/>
    <cellStyle name="20% - Accent6 33 2" xfId="16546"/>
    <cellStyle name="20% - Accent6 33 3" xfId="27296"/>
    <cellStyle name="20% - Accent6 33 4" xfId="38156"/>
    <cellStyle name="20% - Accent6 34" xfId="5877"/>
    <cellStyle name="20% - Accent6 34 2" xfId="16656"/>
    <cellStyle name="20% - Accent6 34 3" xfId="27406"/>
    <cellStyle name="20% - Accent6 34 4" xfId="38266"/>
    <cellStyle name="20% - Accent6 35" xfId="5987"/>
    <cellStyle name="20% - Accent6 35 2" xfId="16766"/>
    <cellStyle name="20% - Accent6 35 3" xfId="27516"/>
    <cellStyle name="20% - Accent6 35 4" xfId="38376"/>
    <cellStyle name="20% - Accent6 36" xfId="6097"/>
    <cellStyle name="20% - Accent6 36 2" xfId="16876"/>
    <cellStyle name="20% - Accent6 36 3" xfId="27626"/>
    <cellStyle name="20% - Accent6 36 4" xfId="38486"/>
    <cellStyle name="20% - Accent6 37" xfId="6207"/>
    <cellStyle name="20% - Accent6 37 2" xfId="16986"/>
    <cellStyle name="20% - Accent6 37 3" xfId="27736"/>
    <cellStyle name="20% - Accent6 37 4" xfId="38596"/>
    <cellStyle name="20% - Accent6 38" xfId="6317"/>
    <cellStyle name="20% - Accent6 38 2" xfId="17096"/>
    <cellStyle name="20% - Accent6 38 3" xfId="27846"/>
    <cellStyle name="20% - Accent6 38 4" xfId="38706"/>
    <cellStyle name="20% - Accent6 39" xfId="6427"/>
    <cellStyle name="20% - Accent6 39 2" xfId="17206"/>
    <cellStyle name="20% - Accent6 39 3" xfId="27956"/>
    <cellStyle name="20% - Accent6 39 4" xfId="38816"/>
    <cellStyle name="20% - Accent6 4" xfId="151"/>
    <cellStyle name="20% - Accent6 4 10" xfId="920"/>
    <cellStyle name="20% - Accent6 4 10 2" xfId="1945"/>
    <cellStyle name="20% - Accent6 4 10 2 2" xfId="4270"/>
    <cellStyle name="20% - Accent6 4 10 2 2 2" xfId="15049"/>
    <cellStyle name="20% - Accent6 4 10 2 2 3" xfId="25799"/>
    <cellStyle name="20% - Accent6 4 10 2 2 4" xfId="36659"/>
    <cellStyle name="20% - Accent6 4 10 2 3" xfId="12754"/>
    <cellStyle name="20% - Accent6 4 10 2 4" xfId="23504"/>
    <cellStyle name="20% - Accent6 4 10 2 5" xfId="34364"/>
    <cellStyle name="20% - Accent6 4 10 3" xfId="3288"/>
    <cellStyle name="20% - Accent6 4 10 3 2" xfId="14067"/>
    <cellStyle name="20% - Accent6 4 10 3 3" xfId="24817"/>
    <cellStyle name="20% - Accent6 4 10 3 4" xfId="35677"/>
    <cellStyle name="20% - Accent6 4 10 4" xfId="11772"/>
    <cellStyle name="20% - Accent6 4 10 5" xfId="22522"/>
    <cellStyle name="20% - Accent6 4 10 6" xfId="33382"/>
    <cellStyle name="20% - Accent6 4 100" xfId="50247"/>
    <cellStyle name="20% - Accent6 4 101" xfId="50559"/>
    <cellStyle name="20% - Accent6 4 102" xfId="50871"/>
    <cellStyle name="20% - Accent6 4 103" xfId="51183"/>
    <cellStyle name="20% - Accent6 4 104" xfId="51495"/>
    <cellStyle name="20% - Accent6 4 105" xfId="51807"/>
    <cellStyle name="20% - Accent6 4 106" xfId="52120"/>
    <cellStyle name="20% - Accent6 4 107" xfId="52432"/>
    <cellStyle name="20% - Accent6 4 108" xfId="52744"/>
    <cellStyle name="20% - Accent6 4 109" xfId="53056"/>
    <cellStyle name="20% - Accent6 4 11" xfId="1029"/>
    <cellStyle name="20% - Accent6 4 11 2" xfId="3397"/>
    <cellStyle name="20% - Accent6 4 11 2 2" xfId="14176"/>
    <cellStyle name="20% - Accent6 4 11 2 3" xfId="24926"/>
    <cellStyle name="20% - Accent6 4 11 2 4" xfId="35786"/>
    <cellStyle name="20% - Accent6 4 11 3" xfId="11881"/>
    <cellStyle name="20% - Accent6 4 11 4" xfId="22631"/>
    <cellStyle name="20% - Accent6 4 11 5" xfId="33491"/>
    <cellStyle name="20% - Accent6 4 110" xfId="53368"/>
    <cellStyle name="20% - Accent6 4 111" xfId="53680"/>
    <cellStyle name="20% - Accent6 4 112" xfId="53992"/>
    <cellStyle name="20% - Accent6 4 113" xfId="54304"/>
    <cellStyle name="20% - Accent6 4 114" xfId="54616"/>
    <cellStyle name="20% - Accent6 4 115" xfId="54928"/>
    <cellStyle name="20% - Accent6 4 116" xfId="55240"/>
    <cellStyle name="20% - Accent6 4 117" xfId="55552"/>
    <cellStyle name="20% - Accent6 4 118" xfId="55864"/>
    <cellStyle name="20% - Accent6 4 119" xfId="56176"/>
    <cellStyle name="20% - Accent6 4 12" xfId="1176"/>
    <cellStyle name="20% - Accent6 4 12 2" xfId="3501"/>
    <cellStyle name="20% - Accent6 4 12 2 2" xfId="14280"/>
    <cellStyle name="20% - Accent6 4 12 2 3" xfId="25030"/>
    <cellStyle name="20% - Accent6 4 12 2 4" xfId="35890"/>
    <cellStyle name="20% - Accent6 4 12 3" xfId="11985"/>
    <cellStyle name="20% - Accent6 4 12 4" xfId="22735"/>
    <cellStyle name="20% - Accent6 4 12 5" xfId="33595"/>
    <cellStyle name="20% - Accent6 4 120" xfId="56488"/>
    <cellStyle name="20% - Accent6 4 121" xfId="56800"/>
    <cellStyle name="20% - Accent6 4 122" xfId="57112"/>
    <cellStyle name="20% - Accent6 4 123" xfId="57424"/>
    <cellStyle name="20% - Accent6 4 124" xfId="57736"/>
    <cellStyle name="20% - Accent6 4 125" xfId="58048"/>
    <cellStyle name="20% - Accent6 4 126" xfId="58360"/>
    <cellStyle name="20% - Accent6 4 127" xfId="58672"/>
    <cellStyle name="20% - Accent6 4 128" xfId="58984"/>
    <cellStyle name="20% - Accent6 4 129" xfId="59296"/>
    <cellStyle name="20% - Accent6 4 13" xfId="2054"/>
    <cellStyle name="20% - Accent6 4 13 2" xfId="4379"/>
    <cellStyle name="20% - Accent6 4 13 2 2" xfId="15158"/>
    <cellStyle name="20% - Accent6 4 13 2 3" xfId="25908"/>
    <cellStyle name="20% - Accent6 4 13 2 4" xfId="36768"/>
    <cellStyle name="20% - Accent6 4 13 3" xfId="12863"/>
    <cellStyle name="20% - Accent6 4 13 4" xfId="23613"/>
    <cellStyle name="20% - Accent6 4 13 5" xfId="34473"/>
    <cellStyle name="20% - Accent6 4 130" xfId="59608"/>
    <cellStyle name="20% - Accent6 4 131" xfId="59920"/>
    <cellStyle name="20% - Accent6 4 132" xfId="60232"/>
    <cellStyle name="20% - Accent6 4 133" xfId="60544"/>
    <cellStyle name="20% - Accent6 4 134" xfId="60856"/>
    <cellStyle name="20% - Accent6 4 14" xfId="2163"/>
    <cellStyle name="20% - Accent6 4 14 2" xfId="4488"/>
    <cellStyle name="20% - Accent6 4 14 2 2" xfId="15267"/>
    <cellStyle name="20% - Accent6 4 14 2 3" xfId="26017"/>
    <cellStyle name="20% - Accent6 4 14 2 4" xfId="36877"/>
    <cellStyle name="20% - Accent6 4 14 3" xfId="12972"/>
    <cellStyle name="20% - Accent6 4 14 4" xfId="23722"/>
    <cellStyle name="20% - Accent6 4 14 5" xfId="34582"/>
    <cellStyle name="20% - Accent6 4 15" xfId="2273"/>
    <cellStyle name="20% - Accent6 4 15 2" xfId="4598"/>
    <cellStyle name="20% - Accent6 4 15 2 2" xfId="15377"/>
    <cellStyle name="20% - Accent6 4 15 2 3" xfId="26127"/>
    <cellStyle name="20% - Accent6 4 15 2 4" xfId="36987"/>
    <cellStyle name="20% - Accent6 4 15 3" xfId="13082"/>
    <cellStyle name="20% - Accent6 4 15 4" xfId="23832"/>
    <cellStyle name="20% - Accent6 4 15 5" xfId="34692"/>
    <cellStyle name="20% - Accent6 4 16" xfId="2383"/>
    <cellStyle name="20% - Accent6 4 16 2" xfId="13192"/>
    <cellStyle name="20% - Accent6 4 16 3" xfId="23942"/>
    <cellStyle name="20% - Accent6 4 16 4" xfId="34802"/>
    <cellStyle name="20% - Accent6 4 17" xfId="2518"/>
    <cellStyle name="20% - Accent6 4 17 2" xfId="13297"/>
    <cellStyle name="20% - Accent6 4 17 3" xfId="24047"/>
    <cellStyle name="20% - Accent6 4 17 4" xfId="34907"/>
    <cellStyle name="20% - Accent6 4 18" xfId="4708"/>
    <cellStyle name="20% - Accent6 4 18 2" xfId="15487"/>
    <cellStyle name="20% - Accent6 4 18 3" xfId="26237"/>
    <cellStyle name="20% - Accent6 4 18 4" xfId="37097"/>
    <cellStyle name="20% - Accent6 4 19" xfId="4818"/>
    <cellStyle name="20% - Accent6 4 19 2" xfId="15597"/>
    <cellStyle name="20% - Accent6 4 19 3" xfId="26347"/>
    <cellStyle name="20% - Accent6 4 19 4" xfId="37207"/>
    <cellStyle name="20% - Accent6 4 2" xfId="272"/>
    <cellStyle name="20% - Accent6 4 2 10" xfId="44786"/>
    <cellStyle name="20% - Accent6 4 2 11" xfId="45098"/>
    <cellStyle name="20% - Accent6 4 2 12" xfId="45410"/>
    <cellStyle name="20% - Accent6 4 2 13" xfId="45722"/>
    <cellStyle name="20% - Accent6 4 2 14" xfId="46034"/>
    <cellStyle name="20% - Accent6 4 2 15" xfId="46346"/>
    <cellStyle name="20% - Accent6 4 2 16" xfId="46658"/>
    <cellStyle name="20% - Accent6 4 2 17" xfId="46970"/>
    <cellStyle name="20% - Accent6 4 2 18" xfId="47282"/>
    <cellStyle name="20% - Accent6 4 2 19" xfId="47594"/>
    <cellStyle name="20% - Accent6 4 2 2" xfId="1297"/>
    <cellStyle name="20% - Accent6 4 2 2 2" xfId="3622"/>
    <cellStyle name="20% - Accent6 4 2 2 2 2" xfId="14401"/>
    <cellStyle name="20% - Accent6 4 2 2 2 3" xfId="25151"/>
    <cellStyle name="20% - Accent6 4 2 2 2 4" xfId="36011"/>
    <cellStyle name="20% - Accent6 4 2 2 3" xfId="12106"/>
    <cellStyle name="20% - Accent6 4 2 2 4" xfId="22856"/>
    <cellStyle name="20% - Accent6 4 2 2 5" xfId="33716"/>
    <cellStyle name="20% - Accent6 4 2 20" xfId="47906"/>
    <cellStyle name="20% - Accent6 4 2 21" xfId="48218"/>
    <cellStyle name="20% - Accent6 4 2 22" xfId="48530"/>
    <cellStyle name="20% - Accent6 4 2 23" xfId="48842"/>
    <cellStyle name="20% - Accent6 4 2 24" xfId="49154"/>
    <cellStyle name="20% - Accent6 4 2 25" xfId="49466"/>
    <cellStyle name="20% - Accent6 4 2 26" xfId="49778"/>
    <cellStyle name="20% - Accent6 4 2 27" xfId="50090"/>
    <cellStyle name="20% - Accent6 4 2 28" xfId="50402"/>
    <cellStyle name="20% - Accent6 4 2 29" xfId="50714"/>
    <cellStyle name="20% - Accent6 4 2 3" xfId="2639"/>
    <cellStyle name="20% - Accent6 4 2 3 2" xfId="13418"/>
    <cellStyle name="20% - Accent6 4 2 3 3" xfId="24168"/>
    <cellStyle name="20% - Accent6 4 2 3 4" xfId="35028"/>
    <cellStyle name="20% - Accent6 4 2 30" xfId="51026"/>
    <cellStyle name="20% - Accent6 4 2 31" xfId="51338"/>
    <cellStyle name="20% - Accent6 4 2 32" xfId="51650"/>
    <cellStyle name="20% - Accent6 4 2 33" xfId="51962"/>
    <cellStyle name="20% - Accent6 4 2 34" xfId="52275"/>
    <cellStyle name="20% - Accent6 4 2 35" xfId="52587"/>
    <cellStyle name="20% - Accent6 4 2 36" xfId="52899"/>
    <cellStyle name="20% - Accent6 4 2 37" xfId="53211"/>
    <cellStyle name="20% - Accent6 4 2 38" xfId="53523"/>
    <cellStyle name="20% - Accent6 4 2 39" xfId="53835"/>
    <cellStyle name="20% - Accent6 4 2 4" xfId="11123"/>
    <cellStyle name="20% - Accent6 4 2 40" xfId="54147"/>
    <cellStyle name="20% - Accent6 4 2 41" xfId="54459"/>
    <cellStyle name="20% - Accent6 4 2 42" xfId="54771"/>
    <cellStyle name="20% - Accent6 4 2 43" xfId="55083"/>
    <cellStyle name="20% - Accent6 4 2 44" xfId="55395"/>
    <cellStyle name="20% - Accent6 4 2 45" xfId="55707"/>
    <cellStyle name="20% - Accent6 4 2 46" xfId="56019"/>
    <cellStyle name="20% - Accent6 4 2 47" xfId="56331"/>
    <cellStyle name="20% - Accent6 4 2 48" xfId="56643"/>
    <cellStyle name="20% - Accent6 4 2 49" xfId="56955"/>
    <cellStyle name="20% - Accent6 4 2 5" xfId="21873"/>
    <cellStyle name="20% - Accent6 4 2 50" xfId="57267"/>
    <cellStyle name="20% - Accent6 4 2 51" xfId="57579"/>
    <cellStyle name="20% - Accent6 4 2 52" xfId="57891"/>
    <cellStyle name="20% - Accent6 4 2 53" xfId="58203"/>
    <cellStyle name="20% - Accent6 4 2 54" xfId="58515"/>
    <cellStyle name="20% - Accent6 4 2 55" xfId="58827"/>
    <cellStyle name="20% - Accent6 4 2 56" xfId="59139"/>
    <cellStyle name="20% - Accent6 4 2 57" xfId="59451"/>
    <cellStyle name="20% - Accent6 4 2 58" xfId="59763"/>
    <cellStyle name="20% - Accent6 4 2 59" xfId="60075"/>
    <cellStyle name="20% - Accent6 4 2 6" xfId="32733"/>
    <cellStyle name="20% - Accent6 4 2 60" xfId="60387"/>
    <cellStyle name="20% - Accent6 4 2 61" xfId="60699"/>
    <cellStyle name="20% - Accent6 4 2 62" xfId="61011"/>
    <cellStyle name="20% - Accent6 4 2 7" xfId="43835"/>
    <cellStyle name="20% - Accent6 4 2 8" xfId="44147"/>
    <cellStyle name="20% - Accent6 4 2 9" xfId="44466"/>
    <cellStyle name="20% - Accent6 4 20" xfId="4928"/>
    <cellStyle name="20% - Accent6 4 20 2" xfId="15707"/>
    <cellStyle name="20% - Accent6 4 20 3" xfId="26457"/>
    <cellStyle name="20% - Accent6 4 20 4" xfId="37317"/>
    <cellStyle name="20% - Accent6 4 21" xfId="5038"/>
    <cellStyle name="20% - Accent6 4 21 2" xfId="15817"/>
    <cellStyle name="20% - Accent6 4 21 3" xfId="26567"/>
    <cellStyle name="20% - Accent6 4 21 4" xfId="37427"/>
    <cellStyle name="20% - Accent6 4 22" xfId="5148"/>
    <cellStyle name="20% - Accent6 4 22 2" xfId="15927"/>
    <cellStyle name="20% - Accent6 4 22 3" xfId="26677"/>
    <cellStyle name="20% - Accent6 4 22 4" xfId="37537"/>
    <cellStyle name="20% - Accent6 4 23" xfId="5258"/>
    <cellStyle name="20% - Accent6 4 23 2" xfId="16037"/>
    <cellStyle name="20% - Accent6 4 23 3" xfId="26787"/>
    <cellStyle name="20% - Accent6 4 23 4" xfId="37647"/>
    <cellStyle name="20% - Accent6 4 24" xfId="5368"/>
    <cellStyle name="20% - Accent6 4 24 2" xfId="16147"/>
    <cellStyle name="20% - Accent6 4 24 3" xfId="26897"/>
    <cellStyle name="20% - Accent6 4 24 4" xfId="37757"/>
    <cellStyle name="20% - Accent6 4 25" xfId="5478"/>
    <cellStyle name="20% - Accent6 4 25 2" xfId="16257"/>
    <cellStyle name="20% - Accent6 4 25 3" xfId="27007"/>
    <cellStyle name="20% - Accent6 4 25 4" xfId="37867"/>
    <cellStyle name="20% - Accent6 4 26" xfId="5588"/>
    <cellStyle name="20% - Accent6 4 26 2" xfId="16367"/>
    <cellStyle name="20% - Accent6 4 26 3" xfId="27117"/>
    <cellStyle name="20% - Accent6 4 26 4" xfId="37977"/>
    <cellStyle name="20% - Accent6 4 27" xfId="5698"/>
    <cellStyle name="20% - Accent6 4 27 2" xfId="16477"/>
    <cellStyle name="20% - Accent6 4 27 3" xfId="27227"/>
    <cellStyle name="20% - Accent6 4 27 4" xfId="38087"/>
    <cellStyle name="20% - Accent6 4 28" xfId="5808"/>
    <cellStyle name="20% - Accent6 4 28 2" xfId="16587"/>
    <cellStyle name="20% - Accent6 4 28 3" xfId="27337"/>
    <cellStyle name="20% - Accent6 4 28 4" xfId="38197"/>
    <cellStyle name="20% - Accent6 4 29" xfId="5918"/>
    <cellStyle name="20% - Accent6 4 29 2" xfId="16697"/>
    <cellStyle name="20% - Accent6 4 29 3" xfId="27447"/>
    <cellStyle name="20% - Accent6 4 29 4" xfId="38307"/>
    <cellStyle name="20% - Accent6 4 3" xfId="317"/>
    <cellStyle name="20% - Accent6 4 3 2" xfId="1342"/>
    <cellStyle name="20% - Accent6 4 3 2 2" xfId="3667"/>
    <cellStyle name="20% - Accent6 4 3 2 2 2" xfId="14446"/>
    <cellStyle name="20% - Accent6 4 3 2 2 3" xfId="25196"/>
    <cellStyle name="20% - Accent6 4 3 2 2 4" xfId="36056"/>
    <cellStyle name="20% - Accent6 4 3 2 3" xfId="12151"/>
    <cellStyle name="20% - Accent6 4 3 2 4" xfId="22901"/>
    <cellStyle name="20% - Accent6 4 3 2 5" xfId="33761"/>
    <cellStyle name="20% - Accent6 4 3 3" xfId="2684"/>
    <cellStyle name="20% - Accent6 4 3 3 2" xfId="13463"/>
    <cellStyle name="20% - Accent6 4 3 3 3" xfId="24213"/>
    <cellStyle name="20% - Accent6 4 3 3 4" xfId="35073"/>
    <cellStyle name="20% - Accent6 4 3 4" xfId="11168"/>
    <cellStyle name="20% - Accent6 4 3 5" xfId="21918"/>
    <cellStyle name="20% - Accent6 4 3 6" xfId="32778"/>
    <cellStyle name="20% - Accent6 4 30" xfId="6028"/>
    <cellStyle name="20% - Accent6 4 30 2" xfId="16807"/>
    <cellStyle name="20% - Accent6 4 30 3" xfId="27557"/>
    <cellStyle name="20% - Accent6 4 30 4" xfId="38417"/>
    <cellStyle name="20% - Accent6 4 31" xfId="6138"/>
    <cellStyle name="20% - Accent6 4 31 2" xfId="16917"/>
    <cellStyle name="20% - Accent6 4 31 3" xfId="27667"/>
    <cellStyle name="20% - Accent6 4 31 4" xfId="38527"/>
    <cellStyle name="20% - Accent6 4 32" xfId="6248"/>
    <cellStyle name="20% - Accent6 4 32 2" xfId="17027"/>
    <cellStyle name="20% - Accent6 4 32 3" xfId="27777"/>
    <cellStyle name="20% - Accent6 4 32 4" xfId="38637"/>
    <cellStyle name="20% - Accent6 4 33" xfId="6358"/>
    <cellStyle name="20% - Accent6 4 33 2" xfId="17137"/>
    <cellStyle name="20% - Accent6 4 33 3" xfId="27887"/>
    <cellStyle name="20% - Accent6 4 33 4" xfId="38747"/>
    <cellStyle name="20% - Accent6 4 34" xfId="6468"/>
    <cellStyle name="20% - Accent6 4 34 2" xfId="17247"/>
    <cellStyle name="20% - Accent6 4 34 3" xfId="27997"/>
    <cellStyle name="20% - Accent6 4 34 4" xfId="38857"/>
    <cellStyle name="20% - Accent6 4 35" xfId="6578"/>
    <cellStyle name="20% - Accent6 4 35 2" xfId="17357"/>
    <cellStyle name="20% - Accent6 4 35 3" xfId="28107"/>
    <cellStyle name="20% - Accent6 4 35 4" xfId="38967"/>
    <cellStyle name="20% - Accent6 4 36" xfId="6688"/>
    <cellStyle name="20% - Accent6 4 36 2" xfId="17467"/>
    <cellStyle name="20% - Accent6 4 36 3" xfId="28217"/>
    <cellStyle name="20% - Accent6 4 36 4" xfId="39077"/>
    <cellStyle name="20% - Accent6 4 37" xfId="6798"/>
    <cellStyle name="20% - Accent6 4 37 2" xfId="17577"/>
    <cellStyle name="20% - Accent6 4 37 3" xfId="28327"/>
    <cellStyle name="20% - Accent6 4 37 4" xfId="39187"/>
    <cellStyle name="20% - Accent6 4 38" xfId="6908"/>
    <cellStyle name="20% - Accent6 4 38 2" xfId="17687"/>
    <cellStyle name="20% - Accent6 4 38 3" xfId="28437"/>
    <cellStyle name="20% - Accent6 4 38 4" xfId="39297"/>
    <cellStyle name="20% - Accent6 4 39" xfId="7018"/>
    <cellStyle name="20% - Accent6 4 39 2" xfId="17797"/>
    <cellStyle name="20% - Accent6 4 39 3" xfId="28547"/>
    <cellStyle name="20% - Accent6 4 39 4" xfId="39407"/>
    <cellStyle name="20% - Accent6 4 4" xfId="373"/>
    <cellStyle name="20% - Accent6 4 4 2" xfId="1398"/>
    <cellStyle name="20% - Accent6 4 4 2 2" xfId="3723"/>
    <cellStyle name="20% - Accent6 4 4 2 2 2" xfId="14502"/>
    <cellStyle name="20% - Accent6 4 4 2 2 3" xfId="25252"/>
    <cellStyle name="20% - Accent6 4 4 2 2 4" xfId="36112"/>
    <cellStyle name="20% - Accent6 4 4 2 3" xfId="12207"/>
    <cellStyle name="20% - Accent6 4 4 2 4" xfId="22957"/>
    <cellStyle name="20% - Accent6 4 4 2 5" xfId="33817"/>
    <cellStyle name="20% - Accent6 4 4 3" xfId="2740"/>
    <cellStyle name="20% - Accent6 4 4 3 2" xfId="13519"/>
    <cellStyle name="20% - Accent6 4 4 3 3" xfId="24269"/>
    <cellStyle name="20% - Accent6 4 4 3 4" xfId="35129"/>
    <cellStyle name="20% - Accent6 4 4 4" xfId="11224"/>
    <cellStyle name="20% - Accent6 4 4 5" xfId="21974"/>
    <cellStyle name="20% - Accent6 4 4 6" xfId="32834"/>
    <cellStyle name="20% - Accent6 4 40" xfId="7128"/>
    <cellStyle name="20% - Accent6 4 40 2" xfId="17907"/>
    <cellStyle name="20% - Accent6 4 40 3" xfId="28657"/>
    <cellStyle name="20% - Accent6 4 40 4" xfId="39517"/>
    <cellStyle name="20% - Accent6 4 41" xfId="7238"/>
    <cellStyle name="20% - Accent6 4 41 2" xfId="18017"/>
    <cellStyle name="20% - Accent6 4 41 3" xfId="28767"/>
    <cellStyle name="20% - Accent6 4 41 4" xfId="39627"/>
    <cellStyle name="20% - Accent6 4 42" xfId="7348"/>
    <cellStyle name="20% - Accent6 4 42 2" xfId="18127"/>
    <cellStyle name="20% - Accent6 4 42 3" xfId="28877"/>
    <cellStyle name="20% - Accent6 4 42 4" xfId="39737"/>
    <cellStyle name="20% - Accent6 4 43" xfId="7458"/>
    <cellStyle name="20% - Accent6 4 43 2" xfId="18237"/>
    <cellStyle name="20% - Accent6 4 43 3" xfId="28987"/>
    <cellStyle name="20% - Accent6 4 43 4" xfId="39847"/>
    <cellStyle name="20% - Accent6 4 44" xfId="7568"/>
    <cellStyle name="20% - Accent6 4 44 2" xfId="18347"/>
    <cellStyle name="20% - Accent6 4 44 3" xfId="29097"/>
    <cellStyle name="20% - Accent6 4 44 4" xfId="39957"/>
    <cellStyle name="20% - Accent6 4 45" xfId="7678"/>
    <cellStyle name="20% - Accent6 4 45 2" xfId="18457"/>
    <cellStyle name="20% - Accent6 4 45 3" xfId="29207"/>
    <cellStyle name="20% - Accent6 4 45 4" xfId="40067"/>
    <cellStyle name="20% - Accent6 4 46" xfId="7788"/>
    <cellStyle name="20% - Accent6 4 46 2" xfId="18567"/>
    <cellStyle name="20% - Accent6 4 46 3" xfId="29317"/>
    <cellStyle name="20% - Accent6 4 46 4" xfId="40177"/>
    <cellStyle name="20% - Accent6 4 47" xfId="7898"/>
    <cellStyle name="20% - Accent6 4 47 2" xfId="18677"/>
    <cellStyle name="20% - Accent6 4 47 3" xfId="29427"/>
    <cellStyle name="20% - Accent6 4 47 4" xfId="40287"/>
    <cellStyle name="20% - Accent6 4 48" xfId="8008"/>
    <cellStyle name="20% - Accent6 4 48 2" xfId="18787"/>
    <cellStyle name="20% - Accent6 4 48 3" xfId="29537"/>
    <cellStyle name="20% - Accent6 4 48 4" xfId="40397"/>
    <cellStyle name="20% - Accent6 4 49" xfId="8118"/>
    <cellStyle name="20% - Accent6 4 49 2" xfId="18897"/>
    <cellStyle name="20% - Accent6 4 49 3" xfId="29647"/>
    <cellStyle name="20% - Accent6 4 49 4" xfId="40507"/>
    <cellStyle name="20% - Accent6 4 5" xfId="439"/>
    <cellStyle name="20% - Accent6 4 5 2" xfId="1464"/>
    <cellStyle name="20% - Accent6 4 5 2 2" xfId="3789"/>
    <cellStyle name="20% - Accent6 4 5 2 2 2" xfId="14568"/>
    <cellStyle name="20% - Accent6 4 5 2 2 3" xfId="25318"/>
    <cellStyle name="20% - Accent6 4 5 2 2 4" xfId="36178"/>
    <cellStyle name="20% - Accent6 4 5 2 3" xfId="12273"/>
    <cellStyle name="20% - Accent6 4 5 2 4" xfId="23023"/>
    <cellStyle name="20% - Accent6 4 5 2 5" xfId="33883"/>
    <cellStyle name="20% - Accent6 4 5 3" xfId="2806"/>
    <cellStyle name="20% - Accent6 4 5 3 2" xfId="13585"/>
    <cellStyle name="20% - Accent6 4 5 3 3" xfId="24335"/>
    <cellStyle name="20% - Accent6 4 5 3 4" xfId="35195"/>
    <cellStyle name="20% - Accent6 4 5 4" xfId="11290"/>
    <cellStyle name="20% - Accent6 4 5 5" xfId="22040"/>
    <cellStyle name="20% - Accent6 4 5 6" xfId="32900"/>
    <cellStyle name="20% - Accent6 4 50" xfId="8228"/>
    <cellStyle name="20% - Accent6 4 50 2" xfId="19007"/>
    <cellStyle name="20% - Accent6 4 50 3" xfId="29757"/>
    <cellStyle name="20% - Accent6 4 50 4" xfId="40617"/>
    <cellStyle name="20% - Accent6 4 51" xfId="8338"/>
    <cellStyle name="20% - Accent6 4 51 2" xfId="19117"/>
    <cellStyle name="20% - Accent6 4 51 3" xfId="29867"/>
    <cellStyle name="20% - Accent6 4 51 4" xfId="40727"/>
    <cellStyle name="20% - Accent6 4 52" xfId="8448"/>
    <cellStyle name="20% - Accent6 4 52 2" xfId="19227"/>
    <cellStyle name="20% - Accent6 4 52 3" xfId="29977"/>
    <cellStyle name="20% - Accent6 4 52 4" xfId="40837"/>
    <cellStyle name="20% - Accent6 4 53" xfId="8558"/>
    <cellStyle name="20% - Accent6 4 53 2" xfId="19337"/>
    <cellStyle name="20% - Accent6 4 53 3" xfId="30087"/>
    <cellStyle name="20% - Accent6 4 53 4" xfId="40947"/>
    <cellStyle name="20% - Accent6 4 54" xfId="8668"/>
    <cellStyle name="20% - Accent6 4 54 2" xfId="19447"/>
    <cellStyle name="20% - Accent6 4 54 3" xfId="30197"/>
    <cellStyle name="20% - Accent6 4 54 4" xfId="41057"/>
    <cellStyle name="20% - Accent6 4 55" xfId="8778"/>
    <cellStyle name="20% - Accent6 4 55 2" xfId="19557"/>
    <cellStyle name="20% - Accent6 4 55 3" xfId="30307"/>
    <cellStyle name="20% - Accent6 4 55 4" xfId="41167"/>
    <cellStyle name="20% - Accent6 4 56" xfId="8888"/>
    <cellStyle name="20% - Accent6 4 56 2" xfId="19667"/>
    <cellStyle name="20% - Accent6 4 56 3" xfId="30417"/>
    <cellStyle name="20% - Accent6 4 56 4" xfId="41277"/>
    <cellStyle name="20% - Accent6 4 57" xfId="8998"/>
    <cellStyle name="20% - Accent6 4 57 2" xfId="19777"/>
    <cellStyle name="20% - Accent6 4 57 3" xfId="30527"/>
    <cellStyle name="20% - Accent6 4 57 4" xfId="41387"/>
    <cellStyle name="20% - Accent6 4 58" xfId="9108"/>
    <cellStyle name="20% - Accent6 4 58 2" xfId="19887"/>
    <cellStyle name="20% - Accent6 4 58 3" xfId="30637"/>
    <cellStyle name="20% - Accent6 4 58 4" xfId="41497"/>
    <cellStyle name="20% - Accent6 4 59" xfId="9218"/>
    <cellStyle name="20% - Accent6 4 59 2" xfId="19997"/>
    <cellStyle name="20% - Accent6 4 59 3" xfId="30747"/>
    <cellStyle name="20% - Accent6 4 59 4" xfId="41607"/>
    <cellStyle name="20% - Accent6 4 6" xfId="516"/>
    <cellStyle name="20% - Accent6 4 6 2" xfId="1541"/>
    <cellStyle name="20% - Accent6 4 6 2 2" xfId="3866"/>
    <cellStyle name="20% - Accent6 4 6 2 2 2" xfId="14645"/>
    <cellStyle name="20% - Accent6 4 6 2 2 3" xfId="25395"/>
    <cellStyle name="20% - Accent6 4 6 2 2 4" xfId="36255"/>
    <cellStyle name="20% - Accent6 4 6 2 3" xfId="12350"/>
    <cellStyle name="20% - Accent6 4 6 2 4" xfId="23100"/>
    <cellStyle name="20% - Accent6 4 6 2 5" xfId="33960"/>
    <cellStyle name="20% - Accent6 4 6 3" xfId="2883"/>
    <cellStyle name="20% - Accent6 4 6 3 2" xfId="13662"/>
    <cellStyle name="20% - Accent6 4 6 3 3" xfId="24412"/>
    <cellStyle name="20% - Accent6 4 6 3 4" xfId="35272"/>
    <cellStyle name="20% - Accent6 4 6 4" xfId="11367"/>
    <cellStyle name="20% - Accent6 4 6 5" xfId="22117"/>
    <cellStyle name="20% - Accent6 4 6 6" xfId="32977"/>
    <cellStyle name="20% - Accent6 4 60" xfId="9328"/>
    <cellStyle name="20% - Accent6 4 60 2" xfId="20107"/>
    <cellStyle name="20% - Accent6 4 60 3" xfId="30857"/>
    <cellStyle name="20% - Accent6 4 60 4" xfId="41717"/>
    <cellStyle name="20% - Accent6 4 61" xfId="9438"/>
    <cellStyle name="20% - Accent6 4 61 2" xfId="20217"/>
    <cellStyle name="20% - Accent6 4 61 3" xfId="30967"/>
    <cellStyle name="20% - Accent6 4 61 4" xfId="41827"/>
    <cellStyle name="20% - Accent6 4 62" xfId="9548"/>
    <cellStyle name="20% - Accent6 4 62 2" xfId="20327"/>
    <cellStyle name="20% - Accent6 4 62 3" xfId="31077"/>
    <cellStyle name="20% - Accent6 4 62 4" xfId="41937"/>
    <cellStyle name="20% - Accent6 4 63" xfId="9658"/>
    <cellStyle name="20% - Accent6 4 63 2" xfId="20437"/>
    <cellStyle name="20% - Accent6 4 63 3" xfId="31187"/>
    <cellStyle name="20% - Accent6 4 63 4" xfId="42047"/>
    <cellStyle name="20% - Accent6 4 64" xfId="9768"/>
    <cellStyle name="20% - Accent6 4 64 2" xfId="20547"/>
    <cellStyle name="20% - Accent6 4 64 3" xfId="31297"/>
    <cellStyle name="20% - Accent6 4 64 4" xfId="42157"/>
    <cellStyle name="20% - Accent6 4 65" xfId="9878"/>
    <cellStyle name="20% - Accent6 4 65 2" xfId="20657"/>
    <cellStyle name="20% - Accent6 4 65 3" xfId="31407"/>
    <cellStyle name="20% - Accent6 4 65 4" xfId="42267"/>
    <cellStyle name="20% - Accent6 4 66" xfId="9988"/>
    <cellStyle name="20% - Accent6 4 66 2" xfId="20767"/>
    <cellStyle name="20% - Accent6 4 66 3" xfId="31517"/>
    <cellStyle name="20% - Accent6 4 66 4" xfId="42377"/>
    <cellStyle name="20% - Accent6 4 67" xfId="10098"/>
    <cellStyle name="20% - Accent6 4 67 2" xfId="20877"/>
    <cellStyle name="20% - Accent6 4 67 3" xfId="31627"/>
    <cellStyle name="20% - Accent6 4 67 4" xfId="42487"/>
    <cellStyle name="20% - Accent6 4 68" xfId="10208"/>
    <cellStyle name="20% - Accent6 4 68 2" xfId="20987"/>
    <cellStyle name="20% - Accent6 4 68 3" xfId="31737"/>
    <cellStyle name="20% - Accent6 4 68 4" xfId="42597"/>
    <cellStyle name="20% - Accent6 4 69" xfId="10318"/>
    <cellStyle name="20% - Accent6 4 69 2" xfId="21097"/>
    <cellStyle name="20% - Accent6 4 69 3" xfId="31847"/>
    <cellStyle name="20% - Accent6 4 69 4" xfId="42707"/>
    <cellStyle name="20% - Accent6 4 7" xfId="603"/>
    <cellStyle name="20% - Accent6 4 7 2" xfId="1628"/>
    <cellStyle name="20% - Accent6 4 7 2 2" xfId="3953"/>
    <cellStyle name="20% - Accent6 4 7 2 2 2" xfId="14732"/>
    <cellStyle name="20% - Accent6 4 7 2 2 3" xfId="25482"/>
    <cellStyle name="20% - Accent6 4 7 2 2 4" xfId="36342"/>
    <cellStyle name="20% - Accent6 4 7 2 3" xfId="12437"/>
    <cellStyle name="20% - Accent6 4 7 2 4" xfId="23187"/>
    <cellStyle name="20% - Accent6 4 7 2 5" xfId="34047"/>
    <cellStyle name="20% - Accent6 4 7 3" xfId="2971"/>
    <cellStyle name="20% - Accent6 4 7 3 2" xfId="13750"/>
    <cellStyle name="20% - Accent6 4 7 3 3" xfId="24500"/>
    <cellStyle name="20% - Accent6 4 7 3 4" xfId="35360"/>
    <cellStyle name="20% - Accent6 4 7 4" xfId="11455"/>
    <cellStyle name="20% - Accent6 4 7 5" xfId="22205"/>
    <cellStyle name="20% - Accent6 4 7 6" xfId="33065"/>
    <cellStyle name="20% - Accent6 4 70" xfId="10428"/>
    <cellStyle name="20% - Accent6 4 70 2" xfId="21207"/>
    <cellStyle name="20% - Accent6 4 70 3" xfId="31957"/>
    <cellStyle name="20% - Accent6 4 70 4" xfId="42817"/>
    <cellStyle name="20% - Accent6 4 71" xfId="10538"/>
    <cellStyle name="20% - Accent6 4 71 2" xfId="21317"/>
    <cellStyle name="20% - Accent6 4 71 3" xfId="32067"/>
    <cellStyle name="20% - Accent6 4 71 4" xfId="42927"/>
    <cellStyle name="20% - Accent6 4 72" xfId="10648"/>
    <cellStyle name="20% - Accent6 4 72 2" xfId="21427"/>
    <cellStyle name="20% - Accent6 4 72 3" xfId="32177"/>
    <cellStyle name="20% - Accent6 4 72 4" xfId="43037"/>
    <cellStyle name="20% - Accent6 4 73" xfId="10758"/>
    <cellStyle name="20% - Accent6 4 73 2" xfId="21537"/>
    <cellStyle name="20% - Accent6 4 73 3" xfId="32287"/>
    <cellStyle name="20% - Accent6 4 73 4" xfId="43147"/>
    <cellStyle name="20% - Accent6 4 74" xfId="10868"/>
    <cellStyle name="20% - Accent6 4 74 2" xfId="32397"/>
    <cellStyle name="20% - Accent6 4 74 3" xfId="43257"/>
    <cellStyle name="20% - Accent6 4 75" xfId="11002"/>
    <cellStyle name="20% - Accent6 4 75 2" xfId="21752"/>
    <cellStyle name="20% - Accent6 4 75 3" xfId="32612"/>
    <cellStyle name="20% - Accent6 4 76" xfId="21647"/>
    <cellStyle name="20% - Accent6 4 77" xfId="32507"/>
    <cellStyle name="20% - Accent6 4 78" xfId="43525"/>
    <cellStyle name="20% - Accent6 4 79" xfId="43680"/>
    <cellStyle name="20% - Accent6 4 8" xfId="702"/>
    <cellStyle name="20% - Accent6 4 8 2" xfId="1727"/>
    <cellStyle name="20% - Accent6 4 8 2 2" xfId="4052"/>
    <cellStyle name="20% - Accent6 4 8 2 2 2" xfId="14831"/>
    <cellStyle name="20% - Accent6 4 8 2 2 3" xfId="25581"/>
    <cellStyle name="20% - Accent6 4 8 2 2 4" xfId="36441"/>
    <cellStyle name="20% - Accent6 4 8 2 3" xfId="12536"/>
    <cellStyle name="20% - Accent6 4 8 2 4" xfId="23286"/>
    <cellStyle name="20% - Accent6 4 8 2 5" xfId="34146"/>
    <cellStyle name="20% - Accent6 4 8 3" xfId="3070"/>
    <cellStyle name="20% - Accent6 4 8 3 2" xfId="13849"/>
    <cellStyle name="20% - Accent6 4 8 3 3" xfId="24599"/>
    <cellStyle name="20% - Accent6 4 8 3 4" xfId="35459"/>
    <cellStyle name="20% - Accent6 4 8 4" xfId="11554"/>
    <cellStyle name="20% - Accent6 4 8 5" xfId="22304"/>
    <cellStyle name="20% - Accent6 4 8 6" xfId="33164"/>
    <cellStyle name="20% - Accent6 4 80" xfId="43992"/>
    <cellStyle name="20% - Accent6 4 81" xfId="44311"/>
    <cellStyle name="20% - Accent6 4 82" xfId="44631"/>
    <cellStyle name="20% - Accent6 4 83" xfId="44943"/>
    <cellStyle name="20% - Accent6 4 84" xfId="45255"/>
    <cellStyle name="20% - Accent6 4 85" xfId="45567"/>
    <cellStyle name="20% - Accent6 4 86" xfId="45879"/>
    <cellStyle name="20% - Accent6 4 87" xfId="46191"/>
    <cellStyle name="20% - Accent6 4 88" xfId="46503"/>
    <cellStyle name="20% - Accent6 4 89" xfId="46815"/>
    <cellStyle name="20% - Accent6 4 9" xfId="811"/>
    <cellStyle name="20% - Accent6 4 9 2" xfId="1836"/>
    <cellStyle name="20% - Accent6 4 9 2 2" xfId="4161"/>
    <cellStyle name="20% - Accent6 4 9 2 2 2" xfId="14940"/>
    <cellStyle name="20% - Accent6 4 9 2 2 3" xfId="25690"/>
    <cellStyle name="20% - Accent6 4 9 2 2 4" xfId="36550"/>
    <cellStyle name="20% - Accent6 4 9 2 3" xfId="12645"/>
    <cellStyle name="20% - Accent6 4 9 2 4" xfId="23395"/>
    <cellStyle name="20% - Accent6 4 9 2 5" xfId="34255"/>
    <cellStyle name="20% - Accent6 4 9 3" xfId="3179"/>
    <cellStyle name="20% - Accent6 4 9 3 2" xfId="13958"/>
    <cellStyle name="20% - Accent6 4 9 3 3" xfId="24708"/>
    <cellStyle name="20% - Accent6 4 9 3 4" xfId="35568"/>
    <cellStyle name="20% - Accent6 4 9 4" xfId="11663"/>
    <cellStyle name="20% - Accent6 4 9 5" xfId="22413"/>
    <cellStyle name="20% - Accent6 4 9 6" xfId="33273"/>
    <cellStyle name="20% - Accent6 4 90" xfId="47127"/>
    <cellStyle name="20% - Accent6 4 91" xfId="47439"/>
    <cellStyle name="20% - Accent6 4 92" xfId="47751"/>
    <cellStyle name="20% - Accent6 4 93" xfId="48063"/>
    <cellStyle name="20% - Accent6 4 94" xfId="48375"/>
    <cellStyle name="20% - Accent6 4 95" xfId="48687"/>
    <cellStyle name="20% - Accent6 4 96" xfId="48999"/>
    <cellStyle name="20% - Accent6 4 97" xfId="49311"/>
    <cellStyle name="20% - Accent6 4 98" xfId="49623"/>
    <cellStyle name="20% - Accent6 4 99" xfId="49935"/>
    <cellStyle name="20% - Accent6 40" xfId="6537"/>
    <cellStyle name="20% - Accent6 40 2" xfId="17316"/>
    <cellStyle name="20% - Accent6 40 3" xfId="28066"/>
    <cellStyle name="20% - Accent6 40 4" xfId="38926"/>
    <cellStyle name="20% - Accent6 41" xfId="6647"/>
    <cellStyle name="20% - Accent6 41 2" xfId="17426"/>
    <cellStyle name="20% - Accent6 41 3" xfId="28176"/>
    <cellStyle name="20% - Accent6 41 4" xfId="39036"/>
    <cellStyle name="20% - Accent6 42" xfId="6757"/>
    <cellStyle name="20% - Accent6 42 2" xfId="17536"/>
    <cellStyle name="20% - Accent6 42 3" xfId="28286"/>
    <cellStyle name="20% - Accent6 42 4" xfId="39146"/>
    <cellStyle name="20% - Accent6 43" xfId="6867"/>
    <cellStyle name="20% - Accent6 43 2" xfId="17646"/>
    <cellStyle name="20% - Accent6 43 3" xfId="28396"/>
    <cellStyle name="20% - Accent6 43 4" xfId="39256"/>
    <cellStyle name="20% - Accent6 44" xfId="6977"/>
    <cellStyle name="20% - Accent6 44 2" xfId="17756"/>
    <cellStyle name="20% - Accent6 44 3" xfId="28506"/>
    <cellStyle name="20% - Accent6 44 4" xfId="39366"/>
    <cellStyle name="20% - Accent6 45" xfId="7087"/>
    <cellStyle name="20% - Accent6 45 2" xfId="17866"/>
    <cellStyle name="20% - Accent6 45 3" xfId="28616"/>
    <cellStyle name="20% - Accent6 45 4" xfId="39476"/>
    <cellStyle name="20% - Accent6 46" xfId="7197"/>
    <cellStyle name="20% - Accent6 46 2" xfId="17976"/>
    <cellStyle name="20% - Accent6 46 3" xfId="28726"/>
    <cellStyle name="20% - Accent6 46 4" xfId="39586"/>
    <cellStyle name="20% - Accent6 47" xfId="7307"/>
    <cellStyle name="20% - Accent6 47 2" xfId="18086"/>
    <cellStyle name="20% - Accent6 47 3" xfId="28836"/>
    <cellStyle name="20% - Accent6 47 4" xfId="39696"/>
    <cellStyle name="20% - Accent6 48" xfId="7417"/>
    <cellStyle name="20% - Accent6 48 2" xfId="18196"/>
    <cellStyle name="20% - Accent6 48 3" xfId="28946"/>
    <cellStyle name="20% - Accent6 48 4" xfId="39806"/>
    <cellStyle name="20% - Accent6 49" xfId="7527"/>
    <cellStyle name="20% - Accent6 49 2" xfId="18306"/>
    <cellStyle name="20% - Accent6 49 3" xfId="29056"/>
    <cellStyle name="20% - Accent6 49 4" xfId="39916"/>
    <cellStyle name="20% - Accent6 5" xfId="174"/>
    <cellStyle name="20% - Accent6 5 10" xfId="1040"/>
    <cellStyle name="20% - Accent6 5 10 2" xfId="3408"/>
    <cellStyle name="20% - Accent6 5 10 2 2" xfId="14187"/>
    <cellStyle name="20% - Accent6 5 10 2 3" xfId="24937"/>
    <cellStyle name="20% - Accent6 5 10 2 4" xfId="35797"/>
    <cellStyle name="20% - Accent6 5 10 3" xfId="11892"/>
    <cellStyle name="20% - Accent6 5 10 4" xfId="22642"/>
    <cellStyle name="20% - Accent6 5 10 5" xfId="33502"/>
    <cellStyle name="20% - Accent6 5 100" xfId="50573"/>
    <cellStyle name="20% - Accent6 5 101" xfId="50885"/>
    <cellStyle name="20% - Accent6 5 102" xfId="51197"/>
    <cellStyle name="20% - Accent6 5 103" xfId="51509"/>
    <cellStyle name="20% - Accent6 5 104" xfId="51821"/>
    <cellStyle name="20% - Accent6 5 105" xfId="52134"/>
    <cellStyle name="20% - Accent6 5 106" xfId="52446"/>
    <cellStyle name="20% - Accent6 5 107" xfId="52758"/>
    <cellStyle name="20% - Accent6 5 108" xfId="53070"/>
    <cellStyle name="20% - Accent6 5 109" xfId="53382"/>
    <cellStyle name="20% - Accent6 5 11" xfId="1199"/>
    <cellStyle name="20% - Accent6 5 11 2" xfId="3524"/>
    <cellStyle name="20% - Accent6 5 11 2 2" xfId="14303"/>
    <cellStyle name="20% - Accent6 5 11 2 3" xfId="25053"/>
    <cellStyle name="20% - Accent6 5 11 2 4" xfId="35913"/>
    <cellStyle name="20% - Accent6 5 11 3" xfId="12008"/>
    <cellStyle name="20% - Accent6 5 11 4" xfId="22758"/>
    <cellStyle name="20% - Accent6 5 11 5" xfId="33618"/>
    <cellStyle name="20% - Accent6 5 110" xfId="53694"/>
    <cellStyle name="20% - Accent6 5 111" xfId="54006"/>
    <cellStyle name="20% - Accent6 5 112" xfId="54318"/>
    <cellStyle name="20% - Accent6 5 113" xfId="54630"/>
    <cellStyle name="20% - Accent6 5 114" xfId="54942"/>
    <cellStyle name="20% - Accent6 5 115" xfId="55254"/>
    <cellStyle name="20% - Accent6 5 116" xfId="55566"/>
    <cellStyle name="20% - Accent6 5 117" xfId="55878"/>
    <cellStyle name="20% - Accent6 5 118" xfId="56190"/>
    <cellStyle name="20% - Accent6 5 119" xfId="56502"/>
    <cellStyle name="20% - Accent6 5 12" xfId="2065"/>
    <cellStyle name="20% - Accent6 5 12 2" xfId="4390"/>
    <cellStyle name="20% - Accent6 5 12 2 2" xfId="15169"/>
    <cellStyle name="20% - Accent6 5 12 2 3" xfId="25919"/>
    <cellStyle name="20% - Accent6 5 12 2 4" xfId="36779"/>
    <cellStyle name="20% - Accent6 5 12 3" xfId="12874"/>
    <cellStyle name="20% - Accent6 5 12 4" xfId="23624"/>
    <cellStyle name="20% - Accent6 5 12 5" xfId="34484"/>
    <cellStyle name="20% - Accent6 5 120" xfId="56814"/>
    <cellStyle name="20% - Accent6 5 121" xfId="57126"/>
    <cellStyle name="20% - Accent6 5 122" xfId="57438"/>
    <cellStyle name="20% - Accent6 5 123" xfId="57750"/>
    <cellStyle name="20% - Accent6 5 124" xfId="58062"/>
    <cellStyle name="20% - Accent6 5 125" xfId="58374"/>
    <cellStyle name="20% - Accent6 5 126" xfId="58686"/>
    <cellStyle name="20% - Accent6 5 127" xfId="58998"/>
    <cellStyle name="20% - Accent6 5 128" xfId="59310"/>
    <cellStyle name="20% - Accent6 5 129" xfId="59622"/>
    <cellStyle name="20% - Accent6 5 13" xfId="2174"/>
    <cellStyle name="20% - Accent6 5 13 2" xfId="4499"/>
    <cellStyle name="20% - Accent6 5 13 2 2" xfId="15278"/>
    <cellStyle name="20% - Accent6 5 13 2 3" xfId="26028"/>
    <cellStyle name="20% - Accent6 5 13 2 4" xfId="36888"/>
    <cellStyle name="20% - Accent6 5 13 3" xfId="12983"/>
    <cellStyle name="20% - Accent6 5 13 4" xfId="23733"/>
    <cellStyle name="20% - Accent6 5 13 5" xfId="34593"/>
    <cellStyle name="20% - Accent6 5 130" xfId="59934"/>
    <cellStyle name="20% - Accent6 5 131" xfId="60246"/>
    <cellStyle name="20% - Accent6 5 132" xfId="60558"/>
    <cellStyle name="20% - Accent6 5 133" xfId="60870"/>
    <cellStyle name="20% - Accent6 5 14" xfId="2284"/>
    <cellStyle name="20% - Accent6 5 14 2" xfId="4609"/>
    <cellStyle name="20% - Accent6 5 14 2 2" xfId="15388"/>
    <cellStyle name="20% - Accent6 5 14 2 3" xfId="26138"/>
    <cellStyle name="20% - Accent6 5 14 2 4" xfId="36998"/>
    <cellStyle name="20% - Accent6 5 14 3" xfId="13093"/>
    <cellStyle name="20% - Accent6 5 14 4" xfId="23843"/>
    <cellStyle name="20% - Accent6 5 14 5" xfId="34703"/>
    <cellStyle name="20% - Accent6 5 15" xfId="2394"/>
    <cellStyle name="20% - Accent6 5 15 2" xfId="13203"/>
    <cellStyle name="20% - Accent6 5 15 3" xfId="23953"/>
    <cellStyle name="20% - Accent6 5 15 4" xfId="34813"/>
    <cellStyle name="20% - Accent6 5 16" xfId="2541"/>
    <cellStyle name="20% - Accent6 5 16 2" xfId="13320"/>
    <cellStyle name="20% - Accent6 5 16 3" xfId="24070"/>
    <cellStyle name="20% - Accent6 5 16 4" xfId="34930"/>
    <cellStyle name="20% - Accent6 5 17" xfId="4719"/>
    <cellStyle name="20% - Accent6 5 17 2" xfId="15498"/>
    <cellStyle name="20% - Accent6 5 17 3" xfId="26248"/>
    <cellStyle name="20% - Accent6 5 17 4" xfId="37108"/>
    <cellStyle name="20% - Accent6 5 18" xfId="4829"/>
    <cellStyle name="20% - Accent6 5 18 2" xfId="15608"/>
    <cellStyle name="20% - Accent6 5 18 3" xfId="26358"/>
    <cellStyle name="20% - Accent6 5 18 4" xfId="37218"/>
    <cellStyle name="20% - Accent6 5 19" xfId="4939"/>
    <cellStyle name="20% - Accent6 5 19 2" xfId="15718"/>
    <cellStyle name="20% - Accent6 5 19 3" xfId="26468"/>
    <cellStyle name="20% - Accent6 5 19 4" xfId="37328"/>
    <cellStyle name="20% - Accent6 5 2" xfId="328"/>
    <cellStyle name="20% - Accent6 5 2 10" xfId="44800"/>
    <cellStyle name="20% - Accent6 5 2 11" xfId="45112"/>
    <cellStyle name="20% - Accent6 5 2 12" xfId="45424"/>
    <cellStyle name="20% - Accent6 5 2 13" xfId="45736"/>
    <cellStyle name="20% - Accent6 5 2 14" xfId="46048"/>
    <cellStyle name="20% - Accent6 5 2 15" xfId="46360"/>
    <cellStyle name="20% - Accent6 5 2 16" xfId="46672"/>
    <cellStyle name="20% - Accent6 5 2 17" xfId="46984"/>
    <cellStyle name="20% - Accent6 5 2 18" xfId="47296"/>
    <cellStyle name="20% - Accent6 5 2 19" xfId="47608"/>
    <cellStyle name="20% - Accent6 5 2 2" xfId="1353"/>
    <cellStyle name="20% - Accent6 5 2 2 2" xfId="3678"/>
    <cellStyle name="20% - Accent6 5 2 2 2 2" xfId="14457"/>
    <cellStyle name="20% - Accent6 5 2 2 2 3" xfId="25207"/>
    <cellStyle name="20% - Accent6 5 2 2 2 4" xfId="36067"/>
    <cellStyle name="20% - Accent6 5 2 2 3" xfId="12162"/>
    <cellStyle name="20% - Accent6 5 2 2 4" xfId="22912"/>
    <cellStyle name="20% - Accent6 5 2 2 5" xfId="33772"/>
    <cellStyle name="20% - Accent6 5 2 20" xfId="47920"/>
    <cellStyle name="20% - Accent6 5 2 21" xfId="48232"/>
    <cellStyle name="20% - Accent6 5 2 22" xfId="48544"/>
    <cellStyle name="20% - Accent6 5 2 23" xfId="48856"/>
    <cellStyle name="20% - Accent6 5 2 24" xfId="49168"/>
    <cellStyle name="20% - Accent6 5 2 25" xfId="49480"/>
    <cellStyle name="20% - Accent6 5 2 26" xfId="49792"/>
    <cellStyle name="20% - Accent6 5 2 27" xfId="50104"/>
    <cellStyle name="20% - Accent6 5 2 28" xfId="50416"/>
    <cellStyle name="20% - Accent6 5 2 29" xfId="50728"/>
    <cellStyle name="20% - Accent6 5 2 3" xfId="2695"/>
    <cellStyle name="20% - Accent6 5 2 3 2" xfId="13474"/>
    <cellStyle name="20% - Accent6 5 2 3 3" xfId="24224"/>
    <cellStyle name="20% - Accent6 5 2 3 4" xfId="35084"/>
    <cellStyle name="20% - Accent6 5 2 30" xfId="51040"/>
    <cellStyle name="20% - Accent6 5 2 31" xfId="51352"/>
    <cellStyle name="20% - Accent6 5 2 32" xfId="51664"/>
    <cellStyle name="20% - Accent6 5 2 33" xfId="51976"/>
    <cellStyle name="20% - Accent6 5 2 34" xfId="52289"/>
    <cellStyle name="20% - Accent6 5 2 35" xfId="52601"/>
    <cellStyle name="20% - Accent6 5 2 36" xfId="52913"/>
    <cellStyle name="20% - Accent6 5 2 37" xfId="53225"/>
    <cellStyle name="20% - Accent6 5 2 38" xfId="53537"/>
    <cellStyle name="20% - Accent6 5 2 39" xfId="53849"/>
    <cellStyle name="20% - Accent6 5 2 4" xfId="11179"/>
    <cellStyle name="20% - Accent6 5 2 40" xfId="54161"/>
    <cellStyle name="20% - Accent6 5 2 41" xfId="54473"/>
    <cellStyle name="20% - Accent6 5 2 42" xfId="54785"/>
    <cellStyle name="20% - Accent6 5 2 43" xfId="55097"/>
    <cellStyle name="20% - Accent6 5 2 44" xfId="55409"/>
    <cellStyle name="20% - Accent6 5 2 45" xfId="55721"/>
    <cellStyle name="20% - Accent6 5 2 46" xfId="56033"/>
    <cellStyle name="20% - Accent6 5 2 47" xfId="56345"/>
    <cellStyle name="20% - Accent6 5 2 48" xfId="56657"/>
    <cellStyle name="20% - Accent6 5 2 49" xfId="56969"/>
    <cellStyle name="20% - Accent6 5 2 5" xfId="21929"/>
    <cellStyle name="20% - Accent6 5 2 50" xfId="57281"/>
    <cellStyle name="20% - Accent6 5 2 51" xfId="57593"/>
    <cellStyle name="20% - Accent6 5 2 52" xfId="57905"/>
    <cellStyle name="20% - Accent6 5 2 53" xfId="58217"/>
    <cellStyle name="20% - Accent6 5 2 54" xfId="58529"/>
    <cellStyle name="20% - Accent6 5 2 55" xfId="58841"/>
    <cellStyle name="20% - Accent6 5 2 56" xfId="59153"/>
    <cellStyle name="20% - Accent6 5 2 57" xfId="59465"/>
    <cellStyle name="20% - Accent6 5 2 58" xfId="59777"/>
    <cellStyle name="20% - Accent6 5 2 59" xfId="60089"/>
    <cellStyle name="20% - Accent6 5 2 6" xfId="32789"/>
    <cellStyle name="20% - Accent6 5 2 60" xfId="60401"/>
    <cellStyle name="20% - Accent6 5 2 61" xfId="60713"/>
    <cellStyle name="20% - Accent6 5 2 62" xfId="61025"/>
    <cellStyle name="20% - Accent6 5 2 7" xfId="43849"/>
    <cellStyle name="20% - Accent6 5 2 8" xfId="44161"/>
    <cellStyle name="20% - Accent6 5 2 9" xfId="44480"/>
    <cellStyle name="20% - Accent6 5 20" xfId="5049"/>
    <cellStyle name="20% - Accent6 5 20 2" xfId="15828"/>
    <cellStyle name="20% - Accent6 5 20 3" xfId="26578"/>
    <cellStyle name="20% - Accent6 5 20 4" xfId="37438"/>
    <cellStyle name="20% - Accent6 5 21" xfId="5159"/>
    <cellStyle name="20% - Accent6 5 21 2" xfId="15938"/>
    <cellStyle name="20% - Accent6 5 21 3" xfId="26688"/>
    <cellStyle name="20% - Accent6 5 21 4" xfId="37548"/>
    <cellStyle name="20% - Accent6 5 22" xfId="5269"/>
    <cellStyle name="20% - Accent6 5 22 2" xfId="16048"/>
    <cellStyle name="20% - Accent6 5 22 3" xfId="26798"/>
    <cellStyle name="20% - Accent6 5 22 4" xfId="37658"/>
    <cellStyle name="20% - Accent6 5 23" xfId="5379"/>
    <cellStyle name="20% - Accent6 5 23 2" xfId="16158"/>
    <cellStyle name="20% - Accent6 5 23 3" xfId="26908"/>
    <cellStyle name="20% - Accent6 5 23 4" xfId="37768"/>
    <cellStyle name="20% - Accent6 5 24" xfId="5489"/>
    <cellStyle name="20% - Accent6 5 24 2" xfId="16268"/>
    <cellStyle name="20% - Accent6 5 24 3" xfId="27018"/>
    <cellStyle name="20% - Accent6 5 24 4" xfId="37878"/>
    <cellStyle name="20% - Accent6 5 25" xfId="5599"/>
    <cellStyle name="20% - Accent6 5 25 2" xfId="16378"/>
    <cellStyle name="20% - Accent6 5 25 3" xfId="27128"/>
    <cellStyle name="20% - Accent6 5 25 4" xfId="37988"/>
    <cellStyle name="20% - Accent6 5 26" xfId="5709"/>
    <cellStyle name="20% - Accent6 5 26 2" xfId="16488"/>
    <cellStyle name="20% - Accent6 5 26 3" xfId="27238"/>
    <cellStyle name="20% - Accent6 5 26 4" xfId="38098"/>
    <cellStyle name="20% - Accent6 5 27" xfId="5819"/>
    <cellStyle name="20% - Accent6 5 27 2" xfId="16598"/>
    <cellStyle name="20% - Accent6 5 27 3" xfId="27348"/>
    <cellStyle name="20% - Accent6 5 27 4" xfId="38208"/>
    <cellStyle name="20% - Accent6 5 28" xfId="5929"/>
    <cellStyle name="20% - Accent6 5 28 2" xfId="16708"/>
    <cellStyle name="20% - Accent6 5 28 3" xfId="27458"/>
    <cellStyle name="20% - Accent6 5 28 4" xfId="38318"/>
    <cellStyle name="20% - Accent6 5 29" xfId="6039"/>
    <cellStyle name="20% - Accent6 5 29 2" xfId="16818"/>
    <cellStyle name="20% - Accent6 5 29 3" xfId="27568"/>
    <cellStyle name="20% - Accent6 5 29 4" xfId="38428"/>
    <cellStyle name="20% - Accent6 5 3" xfId="384"/>
    <cellStyle name="20% - Accent6 5 3 2" xfId="1409"/>
    <cellStyle name="20% - Accent6 5 3 2 2" xfId="3734"/>
    <cellStyle name="20% - Accent6 5 3 2 2 2" xfId="14513"/>
    <cellStyle name="20% - Accent6 5 3 2 2 3" xfId="25263"/>
    <cellStyle name="20% - Accent6 5 3 2 2 4" xfId="36123"/>
    <cellStyle name="20% - Accent6 5 3 2 3" xfId="12218"/>
    <cellStyle name="20% - Accent6 5 3 2 4" xfId="22968"/>
    <cellStyle name="20% - Accent6 5 3 2 5" xfId="33828"/>
    <cellStyle name="20% - Accent6 5 3 3" xfId="2751"/>
    <cellStyle name="20% - Accent6 5 3 3 2" xfId="13530"/>
    <cellStyle name="20% - Accent6 5 3 3 3" xfId="24280"/>
    <cellStyle name="20% - Accent6 5 3 3 4" xfId="35140"/>
    <cellStyle name="20% - Accent6 5 3 4" xfId="11235"/>
    <cellStyle name="20% - Accent6 5 3 5" xfId="21985"/>
    <cellStyle name="20% - Accent6 5 3 6" xfId="32845"/>
    <cellStyle name="20% - Accent6 5 30" xfId="6149"/>
    <cellStyle name="20% - Accent6 5 30 2" xfId="16928"/>
    <cellStyle name="20% - Accent6 5 30 3" xfId="27678"/>
    <cellStyle name="20% - Accent6 5 30 4" xfId="38538"/>
    <cellStyle name="20% - Accent6 5 31" xfId="6259"/>
    <cellStyle name="20% - Accent6 5 31 2" xfId="17038"/>
    <cellStyle name="20% - Accent6 5 31 3" xfId="27788"/>
    <cellStyle name="20% - Accent6 5 31 4" xfId="38648"/>
    <cellStyle name="20% - Accent6 5 32" xfId="6369"/>
    <cellStyle name="20% - Accent6 5 32 2" xfId="17148"/>
    <cellStyle name="20% - Accent6 5 32 3" xfId="27898"/>
    <cellStyle name="20% - Accent6 5 32 4" xfId="38758"/>
    <cellStyle name="20% - Accent6 5 33" xfId="6479"/>
    <cellStyle name="20% - Accent6 5 33 2" xfId="17258"/>
    <cellStyle name="20% - Accent6 5 33 3" xfId="28008"/>
    <cellStyle name="20% - Accent6 5 33 4" xfId="38868"/>
    <cellStyle name="20% - Accent6 5 34" xfId="6589"/>
    <cellStyle name="20% - Accent6 5 34 2" xfId="17368"/>
    <cellStyle name="20% - Accent6 5 34 3" xfId="28118"/>
    <cellStyle name="20% - Accent6 5 34 4" xfId="38978"/>
    <cellStyle name="20% - Accent6 5 35" xfId="6699"/>
    <cellStyle name="20% - Accent6 5 35 2" xfId="17478"/>
    <cellStyle name="20% - Accent6 5 35 3" xfId="28228"/>
    <cellStyle name="20% - Accent6 5 35 4" xfId="39088"/>
    <cellStyle name="20% - Accent6 5 36" xfId="6809"/>
    <cellStyle name="20% - Accent6 5 36 2" xfId="17588"/>
    <cellStyle name="20% - Accent6 5 36 3" xfId="28338"/>
    <cellStyle name="20% - Accent6 5 36 4" xfId="39198"/>
    <cellStyle name="20% - Accent6 5 37" xfId="6919"/>
    <cellStyle name="20% - Accent6 5 37 2" xfId="17698"/>
    <cellStyle name="20% - Accent6 5 37 3" xfId="28448"/>
    <cellStyle name="20% - Accent6 5 37 4" xfId="39308"/>
    <cellStyle name="20% - Accent6 5 38" xfId="7029"/>
    <cellStyle name="20% - Accent6 5 38 2" xfId="17808"/>
    <cellStyle name="20% - Accent6 5 38 3" xfId="28558"/>
    <cellStyle name="20% - Accent6 5 38 4" xfId="39418"/>
    <cellStyle name="20% - Accent6 5 39" xfId="7139"/>
    <cellStyle name="20% - Accent6 5 39 2" xfId="17918"/>
    <cellStyle name="20% - Accent6 5 39 3" xfId="28668"/>
    <cellStyle name="20% - Accent6 5 39 4" xfId="39528"/>
    <cellStyle name="20% - Accent6 5 4" xfId="450"/>
    <cellStyle name="20% - Accent6 5 4 2" xfId="1475"/>
    <cellStyle name="20% - Accent6 5 4 2 2" xfId="3800"/>
    <cellStyle name="20% - Accent6 5 4 2 2 2" xfId="14579"/>
    <cellStyle name="20% - Accent6 5 4 2 2 3" xfId="25329"/>
    <cellStyle name="20% - Accent6 5 4 2 2 4" xfId="36189"/>
    <cellStyle name="20% - Accent6 5 4 2 3" xfId="12284"/>
    <cellStyle name="20% - Accent6 5 4 2 4" xfId="23034"/>
    <cellStyle name="20% - Accent6 5 4 2 5" xfId="33894"/>
    <cellStyle name="20% - Accent6 5 4 3" xfId="2817"/>
    <cellStyle name="20% - Accent6 5 4 3 2" xfId="13596"/>
    <cellStyle name="20% - Accent6 5 4 3 3" xfId="24346"/>
    <cellStyle name="20% - Accent6 5 4 3 4" xfId="35206"/>
    <cellStyle name="20% - Accent6 5 4 4" xfId="11301"/>
    <cellStyle name="20% - Accent6 5 4 5" xfId="22051"/>
    <cellStyle name="20% - Accent6 5 4 6" xfId="32911"/>
    <cellStyle name="20% - Accent6 5 40" xfId="7249"/>
    <cellStyle name="20% - Accent6 5 40 2" xfId="18028"/>
    <cellStyle name="20% - Accent6 5 40 3" xfId="28778"/>
    <cellStyle name="20% - Accent6 5 40 4" xfId="39638"/>
    <cellStyle name="20% - Accent6 5 41" xfId="7359"/>
    <cellStyle name="20% - Accent6 5 41 2" xfId="18138"/>
    <cellStyle name="20% - Accent6 5 41 3" xfId="28888"/>
    <cellStyle name="20% - Accent6 5 41 4" xfId="39748"/>
    <cellStyle name="20% - Accent6 5 42" xfId="7469"/>
    <cellStyle name="20% - Accent6 5 42 2" xfId="18248"/>
    <cellStyle name="20% - Accent6 5 42 3" xfId="28998"/>
    <cellStyle name="20% - Accent6 5 42 4" xfId="39858"/>
    <cellStyle name="20% - Accent6 5 43" xfId="7579"/>
    <cellStyle name="20% - Accent6 5 43 2" xfId="18358"/>
    <cellStyle name="20% - Accent6 5 43 3" xfId="29108"/>
    <cellStyle name="20% - Accent6 5 43 4" xfId="39968"/>
    <cellStyle name="20% - Accent6 5 44" xfId="7689"/>
    <cellStyle name="20% - Accent6 5 44 2" xfId="18468"/>
    <cellStyle name="20% - Accent6 5 44 3" xfId="29218"/>
    <cellStyle name="20% - Accent6 5 44 4" xfId="40078"/>
    <cellStyle name="20% - Accent6 5 45" xfId="7799"/>
    <cellStyle name="20% - Accent6 5 45 2" xfId="18578"/>
    <cellStyle name="20% - Accent6 5 45 3" xfId="29328"/>
    <cellStyle name="20% - Accent6 5 45 4" xfId="40188"/>
    <cellStyle name="20% - Accent6 5 46" xfId="7909"/>
    <cellStyle name="20% - Accent6 5 46 2" xfId="18688"/>
    <cellStyle name="20% - Accent6 5 46 3" xfId="29438"/>
    <cellStyle name="20% - Accent6 5 46 4" xfId="40298"/>
    <cellStyle name="20% - Accent6 5 47" xfId="8019"/>
    <cellStyle name="20% - Accent6 5 47 2" xfId="18798"/>
    <cellStyle name="20% - Accent6 5 47 3" xfId="29548"/>
    <cellStyle name="20% - Accent6 5 47 4" xfId="40408"/>
    <cellStyle name="20% - Accent6 5 48" xfId="8129"/>
    <cellStyle name="20% - Accent6 5 48 2" xfId="18908"/>
    <cellStyle name="20% - Accent6 5 48 3" xfId="29658"/>
    <cellStyle name="20% - Accent6 5 48 4" xfId="40518"/>
    <cellStyle name="20% - Accent6 5 49" xfId="8239"/>
    <cellStyle name="20% - Accent6 5 49 2" xfId="19018"/>
    <cellStyle name="20% - Accent6 5 49 3" xfId="29768"/>
    <cellStyle name="20% - Accent6 5 49 4" xfId="40628"/>
    <cellStyle name="20% - Accent6 5 5" xfId="527"/>
    <cellStyle name="20% - Accent6 5 5 2" xfId="1552"/>
    <cellStyle name="20% - Accent6 5 5 2 2" xfId="3877"/>
    <cellStyle name="20% - Accent6 5 5 2 2 2" xfId="14656"/>
    <cellStyle name="20% - Accent6 5 5 2 2 3" xfId="25406"/>
    <cellStyle name="20% - Accent6 5 5 2 2 4" xfId="36266"/>
    <cellStyle name="20% - Accent6 5 5 2 3" xfId="12361"/>
    <cellStyle name="20% - Accent6 5 5 2 4" xfId="23111"/>
    <cellStyle name="20% - Accent6 5 5 2 5" xfId="33971"/>
    <cellStyle name="20% - Accent6 5 5 3" xfId="2894"/>
    <cellStyle name="20% - Accent6 5 5 3 2" xfId="13673"/>
    <cellStyle name="20% - Accent6 5 5 3 3" xfId="24423"/>
    <cellStyle name="20% - Accent6 5 5 3 4" xfId="35283"/>
    <cellStyle name="20% - Accent6 5 5 4" xfId="11378"/>
    <cellStyle name="20% - Accent6 5 5 5" xfId="22128"/>
    <cellStyle name="20% - Accent6 5 5 6" xfId="32988"/>
    <cellStyle name="20% - Accent6 5 50" xfId="8349"/>
    <cellStyle name="20% - Accent6 5 50 2" xfId="19128"/>
    <cellStyle name="20% - Accent6 5 50 3" xfId="29878"/>
    <cellStyle name="20% - Accent6 5 50 4" xfId="40738"/>
    <cellStyle name="20% - Accent6 5 51" xfId="8459"/>
    <cellStyle name="20% - Accent6 5 51 2" xfId="19238"/>
    <cellStyle name="20% - Accent6 5 51 3" xfId="29988"/>
    <cellStyle name="20% - Accent6 5 51 4" xfId="40848"/>
    <cellStyle name="20% - Accent6 5 52" xfId="8569"/>
    <cellStyle name="20% - Accent6 5 52 2" xfId="19348"/>
    <cellStyle name="20% - Accent6 5 52 3" xfId="30098"/>
    <cellStyle name="20% - Accent6 5 52 4" xfId="40958"/>
    <cellStyle name="20% - Accent6 5 53" xfId="8679"/>
    <cellStyle name="20% - Accent6 5 53 2" xfId="19458"/>
    <cellStyle name="20% - Accent6 5 53 3" xfId="30208"/>
    <cellStyle name="20% - Accent6 5 53 4" xfId="41068"/>
    <cellStyle name="20% - Accent6 5 54" xfId="8789"/>
    <cellStyle name="20% - Accent6 5 54 2" xfId="19568"/>
    <cellStyle name="20% - Accent6 5 54 3" xfId="30318"/>
    <cellStyle name="20% - Accent6 5 54 4" xfId="41178"/>
    <cellStyle name="20% - Accent6 5 55" xfId="8899"/>
    <cellStyle name="20% - Accent6 5 55 2" xfId="19678"/>
    <cellStyle name="20% - Accent6 5 55 3" xfId="30428"/>
    <cellStyle name="20% - Accent6 5 55 4" xfId="41288"/>
    <cellStyle name="20% - Accent6 5 56" xfId="9009"/>
    <cellStyle name="20% - Accent6 5 56 2" xfId="19788"/>
    <cellStyle name="20% - Accent6 5 56 3" xfId="30538"/>
    <cellStyle name="20% - Accent6 5 56 4" xfId="41398"/>
    <cellStyle name="20% - Accent6 5 57" xfId="9119"/>
    <cellStyle name="20% - Accent6 5 57 2" xfId="19898"/>
    <cellStyle name="20% - Accent6 5 57 3" xfId="30648"/>
    <cellStyle name="20% - Accent6 5 57 4" xfId="41508"/>
    <cellStyle name="20% - Accent6 5 58" xfId="9229"/>
    <cellStyle name="20% - Accent6 5 58 2" xfId="20008"/>
    <cellStyle name="20% - Accent6 5 58 3" xfId="30758"/>
    <cellStyle name="20% - Accent6 5 58 4" xfId="41618"/>
    <cellStyle name="20% - Accent6 5 59" xfId="9339"/>
    <cellStyle name="20% - Accent6 5 59 2" xfId="20118"/>
    <cellStyle name="20% - Accent6 5 59 3" xfId="30868"/>
    <cellStyle name="20% - Accent6 5 59 4" xfId="41728"/>
    <cellStyle name="20% - Accent6 5 6" xfId="614"/>
    <cellStyle name="20% - Accent6 5 6 2" xfId="1639"/>
    <cellStyle name="20% - Accent6 5 6 2 2" xfId="3964"/>
    <cellStyle name="20% - Accent6 5 6 2 2 2" xfId="14743"/>
    <cellStyle name="20% - Accent6 5 6 2 2 3" xfId="25493"/>
    <cellStyle name="20% - Accent6 5 6 2 2 4" xfId="36353"/>
    <cellStyle name="20% - Accent6 5 6 2 3" xfId="12448"/>
    <cellStyle name="20% - Accent6 5 6 2 4" xfId="23198"/>
    <cellStyle name="20% - Accent6 5 6 2 5" xfId="34058"/>
    <cellStyle name="20% - Accent6 5 6 3" xfId="2982"/>
    <cellStyle name="20% - Accent6 5 6 3 2" xfId="13761"/>
    <cellStyle name="20% - Accent6 5 6 3 3" xfId="24511"/>
    <cellStyle name="20% - Accent6 5 6 3 4" xfId="35371"/>
    <cellStyle name="20% - Accent6 5 6 4" xfId="11466"/>
    <cellStyle name="20% - Accent6 5 6 5" xfId="22216"/>
    <cellStyle name="20% - Accent6 5 6 6" xfId="33076"/>
    <cellStyle name="20% - Accent6 5 60" xfId="9449"/>
    <cellStyle name="20% - Accent6 5 60 2" xfId="20228"/>
    <cellStyle name="20% - Accent6 5 60 3" xfId="30978"/>
    <cellStyle name="20% - Accent6 5 60 4" xfId="41838"/>
    <cellStyle name="20% - Accent6 5 61" xfId="9559"/>
    <cellStyle name="20% - Accent6 5 61 2" xfId="20338"/>
    <cellStyle name="20% - Accent6 5 61 3" xfId="31088"/>
    <cellStyle name="20% - Accent6 5 61 4" xfId="41948"/>
    <cellStyle name="20% - Accent6 5 62" xfId="9669"/>
    <cellStyle name="20% - Accent6 5 62 2" xfId="20448"/>
    <cellStyle name="20% - Accent6 5 62 3" xfId="31198"/>
    <cellStyle name="20% - Accent6 5 62 4" xfId="42058"/>
    <cellStyle name="20% - Accent6 5 63" xfId="9779"/>
    <cellStyle name="20% - Accent6 5 63 2" xfId="20558"/>
    <cellStyle name="20% - Accent6 5 63 3" xfId="31308"/>
    <cellStyle name="20% - Accent6 5 63 4" xfId="42168"/>
    <cellStyle name="20% - Accent6 5 64" xfId="9889"/>
    <cellStyle name="20% - Accent6 5 64 2" xfId="20668"/>
    <cellStyle name="20% - Accent6 5 64 3" xfId="31418"/>
    <cellStyle name="20% - Accent6 5 64 4" xfId="42278"/>
    <cellStyle name="20% - Accent6 5 65" xfId="9999"/>
    <cellStyle name="20% - Accent6 5 65 2" xfId="20778"/>
    <cellStyle name="20% - Accent6 5 65 3" xfId="31528"/>
    <cellStyle name="20% - Accent6 5 65 4" xfId="42388"/>
    <cellStyle name="20% - Accent6 5 66" xfId="10109"/>
    <cellStyle name="20% - Accent6 5 66 2" xfId="20888"/>
    <cellStyle name="20% - Accent6 5 66 3" xfId="31638"/>
    <cellStyle name="20% - Accent6 5 66 4" xfId="42498"/>
    <cellStyle name="20% - Accent6 5 67" xfId="10219"/>
    <cellStyle name="20% - Accent6 5 67 2" xfId="20998"/>
    <cellStyle name="20% - Accent6 5 67 3" xfId="31748"/>
    <cellStyle name="20% - Accent6 5 67 4" xfId="42608"/>
    <cellStyle name="20% - Accent6 5 68" xfId="10329"/>
    <cellStyle name="20% - Accent6 5 68 2" xfId="21108"/>
    <cellStyle name="20% - Accent6 5 68 3" xfId="31858"/>
    <cellStyle name="20% - Accent6 5 68 4" xfId="42718"/>
    <cellStyle name="20% - Accent6 5 69" xfId="10439"/>
    <cellStyle name="20% - Accent6 5 69 2" xfId="21218"/>
    <cellStyle name="20% - Accent6 5 69 3" xfId="31968"/>
    <cellStyle name="20% - Accent6 5 69 4" xfId="42828"/>
    <cellStyle name="20% - Accent6 5 7" xfId="713"/>
    <cellStyle name="20% - Accent6 5 7 2" xfId="1738"/>
    <cellStyle name="20% - Accent6 5 7 2 2" xfId="4063"/>
    <cellStyle name="20% - Accent6 5 7 2 2 2" xfId="14842"/>
    <cellStyle name="20% - Accent6 5 7 2 2 3" xfId="25592"/>
    <cellStyle name="20% - Accent6 5 7 2 2 4" xfId="36452"/>
    <cellStyle name="20% - Accent6 5 7 2 3" xfId="12547"/>
    <cellStyle name="20% - Accent6 5 7 2 4" xfId="23297"/>
    <cellStyle name="20% - Accent6 5 7 2 5" xfId="34157"/>
    <cellStyle name="20% - Accent6 5 7 3" xfId="3081"/>
    <cellStyle name="20% - Accent6 5 7 3 2" xfId="13860"/>
    <cellStyle name="20% - Accent6 5 7 3 3" xfId="24610"/>
    <cellStyle name="20% - Accent6 5 7 3 4" xfId="35470"/>
    <cellStyle name="20% - Accent6 5 7 4" xfId="11565"/>
    <cellStyle name="20% - Accent6 5 7 5" xfId="22315"/>
    <cellStyle name="20% - Accent6 5 7 6" xfId="33175"/>
    <cellStyle name="20% - Accent6 5 70" xfId="10549"/>
    <cellStyle name="20% - Accent6 5 70 2" xfId="21328"/>
    <cellStyle name="20% - Accent6 5 70 3" xfId="32078"/>
    <cellStyle name="20% - Accent6 5 70 4" xfId="42938"/>
    <cellStyle name="20% - Accent6 5 71" xfId="10659"/>
    <cellStyle name="20% - Accent6 5 71 2" xfId="21438"/>
    <cellStyle name="20% - Accent6 5 71 3" xfId="32188"/>
    <cellStyle name="20% - Accent6 5 71 4" xfId="43048"/>
    <cellStyle name="20% - Accent6 5 72" xfId="10769"/>
    <cellStyle name="20% - Accent6 5 72 2" xfId="21548"/>
    <cellStyle name="20% - Accent6 5 72 3" xfId="32298"/>
    <cellStyle name="20% - Accent6 5 72 4" xfId="43158"/>
    <cellStyle name="20% - Accent6 5 73" xfId="10879"/>
    <cellStyle name="20% - Accent6 5 73 2" xfId="32408"/>
    <cellStyle name="20% - Accent6 5 73 3" xfId="43268"/>
    <cellStyle name="20% - Accent6 5 74" xfId="11025"/>
    <cellStyle name="20% - Accent6 5 74 2" xfId="21775"/>
    <cellStyle name="20% - Accent6 5 74 3" xfId="32635"/>
    <cellStyle name="20% - Accent6 5 75" xfId="21658"/>
    <cellStyle name="20% - Accent6 5 76" xfId="32518"/>
    <cellStyle name="20% - Accent6 5 77" xfId="43539"/>
    <cellStyle name="20% - Accent6 5 78" xfId="43694"/>
    <cellStyle name="20% - Accent6 5 79" xfId="44006"/>
    <cellStyle name="20% - Accent6 5 8" xfId="822"/>
    <cellStyle name="20% - Accent6 5 8 2" xfId="1847"/>
    <cellStyle name="20% - Accent6 5 8 2 2" xfId="4172"/>
    <cellStyle name="20% - Accent6 5 8 2 2 2" xfId="14951"/>
    <cellStyle name="20% - Accent6 5 8 2 2 3" xfId="25701"/>
    <cellStyle name="20% - Accent6 5 8 2 2 4" xfId="36561"/>
    <cellStyle name="20% - Accent6 5 8 2 3" xfId="12656"/>
    <cellStyle name="20% - Accent6 5 8 2 4" xfId="23406"/>
    <cellStyle name="20% - Accent6 5 8 2 5" xfId="34266"/>
    <cellStyle name="20% - Accent6 5 8 3" xfId="3190"/>
    <cellStyle name="20% - Accent6 5 8 3 2" xfId="13969"/>
    <cellStyle name="20% - Accent6 5 8 3 3" xfId="24719"/>
    <cellStyle name="20% - Accent6 5 8 3 4" xfId="35579"/>
    <cellStyle name="20% - Accent6 5 8 4" xfId="11674"/>
    <cellStyle name="20% - Accent6 5 8 5" xfId="22424"/>
    <cellStyle name="20% - Accent6 5 8 6" xfId="33284"/>
    <cellStyle name="20% - Accent6 5 80" xfId="44325"/>
    <cellStyle name="20% - Accent6 5 81" xfId="44645"/>
    <cellStyle name="20% - Accent6 5 82" xfId="44957"/>
    <cellStyle name="20% - Accent6 5 83" xfId="45269"/>
    <cellStyle name="20% - Accent6 5 84" xfId="45581"/>
    <cellStyle name="20% - Accent6 5 85" xfId="45893"/>
    <cellStyle name="20% - Accent6 5 86" xfId="46205"/>
    <cellStyle name="20% - Accent6 5 87" xfId="46517"/>
    <cellStyle name="20% - Accent6 5 88" xfId="46829"/>
    <cellStyle name="20% - Accent6 5 89" xfId="47141"/>
    <cellStyle name="20% - Accent6 5 9" xfId="931"/>
    <cellStyle name="20% - Accent6 5 9 2" xfId="1956"/>
    <cellStyle name="20% - Accent6 5 9 2 2" xfId="4281"/>
    <cellStyle name="20% - Accent6 5 9 2 2 2" xfId="15060"/>
    <cellStyle name="20% - Accent6 5 9 2 2 3" xfId="25810"/>
    <cellStyle name="20% - Accent6 5 9 2 2 4" xfId="36670"/>
    <cellStyle name="20% - Accent6 5 9 2 3" xfId="12765"/>
    <cellStyle name="20% - Accent6 5 9 2 4" xfId="23515"/>
    <cellStyle name="20% - Accent6 5 9 2 5" xfId="34375"/>
    <cellStyle name="20% - Accent6 5 9 3" xfId="3299"/>
    <cellStyle name="20% - Accent6 5 9 3 2" xfId="14078"/>
    <cellStyle name="20% - Accent6 5 9 3 3" xfId="24828"/>
    <cellStyle name="20% - Accent6 5 9 3 4" xfId="35688"/>
    <cellStyle name="20% - Accent6 5 9 4" xfId="11783"/>
    <cellStyle name="20% - Accent6 5 9 5" xfId="22533"/>
    <cellStyle name="20% - Accent6 5 9 6" xfId="33393"/>
    <cellStyle name="20% - Accent6 5 90" xfId="47453"/>
    <cellStyle name="20% - Accent6 5 91" xfId="47765"/>
    <cellStyle name="20% - Accent6 5 92" xfId="48077"/>
    <cellStyle name="20% - Accent6 5 93" xfId="48389"/>
    <cellStyle name="20% - Accent6 5 94" xfId="48701"/>
    <cellStyle name="20% - Accent6 5 95" xfId="49013"/>
    <cellStyle name="20% - Accent6 5 96" xfId="49325"/>
    <cellStyle name="20% - Accent6 5 97" xfId="49637"/>
    <cellStyle name="20% - Accent6 5 98" xfId="49949"/>
    <cellStyle name="20% - Accent6 5 99" xfId="50261"/>
    <cellStyle name="20% - Accent6 50" xfId="7637"/>
    <cellStyle name="20% - Accent6 50 2" xfId="18416"/>
    <cellStyle name="20% - Accent6 50 3" xfId="29166"/>
    <cellStyle name="20% - Accent6 50 4" xfId="40026"/>
    <cellStyle name="20% - Accent6 51" xfId="7747"/>
    <cellStyle name="20% - Accent6 51 2" xfId="18526"/>
    <cellStyle name="20% - Accent6 51 3" xfId="29276"/>
    <cellStyle name="20% - Accent6 51 4" xfId="40136"/>
    <cellStyle name="20% - Accent6 52" xfId="7857"/>
    <cellStyle name="20% - Accent6 52 2" xfId="18636"/>
    <cellStyle name="20% - Accent6 52 3" xfId="29386"/>
    <cellStyle name="20% - Accent6 52 4" xfId="40246"/>
    <cellStyle name="20% - Accent6 53" xfId="7967"/>
    <cellStyle name="20% - Accent6 53 2" xfId="18746"/>
    <cellStyle name="20% - Accent6 53 3" xfId="29496"/>
    <cellStyle name="20% - Accent6 53 4" xfId="40356"/>
    <cellStyle name="20% - Accent6 54" xfId="8077"/>
    <cellStyle name="20% - Accent6 54 2" xfId="18856"/>
    <cellStyle name="20% - Accent6 54 3" xfId="29606"/>
    <cellStyle name="20% - Accent6 54 4" xfId="40466"/>
    <cellStyle name="20% - Accent6 55" xfId="8187"/>
    <cellStyle name="20% - Accent6 55 2" xfId="18966"/>
    <cellStyle name="20% - Accent6 55 3" xfId="29716"/>
    <cellStyle name="20% - Accent6 55 4" xfId="40576"/>
    <cellStyle name="20% - Accent6 56" xfId="8297"/>
    <cellStyle name="20% - Accent6 56 2" xfId="19076"/>
    <cellStyle name="20% - Accent6 56 3" xfId="29826"/>
    <cellStyle name="20% - Accent6 56 4" xfId="40686"/>
    <cellStyle name="20% - Accent6 57" xfId="8407"/>
    <cellStyle name="20% - Accent6 57 2" xfId="19186"/>
    <cellStyle name="20% - Accent6 57 3" xfId="29936"/>
    <cellStyle name="20% - Accent6 57 4" xfId="40796"/>
    <cellStyle name="20% - Accent6 58" xfId="8517"/>
    <cellStyle name="20% - Accent6 58 2" xfId="19296"/>
    <cellStyle name="20% - Accent6 58 3" xfId="30046"/>
    <cellStyle name="20% - Accent6 58 4" xfId="40906"/>
    <cellStyle name="20% - Accent6 59" xfId="8627"/>
    <cellStyle name="20% - Accent6 59 2" xfId="19406"/>
    <cellStyle name="20% - Accent6 59 3" xfId="30156"/>
    <cellStyle name="20% - Accent6 59 4" xfId="41016"/>
    <cellStyle name="20% - Accent6 6" xfId="197"/>
    <cellStyle name="20% - Accent6 6 10" xfId="1222"/>
    <cellStyle name="20% - Accent6 6 10 2" xfId="3547"/>
    <cellStyle name="20% - Accent6 6 10 2 2" xfId="14326"/>
    <cellStyle name="20% - Accent6 6 10 2 3" xfId="25076"/>
    <cellStyle name="20% - Accent6 6 10 2 4" xfId="35936"/>
    <cellStyle name="20% - Accent6 6 10 3" xfId="12031"/>
    <cellStyle name="20% - Accent6 6 10 4" xfId="22781"/>
    <cellStyle name="20% - Accent6 6 10 5" xfId="33641"/>
    <cellStyle name="20% - Accent6 6 100" xfId="50899"/>
    <cellStyle name="20% - Accent6 6 101" xfId="51211"/>
    <cellStyle name="20% - Accent6 6 102" xfId="51523"/>
    <cellStyle name="20% - Accent6 6 103" xfId="51835"/>
    <cellStyle name="20% - Accent6 6 104" xfId="52148"/>
    <cellStyle name="20% - Accent6 6 105" xfId="52460"/>
    <cellStyle name="20% - Accent6 6 106" xfId="52772"/>
    <cellStyle name="20% - Accent6 6 107" xfId="53084"/>
    <cellStyle name="20% - Accent6 6 108" xfId="53396"/>
    <cellStyle name="20% - Accent6 6 109" xfId="53708"/>
    <cellStyle name="20% - Accent6 6 11" xfId="2076"/>
    <cellStyle name="20% - Accent6 6 11 2" xfId="4401"/>
    <cellStyle name="20% - Accent6 6 11 2 2" xfId="15180"/>
    <cellStyle name="20% - Accent6 6 11 2 3" xfId="25930"/>
    <cellStyle name="20% - Accent6 6 11 2 4" xfId="36790"/>
    <cellStyle name="20% - Accent6 6 11 3" xfId="12885"/>
    <cellStyle name="20% - Accent6 6 11 4" xfId="23635"/>
    <cellStyle name="20% - Accent6 6 11 5" xfId="34495"/>
    <cellStyle name="20% - Accent6 6 110" xfId="54020"/>
    <cellStyle name="20% - Accent6 6 111" xfId="54332"/>
    <cellStyle name="20% - Accent6 6 112" xfId="54644"/>
    <cellStyle name="20% - Accent6 6 113" xfId="54956"/>
    <cellStyle name="20% - Accent6 6 114" xfId="55268"/>
    <cellStyle name="20% - Accent6 6 115" xfId="55580"/>
    <cellStyle name="20% - Accent6 6 116" xfId="55892"/>
    <cellStyle name="20% - Accent6 6 117" xfId="56204"/>
    <cellStyle name="20% - Accent6 6 118" xfId="56516"/>
    <cellStyle name="20% - Accent6 6 119" xfId="56828"/>
    <cellStyle name="20% - Accent6 6 12" xfId="2185"/>
    <cellStyle name="20% - Accent6 6 12 2" xfId="4510"/>
    <cellStyle name="20% - Accent6 6 12 2 2" xfId="15289"/>
    <cellStyle name="20% - Accent6 6 12 2 3" xfId="26039"/>
    <cellStyle name="20% - Accent6 6 12 2 4" xfId="36899"/>
    <cellStyle name="20% - Accent6 6 12 3" xfId="12994"/>
    <cellStyle name="20% - Accent6 6 12 4" xfId="23744"/>
    <cellStyle name="20% - Accent6 6 12 5" xfId="34604"/>
    <cellStyle name="20% - Accent6 6 120" xfId="57140"/>
    <cellStyle name="20% - Accent6 6 121" xfId="57452"/>
    <cellStyle name="20% - Accent6 6 122" xfId="57764"/>
    <cellStyle name="20% - Accent6 6 123" xfId="58076"/>
    <cellStyle name="20% - Accent6 6 124" xfId="58388"/>
    <cellStyle name="20% - Accent6 6 125" xfId="58700"/>
    <cellStyle name="20% - Accent6 6 126" xfId="59012"/>
    <cellStyle name="20% - Accent6 6 127" xfId="59324"/>
    <cellStyle name="20% - Accent6 6 128" xfId="59636"/>
    <cellStyle name="20% - Accent6 6 129" xfId="59948"/>
    <cellStyle name="20% - Accent6 6 13" xfId="2295"/>
    <cellStyle name="20% - Accent6 6 13 2" xfId="4620"/>
    <cellStyle name="20% - Accent6 6 13 2 2" xfId="15399"/>
    <cellStyle name="20% - Accent6 6 13 2 3" xfId="26149"/>
    <cellStyle name="20% - Accent6 6 13 2 4" xfId="37009"/>
    <cellStyle name="20% - Accent6 6 13 3" xfId="13104"/>
    <cellStyle name="20% - Accent6 6 13 4" xfId="23854"/>
    <cellStyle name="20% - Accent6 6 13 5" xfId="34714"/>
    <cellStyle name="20% - Accent6 6 130" xfId="60260"/>
    <cellStyle name="20% - Accent6 6 131" xfId="60572"/>
    <cellStyle name="20% - Accent6 6 132" xfId="60884"/>
    <cellStyle name="20% - Accent6 6 14" xfId="2405"/>
    <cellStyle name="20% - Accent6 6 14 2" xfId="13214"/>
    <cellStyle name="20% - Accent6 6 14 3" xfId="23964"/>
    <cellStyle name="20% - Accent6 6 14 4" xfId="34824"/>
    <cellStyle name="20% - Accent6 6 15" xfId="2564"/>
    <cellStyle name="20% - Accent6 6 15 2" xfId="13343"/>
    <cellStyle name="20% - Accent6 6 15 3" xfId="24093"/>
    <cellStyle name="20% - Accent6 6 15 4" xfId="34953"/>
    <cellStyle name="20% - Accent6 6 16" xfId="4730"/>
    <cellStyle name="20% - Accent6 6 16 2" xfId="15509"/>
    <cellStyle name="20% - Accent6 6 16 3" xfId="26259"/>
    <cellStyle name="20% - Accent6 6 16 4" xfId="37119"/>
    <cellStyle name="20% - Accent6 6 17" xfId="4840"/>
    <cellStyle name="20% - Accent6 6 17 2" xfId="15619"/>
    <cellStyle name="20% - Accent6 6 17 3" xfId="26369"/>
    <cellStyle name="20% - Accent6 6 17 4" xfId="37229"/>
    <cellStyle name="20% - Accent6 6 18" xfId="4950"/>
    <cellStyle name="20% - Accent6 6 18 2" xfId="15729"/>
    <cellStyle name="20% - Accent6 6 18 3" xfId="26479"/>
    <cellStyle name="20% - Accent6 6 18 4" xfId="37339"/>
    <cellStyle name="20% - Accent6 6 19" xfId="5060"/>
    <cellStyle name="20% - Accent6 6 19 2" xfId="15839"/>
    <cellStyle name="20% - Accent6 6 19 3" xfId="26589"/>
    <cellStyle name="20% - Accent6 6 19 4" xfId="37449"/>
    <cellStyle name="20% - Accent6 6 2" xfId="395"/>
    <cellStyle name="20% - Accent6 6 2 10" xfId="44814"/>
    <cellStyle name="20% - Accent6 6 2 11" xfId="45126"/>
    <cellStyle name="20% - Accent6 6 2 12" xfId="45438"/>
    <cellStyle name="20% - Accent6 6 2 13" xfId="45750"/>
    <cellStyle name="20% - Accent6 6 2 14" xfId="46062"/>
    <cellStyle name="20% - Accent6 6 2 15" xfId="46374"/>
    <cellStyle name="20% - Accent6 6 2 16" xfId="46686"/>
    <cellStyle name="20% - Accent6 6 2 17" xfId="46998"/>
    <cellStyle name="20% - Accent6 6 2 18" xfId="47310"/>
    <cellStyle name="20% - Accent6 6 2 19" xfId="47622"/>
    <cellStyle name="20% - Accent6 6 2 2" xfId="1420"/>
    <cellStyle name="20% - Accent6 6 2 2 2" xfId="3745"/>
    <cellStyle name="20% - Accent6 6 2 2 2 2" xfId="14524"/>
    <cellStyle name="20% - Accent6 6 2 2 2 3" xfId="25274"/>
    <cellStyle name="20% - Accent6 6 2 2 2 4" xfId="36134"/>
    <cellStyle name="20% - Accent6 6 2 2 3" xfId="12229"/>
    <cellStyle name="20% - Accent6 6 2 2 4" xfId="22979"/>
    <cellStyle name="20% - Accent6 6 2 2 5" xfId="33839"/>
    <cellStyle name="20% - Accent6 6 2 20" xfId="47934"/>
    <cellStyle name="20% - Accent6 6 2 21" xfId="48246"/>
    <cellStyle name="20% - Accent6 6 2 22" xfId="48558"/>
    <cellStyle name="20% - Accent6 6 2 23" xfId="48870"/>
    <cellStyle name="20% - Accent6 6 2 24" xfId="49182"/>
    <cellStyle name="20% - Accent6 6 2 25" xfId="49494"/>
    <cellStyle name="20% - Accent6 6 2 26" xfId="49806"/>
    <cellStyle name="20% - Accent6 6 2 27" xfId="50118"/>
    <cellStyle name="20% - Accent6 6 2 28" xfId="50430"/>
    <cellStyle name="20% - Accent6 6 2 29" xfId="50742"/>
    <cellStyle name="20% - Accent6 6 2 3" xfId="2762"/>
    <cellStyle name="20% - Accent6 6 2 3 2" xfId="13541"/>
    <cellStyle name="20% - Accent6 6 2 3 3" xfId="24291"/>
    <cellStyle name="20% - Accent6 6 2 3 4" xfId="35151"/>
    <cellStyle name="20% - Accent6 6 2 30" xfId="51054"/>
    <cellStyle name="20% - Accent6 6 2 31" xfId="51366"/>
    <cellStyle name="20% - Accent6 6 2 32" xfId="51678"/>
    <cellStyle name="20% - Accent6 6 2 33" xfId="51990"/>
    <cellStyle name="20% - Accent6 6 2 34" xfId="52303"/>
    <cellStyle name="20% - Accent6 6 2 35" xfId="52615"/>
    <cellStyle name="20% - Accent6 6 2 36" xfId="52927"/>
    <cellStyle name="20% - Accent6 6 2 37" xfId="53239"/>
    <cellStyle name="20% - Accent6 6 2 38" xfId="53551"/>
    <cellStyle name="20% - Accent6 6 2 39" xfId="53863"/>
    <cellStyle name="20% - Accent6 6 2 4" xfId="11246"/>
    <cellStyle name="20% - Accent6 6 2 40" xfId="54175"/>
    <cellStyle name="20% - Accent6 6 2 41" xfId="54487"/>
    <cellStyle name="20% - Accent6 6 2 42" xfId="54799"/>
    <cellStyle name="20% - Accent6 6 2 43" xfId="55111"/>
    <cellStyle name="20% - Accent6 6 2 44" xfId="55423"/>
    <cellStyle name="20% - Accent6 6 2 45" xfId="55735"/>
    <cellStyle name="20% - Accent6 6 2 46" xfId="56047"/>
    <cellStyle name="20% - Accent6 6 2 47" xfId="56359"/>
    <cellStyle name="20% - Accent6 6 2 48" xfId="56671"/>
    <cellStyle name="20% - Accent6 6 2 49" xfId="56983"/>
    <cellStyle name="20% - Accent6 6 2 5" xfId="21996"/>
    <cellStyle name="20% - Accent6 6 2 50" xfId="57295"/>
    <cellStyle name="20% - Accent6 6 2 51" xfId="57607"/>
    <cellStyle name="20% - Accent6 6 2 52" xfId="57919"/>
    <cellStyle name="20% - Accent6 6 2 53" xfId="58231"/>
    <cellStyle name="20% - Accent6 6 2 54" xfId="58543"/>
    <cellStyle name="20% - Accent6 6 2 55" xfId="58855"/>
    <cellStyle name="20% - Accent6 6 2 56" xfId="59167"/>
    <cellStyle name="20% - Accent6 6 2 57" xfId="59479"/>
    <cellStyle name="20% - Accent6 6 2 58" xfId="59791"/>
    <cellStyle name="20% - Accent6 6 2 59" xfId="60103"/>
    <cellStyle name="20% - Accent6 6 2 6" xfId="32856"/>
    <cellStyle name="20% - Accent6 6 2 60" xfId="60415"/>
    <cellStyle name="20% - Accent6 6 2 61" xfId="60727"/>
    <cellStyle name="20% - Accent6 6 2 62" xfId="61039"/>
    <cellStyle name="20% - Accent6 6 2 7" xfId="43863"/>
    <cellStyle name="20% - Accent6 6 2 8" xfId="44175"/>
    <cellStyle name="20% - Accent6 6 2 9" xfId="44494"/>
    <cellStyle name="20% - Accent6 6 20" xfId="5170"/>
    <cellStyle name="20% - Accent6 6 20 2" xfId="15949"/>
    <cellStyle name="20% - Accent6 6 20 3" xfId="26699"/>
    <cellStyle name="20% - Accent6 6 20 4" xfId="37559"/>
    <cellStyle name="20% - Accent6 6 21" xfId="5280"/>
    <cellStyle name="20% - Accent6 6 21 2" xfId="16059"/>
    <cellStyle name="20% - Accent6 6 21 3" xfId="26809"/>
    <cellStyle name="20% - Accent6 6 21 4" xfId="37669"/>
    <cellStyle name="20% - Accent6 6 22" xfId="5390"/>
    <cellStyle name="20% - Accent6 6 22 2" xfId="16169"/>
    <cellStyle name="20% - Accent6 6 22 3" xfId="26919"/>
    <cellStyle name="20% - Accent6 6 22 4" xfId="37779"/>
    <cellStyle name="20% - Accent6 6 23" xfId="5500"/>
    <cellStyle name="20% - Accent6 6 23 2" xfId="16279"/>
    <cellStyle name="20% - Accent6 6 23 3" xfId="27029"/>
    <cellStyle name="20% - Accent6 6 23 4" xfId="37889"/>
    <cellStyle name="20% - Accent6 6 24" xfId="5610"/>
    <cellStyle name="20% - Accent6 6 24 2" xfId="16389"/>
    <cellStyle name="20% - Accent6 6 24 3" xfId="27139"/>
    <cellStyle name="20% - Accent6 6 24 4" xfId="37999"/>
    <cellStyle name="20% - Accent6 6 25" xfId="5720"/>
    <cellStyle name="20% - Accent6 6 25 2" xfId="16499"/>
    <cellStyle name="20% - Accent6 6 25 3" xfId="27249"/>
    <cellStyle name="20% - Accent6 6 25 4" xfId="38109"/>
    <cellStyle name="20% - Accent6 6 26" xfId="5830"/>
    <cellStyle name="20% - Accent6 6 26 2" xfId="16609"/>
    <cellStyle name="20% - Accent6 6 26 3" xfId="27359"/>
    <cellStyle name="20% - Accent6 6 26 4" xfId="38219"/>
    <cellStyle name="20% - Accent6 6 27" xfId="5940"/>
    <cellStyle name="20% - Accent6 6 27 2" xfId="16719"/>
    <cellStyle name="20% - Accent6 6 27 3" xfId="27469"/>
    <cellStyle name="20% - Accent6 6 27 4" xfId="38329"/>
    <cellStyle name="20% - Accent6 6 28" xfId="6050"/>
    <cellStyle name="20% - Accent6 6 28 2" xfId="16829"/>
    <cellStyle name="20% - Accent6 6 28 3" xfId="27579"/>
    <cellStyle name="20% - Accent6 6 28 4" xfId="38439"/>
    <cellStyle name="20% - Accent6 6 29" xfId="6160"/>
    <cellStyle name="20% - Accent6 6 29 2" xfId="16939"/>
    <cellStyle name="20% - Accent6 6 29 3" xfId="27689"/>
    <cellStyle name="20% - Accent6 6 29 4" xfId="38549"/>
    <cellStyle name="20% - Accent6 6 3" xfId="461"/>
    <cellStyle name="20% - Accent6 6 3 2" xfId="1486"/>
    <cellStyle name="20% - Accent6 6 3 2 2" xfId="3811"/>
    <cellStyle name="20% - Accent6 6 3 2 2 2" xfId="14590"/>
    <cellStyle name="20% - Accent6 6 3 2 2 3" xfId="25340"/>
    <cellStyle name="20% - Accent6 6 3 2 2 4" xfId="36200"/>
    <cellStyle name="20% - Accent6 6 3 2 3" xfId="12295"/>
    <cellStyle name="20% - Accent6 6 3 2 4" xfId="23045"/>
    <cellStyle name="20% - Accent6 6 3 2 5" xfId="33905"/>
    <cellStyle name="20% - Accent6 6 3 3" xfId="2828"/>
    <cellStyle name="20% - Accent6 6 3 3 2" xfId="13607"/>
    <cellStyle name="20% - Accent6 6 3 3 3" xfId="24357"/>
    <cellStyle name="20% - Accent6 6 3 3 4" xfId="35217"/>
    <cellStyle name="20% - Accent6 6 3 4" xfId="11312"/>
    <cellStyle name="20% - Accent6 6 3 5" xfId="22062"/>
    <cellStyle name="20% - Accent6 6 3 6" xfId="32922"/>
    <cellStyle name="20% - Accent6 6 30" xfId="6270"/>
    <cellStyle name="20% - Accent6 6 30 2" xfId="17049"/>
    <cellStyle name="20% - Accent6 6 30 3" xfId="27799"/>
    <cellStyle name="20% - Accent6 6 30 4" xfId="38659"/>
    <cellStyle name="20% - Accent6 6 31" xfId="6380"/>
    <cellStyle name="20% - Accent6 6 31 2" xfId="17159"/>
    <cellStyle name="20% - Accent6 6 31 3" xfId="27909"/>
    <cellStyle name="20% - Accent6 6 31 4" xfId="38769"/>
    <cellStyle name="20% - Accent6 6 32" xfId="6490"/>
    <cellStyle name="20% - Accent6 6 32 2" xfId="17269"/>
    <cellStyle name="20% - Accent6 6 32 3" xfId="28019"/>
    <cellStyle name="20% - Accent6 6 32 4" xfId="38879"/>
    <cellStyle name="20% - Accent6 6 33" xfId="6600"/>
    <cellStyle name="20% - Accent6 6 33 2" xfId="17379"/>
    <cellStyle name="20% - Accent6 6 33 3" xfId="28129"/>
    <cellStyle name="20% - Accent6 6 33 4" xfId="38989"/>
    <cellStyle name="20% - Accent6 6 34" xfId="6710"/>
    <cellStyle name="20% - Accent6 6 34 2" xfId="17489"/>
    <cellStyle name="20% - Accent6 6 34 3" xfId="28239"/>
    <cellStyle name="20% - Accent6 6 34 4" xfId="39099"/>
    <cellStyle name="20% - Accent6 6 35" xfId="6820"/>
    <cellStyle name="20% - Accent6 6 35 2" xfId="17599"/>
    <cellStyle name="20% - Accent6 6 35 3" xfId="28349"/>
    <cellStyle name="20% - Accent6 6 35 4" xfId="39209"/>
    <cellStyle name="20% - Accent6 6 36" xfId="6930"/>
    <cellStyle name="20% - Accent6 6 36 2" xfId="17709"/>
    <cellStyle name="20% - Accent6 6 36 3" xfId="28459"/>
    <cellStyle name="20% - Accent6 6 36 4" xfId="39319"/>
    <cellStyle name="20% - Accent6 6 37" xfId="7040"/>
    <cellStyle name="20% - Accent6 6 37 2" xfId="17819"/>
    <cellStyle name="20% - Accent6 6 37 3" xfId="28569"/>
    <cellStyle name="20% - Accent6 6 37 4" xfId="39429"/>
    <cellStyle name="20% - Accent6 6 38" xfId="7150"/>
    <cellStyle name="20% - Accent6 6 38 2" xfId="17929"/>
    <cellStyle name="20% - Accent6 6 38 3" xfId="28679"/>
    <cellStyle name="20% - Accent6 6 38 4" xfId="39539"/>
    <cellStyle name="20% - Accent6 6 39" xfId="7260"/>
    <cellStyle name="20% - Accent6 6 39 2" xfId="18039"/>
    <cellStyle name="20% - Accent6 6 39 3" xfId="28789"/>
    <cellStyle name="20% - Accent6 6 39 4" xfId="39649"/>
    <cellStyle name="20% - Accent6 6 4" xfId="538"/>
    <cellStyle name="20% - Accent6 6 4 2" xfId="1563"/>
    <cellStyle name="20% - Accent6 6 4 2 2" xfId="3888"/>
    <cellStyle name="20% - Accent6 6 4 2 2 2" xfId="14667"/>
    <cellStyle name="20% - Accent6 6 4 2 2 3" xfId="25417"/>
    <cellStyle name="20% - Accent6 6 4 2 2 4" xfId="36277"/>
    <cellStyle name="20% - Accent6 6 4 2 3" xfId="12372"/>
    <cellStyle name="20% - Accent6 6 4 2 4" xfId="23122"/>
    <cellStyle name="20% - Accent6 6 4 2 5" xfId="33982"/>
    <cellStyle name="20% - Accent6 6 4 3" xfId="2905"/>
    <cellStyle name="20% - Accent6 6 4 3 2" xfId="13684"/>
    <cellStyle name="20% - Accent6 6 4 3 3" xfId="24434"/>
    <cellStyle name="20% - Accent6 6 4 3 4" xfId="35294"/>
    <cellStyle name="20% - Accent6 6 4 4" xfId="11389"/>
    <cellStyle name="20% - Accent6 6 4 5" xfId="22139"/>
    <cellStyle name="20% - Accent6 6 4 6" xfId="32999"/>
    <cellStyle name="20% - Accent6 6 40" xfId="7370"/>
    <cellStyle name="20% - Accent6 6 40 2" xfId="18149"/>
    <cellStyle name="20% - Accent6 6 40 3" xfId="28899"/>
    <cellStyle name="20% - Accent6 6 40 4" xfId="39759"/>
    <cellStyle name="20% - Accent6 6 41" xfId="7480"/>
    <cellStyle name="20% - Accent6 6 41 2" xfId="18259"/>
    <cellStyle name="20% - Accent6 6 41 3" xfId="29009"/>
    <cellStyle name="20% - Accent6 6 41 4" xfId="39869"/>
    <cellStyle name="20% - Accent6 6 42" xfId="7590"/>
    <cellStyle name="20% - Accent6 6 42 2" xfId="18369"/>
    <cellStyle name="20% - Accent6 6 42 3" xfId="29119"/>
    <cellStyle name="20% - Accent6 6 42 4" xfId="39979"/>
    <cellStyle name="20% - Accent6 6 43" xfId="7700"/>
    <cellStyle name="20% - Accent6 6 43 2" xfId="18479"/>
    <cellStyle name="20% - Accent6 6 43 3" xfId="29229"/>
    <cellStyle name="20% - Accent6 6 43 4" xfId="40089"/>
    <cellStyle name="20% - Accent6 6 44" xfId="7810"/>
    <cellStyle name="20% - Accent6 6 44 2" xfId="18589"/>
    <cellStyle name="20% - Accent6 6 44 3" xfId="29339"/>
    <cellStyle name="20% - Accent6 6 44 4" xfId="40199"/>
    <cellStyle name="20% - Accent6 6 45" xfId="7920"/>
    <cellStyle name="20% - Accent6 6 45 2" xfId="18699"/>
    <cellStyle name="20% - Accent6 6 45 3" xfId="29449"/>
    <cellStyle name="20% - Accent6 6 45 4" xfId="40309"/>
    <cellStyle name="20% - Accent6 6 46" xfId="8030"/>
    <cellStyle name="20% - Accent6 6 46 2" xfId="18809"/>
    <cellStyle name="20% - Accent6 6 46 3" xfId="29559"/>
    <cellStyle name="20% - Accent6 6 46 4" xfId="40419"/>
    <cellStyle name="20% - Accent6 6 47" xfId="8140"/>
    <cellStyle name="20% - Accent6 6 47 2" xfId="18919"/>
    <cellStyle name="20% - Accent6 6 47 3" xfId="29669"/>
    <cellStyle name="20% - Accent6 6 47 4" xfId="40529"/>
    <cellStyle name="20% - Accent6 6 48" xfId="8250"/>
    <cellStyle name="20% - Accent6 6 48 2" xfId="19029"/>
    <cellStyle name="20% - Accent6 6 48 3" xfId="29779"/>
    <cellStyle name="20% - Accent6 6 48 4" xfId="40639"/>
    <cellStyle name="20% - Accent6 6 49" xfId="8360"/>
    <cellStyle name="20% - Accent6 6 49 2" xfId="19139"/>
    <cellStyle name="20% - Accent6 6 49 3" xfId="29889"/>
    <cellStyle name="20% - Accent6 6 49 4" xfId="40749"/>
    <cellStyle name="20% - Accent6 6 5" xfId="625"/>
    <cellStyle name="20% - Accent6 6 5 2" xfId="1650"/>
    <cellStyle name="20% - Accent6 6 5 2 2" xfId="3975"/>
    <cellStyle name="20% - Accent6 6 5 2 2 2" xfId="14754"/>
    <cellStyle name="20% - Accent6 6 5 2 2 3" xfId="25504"/>
    <cellStyle name="20% - Accent6 6 5 2 2 4" xfId="36364"/>
    <cellStyle name="20% - Accent6 6 5 2 3" xfId="12459"/>
    <cellStyle name="20% - Accent6 6 5 2 4" xfId="23209"/>
    <cellStyle name="20% - Accent6 6 5 2 5" xfId="34069"/>
    <cellStyle name="20% - Accent6 6 5 3" xfId="2993"/>
    <cellStyle name="20% - Accent6 6 5 3 2" xfId="13772"/>
    <cellStyle name="20% - Accent6 6 5 3 3" xfId="24522"/>
    <cellStyle name="20% - Accent6 6 5 3 4" xfId="35382"/>
    <cellStyle name="20% - Accent6 6 5 4" xfId="11477"/>
    <cellStyle name="20% - Accent6 6 5 5" xfId="22227"/>
    <cellStyle name="20% - Accent6 6 5 6" xfId="33087"/>
    <cellStyle name="20% - Accent6 6 50" xfId="8470"/>
    <cellStyle name="20% - Accent6 6 50 2" xfId="19249"/>
    <cellStyle name="20% - Accent6 6 50 3" xfId="29999"/>
    <cellStyle name="20% - Accent6 6 50 4" xfId="40859"/>
    <cellStyle name="20% - Accent6 6 51" xfId="8580"/>
    <cellStyle name="20% - Accent6 6 51 2" xfId="19359"/>
    <cellStyle name="20% - Accent6 6 51 3" xfId="30109"/>
    <cellStyle name="20% - Accent6 6 51 4" xfId="40969"/>
    <cellStyle name="20% - Accent6 6 52" xfId="8690"/>
    <cellStyle name="20% - Accent6 6 52 2" xfId="19469"/>
    <cellStyle name="20% - Accent6 6 52 3" xfId="30219"/>
    <cellStyle name="20% - Accent6 6 52 4" xfId="41079"/>
    <cellStyle name="20% - Accent6 6 53" xfId="8800"/>
    <cellStyle name="20% - Accent6 6 53 2" xfId="19579"/>
    <cellStyle name="20% - Accent6 6 53 3" xfId="30329"/>
    <cellStyle name="20% - Accent6 6 53 4" xfId="41189"/>
    <cellStyle name="20% - Accent6 6 54" xfId="8910"/>
    <cellStyle name="20% - Accent6 6 54 2" xfId="19689"/>
    <cellStyle name="20% - Accent6 6 54 3" xfId="30439"/>
    <cellStyle name="20% - Accent6 6 54 4" xfId="41299"/>
    <cellStyle name="20% - Accent6 6 55" xfId="9020"/>
    <cellStyle name="20% - Accent6 6 55 2" xfId="19799"/>
    <cellStyle name="20% - Accent6 6 55 3" xfId="30549"/>
    <cellStyle name="20% - Accent6 6 55 4" xfId="41409"/>
    <cellStyle name="20% - Accent6 6 56" xfId="9130"/>
    <cellStyle name="20% - Accent6 6 56 2" xfId="19909"/>
    <cellStyle name="20% - Accent6 6 56 3" xfId="30659"/>
    <cellStyle name="20% - Accent6 6 56 4" xfId="41519"/>
    <cellStyle name="20% - Accent6 6 57" xfId="9240"/>
    <cellStyle name="20% - Accent6 6 57 2" xfId="20019"/>
    <cellStyle name="20% - Accent6 6 57 3" xfId="30769"/>
    <cellStyle name="20% - Accent6 6 57 4" xfId="41629"/>
    <cellStyle name="20% - Accent6 6 58" xfId="9350"/>
    <cellStyle name="20% - Accent6 6 58 2" xfId="20129"/>
    <cellStyle name="20% - Accent6 6 58 3" xfId="30879"/>
    <cellStyle name="20% - Accent6 6 58 4" xfId="41739"/>
    <cellStyle name="20% - Accent6 6 59" xfId="9460"/>
    <cellStyle name="20% - Accent6 6 59 2" xfId="20239"/>
    <cellStyle name="20% - Accent6 6 59 3" xfId="30989"/>
    <cellStyle name="20% - Accent6 6 59 4" xfId="41849"/>
    <cellStyle name="20% - Accent6 6 6" xfId="724"/>
    <cellStyle name="20% - Accent6 6 6 2" xfId="1749"/>
    <cellStyle name="20% - Accent6 6 6 2 2" xfId="4074"/>
    <cellStyle name="20% - Accent6 6 6 2 2 2" xfId="14853"/>
    <cellStyle name="20% - Accent6 6 6 2 2 3" xfId="25603"/>
    <cellStyle name="20% - Accent6 6 6 2 2 4" xfId="36463"/>
    <cellStyle name="20% - Accent6 6 6 2 3" xfId="12558"/>
    <cellStyle name="20% - Accent6 6 6 2 4" xfId="23308"/>
    <cellStyle name="20% - Accent6 6 6 2 5" xfId="34168"/>
    <cellStyle name="20% - Accent6 6 6 3" xfId="3092"/>
    <cellStyle name="20% - Accent6 6 6 3 2" xfId="13871"/>
    <cellStyle name="20% - Accent6 6 6 3 3" xfId="24621"/>
    <cellStyle name="20% - Accent6 6 6 3 4" xfId="35481"/>
    <cellStyle name="20% - Accent6 6 6 4" xfId="11576"/>
    <cellStyle name="20% - Accent6 6 6 5" xfId="22326"/>
    <cellStyle name="20% - Accent6 6 6 6" xfId="33186"/>
    <cellStyle name="20% - Accent6 6 60" xfId="9570"/>
    <cellStyle name="20% - Accent6 6 60 2" xfId="20349"/>
    <cellStyle name="20% - Accent6 6 60 3" xfId="31099"/>
    <cellStyle name="20% - Accent6 6 60 4" xfId="41959"/>
    <cellStyle name="20% - Accent6 6 61" xfId="9680"/>
    <cellStyle name="20% - Accent6 6 61 2" xfId="20459"/>
    <cellStyle name="20% - Accent6 6 61 3" xfId="31209"/>
    <cellStyle name="20% - Accent6 6 61 4" xfId="42069"/>
    <cellStyle name="20% - Accent6 6 62" xfId="9790"/>
    <cellStyle name="20% - Accent6 6 62 2" xfId="20569"/>
    <cellStyle name="20% - Accent6 6 62 3" xfId="31319"/>
    <cellStyle name="20% - Accent6 6 62 4" xfId="42179"/>
    <cellStyle name="20% - Accent6 6 63" xfId="9900"/>
    <cellStyle name="20% - Accent6 6 63 2" xfId="20679"/>
    <cellStyle name="20% - Accent6 6 63 3" xfId="31429"/>
    <cellStyle name="20% - Accent6 6 63 4" xfId="42289"/>
    <cellStyle name="20% - Accent6 6 64" xfId="10010"/>
    <cellStyle name="20% - Accent6 6 64 2" xfId="20789"/>
    <cellStyle name="20% - Accent6 6 64 3" xfId="31539"/>
    <cellStyle name="20% - Accent6 6 64 4" xfId="42399"/>
    <cellStyle name="20% - Accent6 6 65" xfId="10120"/>
    <cellStyle name="20% - Accent6 6 65 2" xfId="20899"/>
    <cellStyle name="20% - Accent6 6 65 3" xfId="31649"/>
    <cellStyle name="20% - Accent6 6 65 4" xfId="42509"/>
    <cellStyle name="20% - Accent6 6 66" xfId="10230"/>
    <cellStyle name="20% - Accent6 6 66 2" xfId="21009"/>
    <cellStyle name="20% - Accent6 6 66 3" xfId="31759"/>
    <cellStyle name="20% - Accent6 6 66 4" xfId="42619"/>
    <cellStyle name="20% - Accent6 6 67" xfId="10340"/>
    <cellStyle name="20% - Accent6 6 67 2" xfId="21119"/>
    <cellStyle name="20% - Accent6 6 67 3" xfId="31869"/>
    <cellStyle name="20% - Accent6 6 67 4" xfId="42729"/>
    <cellStyle name="20% - Accent6 6 68" xfId="10450"/>
    <cellStyle name="20% - Accent6 6 68 2" xfId="21229"/>
    <cellStyle name="20% - Accent6 6 68 3" xfId="31979"/>
    <cellStyle name="20% - Accent6 6 68 4" xfId="42839"/>
    <cellStyle name="20% - Accent6 6 69" xfId="10560"/>
    <cellStyle name="20% - Accent6 6 69 2" xfId="21339"/>
    <cellStyle name="20% - Accent6 6 69 3" xfId="32089"/>
    <cellStyle name="20% - Accent6 6 69 4" xfId="42949"/>
    <cellStyle name="20% - Accent6 6 7" xfId="833"/>
    <cellStyle name="20% - Accent6 6 7 2" xfId="1858"/>
    <cellStyle name="20% - Accent6 6 7 2 2" xfId="4183"/>
    <cellStyle name="20% - Accent6 6 7 2 2 2" xfId="14962"/>
    <cellStyle name="20% - Accent6 6 7 2 2 3" xfId="25712"/>
    <cellStyle name="20% - Accent6 6 7 2 2 4" xfId="36572"/>
    <cellStyle name="20% - Accent6 6 7 2 3" xfId="12667"/>
    <cellStyle name="20% - Accent6 6 7 2 4" xfId="23417"/>
    <cellStyle name="20% - Accent6 6 7 2 5" xfId="34277"/>
    <cellStyle name="20% - Accent6 6 7 3" xfId="3201"/>
    <cellStyle name="20% - Accent6 6 7 3 2" xfId="13980"/>
    <cellStyle name="20% - Accent6 6 7 3 3" xfId="24730"/>
    <cellStyle name="20% - Accent6 6 7 3 4" xfId="35590"/>
    <cellStyle name="20% - Accent6 6 7 4" xfId="11685"/>
    <cellStyle name="20% - Accent6 6 7 5" xfId="22435"/>
    <cellStyle name="20% - Accent6 6 7 6" xfId="33295"/>
    <cellStyle name="20% - Accent6 6 70" xfId="10670"/>
    <cellStyle name="20% - Accent6 6 70 2" xfId="21449"/>
    <cellStyle name="20% - Accent6 6 70 3" xfId="32199"/>
    <cellStyle name="20% - Accent6 6 70 4" xfId="43059"/>
    <cellStyle name="20% - Accent6 6 71" xfId="10780"/>
    <cellStyle name="20% - Accent6 6 71 2" xfId="21559"/>
    <cellStyle name="20% - Accent6 6 71 3" xfId="32309"/>
    <cellStyle name="20% - Accent6 6 71 4" xfId="43169"/>
    <cellStyle name="20% - Accent6 6 72" xfId="10890"/>
    <cellStyle name="20% - Accent6 6 72 2" xfId="32419"/>
    <cellStyle name="20% - Accent6 6 72 3" xfId="43279"/>
    <cellStyle name="20% - Accent6 6 73" xfId="11048"/>
    <cellStyle name="20% - Accent6 6 73 2" xfId="21798"/>
    <cellStyle name="20% - Accent6 6 73 3" xfId="32658"/>
    <cellStyle name="20% - Accent6 6 74" xfId="21669"/>
    <cellStyle name="20% - Accent6 6 75" xfId="32529"/>
    <cellStyle name="20% - Accent6 6 76" xfId="43553"/>
    <cellStyle name="20% - Accent6 6 77" xfId="43708"/>
    <cellStyle name="20% - Accent6 6 78" xfId="44020"/>
    <cellStyle name="20% - Accent6 6 79" xfId="44339"/>
    <cellStyle name="20% - Accent6 6 8" xfId="942"/>
    <cellStyle name="20% - Accent6 6 8 2" xfId="1967"/>
    <cellStyle name="20% - Accent6 6 8 2 2" xfId="4292"/>
    <cellStyle name="20% - Accent6 6 8 2 2 2" xfId="15071"/>
    <cellStyle name="20% - Accent6 6 8 2 2 3" xfId="25821"/>
    <cellStyle name="20% - Accent6 6 8 2 2 4" xfId="36681"/>
    <cellStyle name="20% - Accent6 6 8 2 3" xfId="12776"/>
    <cellStyle name="20% - Accent6 6 8 2 4" xfId="23526"/>
    <cellStyle name="20% - Accent6 6 8 2 5" xfId="34386"/>
    <cellStyle name="20% - Accent6 6 8 3" xfId="3310"/>
    <cellStyle name="20% - Accent6 6 8 3 2" xfId="14089"/>
    <cellStyle name="20% - Accent6 6 8 3 3" xfId="24839"/>
    <cellStyle name="20% - Accent6 6 8 3 4" xfId="35699"/>
    <cellStyle name="20% - Accent6 6 8 4" xfId="11794"/>
    <cellStyle name="20% - Accent6 6 8 5" xfId="22544"/>
    <cellStyle name="20% - Accent6 6 8 6" xfId="33404"/>
    <cellStyle name="20% - Accent6 6 80" xfId="44659"/>
    <cellStyle name="20% - Accent6 6 81" xfId="44971"/>
    <cellStyle name="20% - Accent6 6 82" xfId="45283"/>
    <cellStyle name="20% - Accent6 6 83" xfId="45595"/>
    <cellStyle name="20% - Accent6 6 84" xfId="45907"/>
    <cellStyle name="20% - Accent6 6 85" xfId="46219"/>
    <cellStyle name="20% - Accent6 6 86" xfId="46531"/>
    <cellStyle name="20% - Accent6 6 87" xfId="46843"/>
    <cellStyle name="20% - Accent6 6 88" xfId="47155"/>
    <cellStyle name="20% - Accent6 6 89" xfId="47467"/>
    <cellStyle name="20% - Accent6 6 9" xfId="1051"/>
    <cellStyle name="20% - Accent6 6 9 2" xfId="3419"/>
    <cellStyle name="20% - Accent6 6 9 2 2" xfId="14198"/>
    <cellStyle name="20% - Accent6 6 9 2 3" xfId="24948"/>
    <cellStyle name="20% - Accent6 6 9 2 4" xfId="35808"/>
    <cellStyle name="20% - Accent6 6 9 3" xfId="11903"/>
    <cellStyle name="20% - Accent6 6 9 4" xfId="22653"/>
    <cellStyle name="20% - Accent6 6 9 5" xfId="33513"/>
    <cellStyle name="20% - Accent6 6 90" xfId="47779"/>
    <cellStyle name="20% - Accent6 6 91" xfId="48091"/>
    <cellStyle name="20% - Accent6 6 92" xfId="48403"/>
    <cellStyle name="20% - Accent6 6 93" xfId="48715"/>
    <cellStyle name="20% - Accent6 6 94" xfId="49027"/>
    <cellStyle name="20% - Accent6 6 95" xfId="49339"/>
    <cellStyle name="20% - Accent6 6 96" xfId="49651"/>
    <cellStyle name="20% - Accent6 6 97" xfId="49963"/>
    <cellStyle name="20% - Accent6 6 98" xfId="50275"/>
    <cellStyle name="20% - Accent6 6 99" xfId="50587"/>
    <cellStyle name="20% - Accent6 60" xfId="8737"/>
    <cellStyle name="20% - Accent6 60 2" xfId="19516"/>
    <cellStyle name="20% - Accent6 60 3" xfId="30266"/>
    <cellStyle name="20% - Accent6 60 4" xfId="41126"/>
    <cellStyle name="20% - Accent6 61" xfId="8847"/>
    <cellStyle name="20% - Accent6 61 2" xfId="19626"/>
    <cellStyle name="20% - Accent6 61 3" xfId="30376"/>
    <cellStyle name="20% - Accent6 61 4" xfId="41236"/>
    <cellStyle name="20% - Accent6 62" xfId="8957"/>
    <cellStyle name="20% - Accent6 62 2" xfId="19736"/>
    <cellStyle name="20% - Accent6 62 3" xfId="30486"/>
    <cellStyle name="20% - Accent6 62 4" xfId="41346"/>
    <cellStyle name="20% - Accent6 63" xfId="9067"/>
    <cellStyle name="20% - Accent6 63 2" xfId="19846"/>
    <cellStyle name="20% - Accent6 63 3" xfId="30596"/>
    <cellStyle name="20% - Accent6 63 4" xfId="41456"/>
    <cellStyle name="20% - Accent6 64" xfId="9177"/>
    <cellStyle name="20% - Accent6 64 2" xfId="19956"/>
    <cellStyle name="20% - Accent6 64 3" xfId="30706"/>
    <cellStyle name="20% - Accent6 64 4" xfId="41566"/>
    <cellStyle name="20% - Accent6 65" xfId="9287"/>
    <cellStyle name="20% - Accent6 65 2" xfId="20066"/>
    <cellStyle name="20% - Accent6 65 3" xfId="30816"/>
    <cellStyle name="20% - Accent6 65 4" xfId="41676"/>
    <cellStyle name="20% - Accent6 66" xfId="9397"/>
    <cellStyle name="20% - Accent6 66 2" xfId="20176"/>
    <cellStyle name="20% - Accent6 66 3" xfId="30926"/>
    <cellStyle name="20% - Accent6 66 4" xfId="41786"/>
    <cellStyle name="20% - Accent6 67" xfId="9507"/>
    <cellStyle name="20% - Accent6 67 2" xfId="20286"/>
    <cellStyle name="20% - Accent6 67 3" xfId="31036"/>
    <cellStyle name="20% - Accent6 67 4" xfId="41896"/>
    <cellStyle name="20% - Accent6 68" xfId="9617"/>
    <cellStyle name="20% - Accent6 68 2" xfId="20396"/>
    <cellStyle name="20% - Accent6 68 3" xfId="31146"/>
    <cellStyle name="20% - Accent6 68 4" xfId="42006"/>
    <cellStyle name="20% - Accent6 69" xfId="9727"/>
    <cellStyle name="20% - Accent6 69 2" xfId="20506"/>
    <cellStyle name="20% - Accent6 69 3" xfId="31256"/>
    <cellStyle name="20% - Accent6 69 4" xfId="42116"/>
    <cellStyle name="20% - Accent6 7" xfId="231"/>
    <cellStyle name="20% - Accent6 7 10" xfId="2087"/>
    <cellStyle name="20% - Accent6 7 10 2" xfId="4412"/>
    <cellStyle name="20% - Accent6 7 10 2 2" xfId="15191"/>
    <cellStyle name="20% - Accent6 7 10 2 3" xfId="25941"/>
    <cellStyle name="20% - Accent6 7 10 2 4" xfId="36801"/>
    <cellStyle name="20% - Accent6 7 10 3" xfId="12896"/>
    <cellStyle name="20% - Accent6 7 10 4" xfId="23646"/>
    <cellStyle name="20% - Accent6 7 10 5" xfId="34506"/>
    <cellStyle name="20% - Accent6 7 100" xfId="51225"/>
    <cellStyle name="20% - Accent6 7 101" xfId="51537"/>
    <cellStyle name="20% - Accent6 7 102" xfId="51849"/>
    <cellStyle name="20% - Accent6 7 103" xfId="52162"/>
    <cellStyle name="20% - Accent6 7 104" xfId="52474"/>
    <cellStyle name="20% - Accent6 7 105" xfId="52786"/>
    <cellStyle name="20% - Accent6 7 106" xfId="53098"/>
    <cellStyle name="20% - Accent6 7 107" xfId="53410"/>
    <cellStyle name="20% - Accent6 7 108" xfId="53722"/>
    <cellStyle name="20% - Accent6 7 109" xfId="54034"/>
    <cellStyle name="20% - Accent6 7 11" xfId="2196"/>
    <cellStyle name="20% - Accent6 7 11 2" xfId="4521"/>
    <cellStyle name="20% - Accent6 7 11 2 2" xfId="15300"/>
    <cellStyle name="20% - Accent6 7 11 2 3" xfId="26050"/>
    <cellStyle name="20% - Accent6 7 11 2 4" xfId="36910"/>
    <cellStyle name="20% - Accent6 7 11 3" xfId="13005"/>
    <cellStyle name="20% - Accent6 7 11 4" xfId="23755"/>
    <cellStyle name="20% - Accent6 7 11 5" xfId="34615"/>
    <cellStyle name="20% - Accent6 7 110" xfId="54346"/>
    <cellStyle name="20% - Accent6 7 111" xfId="54658"/>
    <cellStyle name="20% - Accent6 7 112" xfId="54970"/>
    <cellStyle name="20% - Accent6 7 113" xfId="55282"/>
    <cellStyle name="20% - Accent6 7 114" xfId="55594"/>
    <cellStyle name="20% - Accent6 7 115" xfId="55906"/>
    <cellStyle name="20% - Accent6 7 116" xfId="56218"/>
    <cellStyle name="20% - Accent6 7 117" xfId="56530"/>
    <cellStyle name="20% - Accent6 7 118" xfId="56842"/>
    <cellStyle name="20% - Accent6 7 119" xfId="57154"/>
    <cellStyle name="20% - Accent6 7 12" xfId="2306"/>
    <cellStyle name="20% - Accent6 7 12 2" xfId="4631"/>
    <cellStyle name="20% - Accent6 7 12 2 2" xfId="15410"/>
    <cellStyle name="20% - Accent6 7 12 2 3" xfId="26160"/>
    <cellStyle name="20% - Accent6 7 12 2 4" xfId="37020"/>
    <cellStyle name="20% - Accent6 7 12 3" xfId="13115"/>
    <cellStyle name="20% - Accent6 7 12 4" xfId="23865"/>
    <cellStyle name="20% - Accent6 7 12 5" xfId="34725"/>
    <cellStyle name="20% - Accent6 7 120" xfId="57466"/>
    <cellStyle name="20% - Accent6 7 121" xfId="57778"/>
    <cellStyle name="20% - Accent6 7 122" xfId="58090"/>
    <cellStyle name="20% - Accent6 7 123" xfId="58402"/>
    <cellStyle name="20% - Accent6 7 124" xfId="58714"/>
    <cellStyle name="20% - Accent6 7 125" xfId="59026"/>
    <cellStyle name="20% - Accent6 7 126" xfId="59338"/>
    <cellStyle name="20% - Accent6 7 127" xfId="59650"/>
    <cellStyle name="20% - Accent6 7 128" xfId="59962"/>
    <cellStyle name="20% - Accent6 7 129" xfId="60274"/>
    <cellStyle name="20% - Accent6 7 13" xfId="2416"/>
    <cellStyle name="20% - Accent6 7 13 2" xfId="13225"/>
    <cellStyle name="20% - Accent6 7 13 3" xfId="23975"/>
    <cellStyle name="20% - Accent6 7 13 4" xfId="34835"/>
    <cellStyle name="20% - Accent6 7 130" xfId="60586"/>
    <cellStyle name="20% - Accent6 7 131" xfId="60898"/>
    <cellStyle name="20% - Accent6 7 14" xfId="2598"/>
    <cellStyle name="20% - Accent6 7 14 2" xfId="13377"/>
    <cellStyle name="20% - Accent6 7 14 3" xfId="24127"/>
    <cellStyle name="20% - Accent6 7 14 4" xfId="34987"/>
    <cellStyle name="20% - Accent6 7 15" xfId="4741"/>
    <cellStyle name="20% - Accent6 7 15 2" xfId="15520"/>
    <cellStyle name="20% - Accent6 7 15 3" xfId="26270"/>
    <cellStyle name="20% - Accent6 7 15 4" xfId="37130"/>
    <cellStyle name="20% - Accent6 7 16" xfId="4851"/>
    <cellStyle name="20% - Accent6 7 16 2" xfId="15630"/>
    <cellStyle name="20% - Accent6 7 16 3" xfId="26380"/>
    <cellStyle name="20% - Accent6 7 16 4" xfId="37240"/>
    <cellStyle name="20% - Accent6 7 17" xfId="4961"/>
    <cellStyle name="20% - Accent6 7 17 2" xfId="15740"/>
    <cellStyle name="20% - Accent6 7 17 3" xfId="26490"/>
    <cellStyle name="20% - Accent6 7 17 4" xfId="37350"/>
    <cellStyle name="20% - Accent6 7 18" xfId="5071"/>
    <cellStyle name="20% - Accent6 7 18 2" xfId="15850"/>
    <cellStyle name="20% - Accent6 7 18 3" xfId="26600"/>
    <cellStyle name="20% - Accent6 7 18 4" xfId="37460"/>
    <cellStyle name="20% - Accent6 7 19" xfId="5181"/>
    <cellStyle name="20% - Accent6 7 19 2" xfId="15960"/>
    <cellStyle name="20% - Accent6 7 19 3" xfId="26710"/>
    <cellStyle name="20% - Accent6 7 19 4" xfId="37570"/>
    <cellStyle name="20% - Accent6 7 2" xfId="472"/>
    <cellStyle name="20% - Accent6 7 2 10" xfId="44828"/>
    <cellStyle name="20% - Accent6 7 2 11" xfId="45140"/>
    <cellStyle name="20% - Accent6 7 2 12" xfId="45452"/>
    <cellStyle name="20% - Accent6 7 2 13" xfId="45764"/>
    <cellStyle name="20% - Accent6 7 2 14" xfId="46076"/>
    <cellStyle name="20% - Accent6 7 2 15" xfId="46388"/>
    <cellStyle name="20% - Accent6 7 2 16" xfId="46700"/>
    <cellStyle name="20% - Accent6 7 2 17" xfId="47012"/>
    <cellStyle name="20% - Accent6 7 2 18" xfId="47324"/>
    <cellStyle name="20% - Accent6 7 2 19" xfId="47636"/>
    <cellStyle name="20% - Accent6 7 2 2" xfId="1497"/>
    <cellStyle name="20% - Accent6 7 2 2 2" xfId="3822"/>
    <cellStyle name="20% - Accent6 7 2 2 2 2" xfId="14601"/>
    <cellStyle name="20% - Accent6 7 2 2 2 3" xfId="25351"/>
    <cellStyle name="20% - Accent6 7 2 2 2 4" xfId="36211"/>
    <cellStyle name="20% - Accent6 7 2 2 3" xfId="12306"/>
    <cellStyle name="20% - Accent6 7 2 2 4" xfId="23056"/>
    <cellStyle name="20% - Accent6 7 2 2 5" xfId="33916"/>
    <cellStyle name="20% - Accent6 7 2 20" xfId="47948"/>
    <cellStyle name="20% - Accent6 7 2 21" xfId="48260"/>
    <cellStyle name="20% - Accent6 7 2 22" xfId="48572"/>
    <cellStyle name="20% - Accent6 7 2 23" xfId="48884"/>
    <cellStyle name="20% - Accent6 7 2 24" xfId="49196"/>
    <cellStyle name="20% - Accent6 7 2 25" xfId="49508"/>
    <cellStyle name="20% - Accent6 7 2 26" xfId="49820"/>
    <cellStyle name="20% - Accent6 7 2 27" xfId="50132"/>
    <cellStyle name="20% - Accent6 7 2 28" xfId="50444"/>
    <cellStyle name="20% - Accent6 7 2 29" xfId="50756"/>
    <cellStyle name="20% - Accent6 7 2 3" xfId="2839"/>
    <cellStyle name="20% - Accent6 7 2 3 2" xfId="13618"/>
    <cellStyle name="20% - Accent6 7 2 3 3" xfId="24368"/>
    <cellStyle name="20% - Accent6 7 2 3 4" xfId="35228"/>
    <cellStyle name="20% - Accent6 7 2 30" xfId="51068"/>
    <cellStyle name="20% - Accent6 7 2 31" xfId="51380"/>
    <cellStyle name="20% - Accent6 7 2 32" xfId="51692"/>
    <cellStyle name="20% - Accent6 7 2 33" xfId="52004"/>
    <cellStyle name="20% - Accent6 7 2 34" xfId="52317"/>
    <cellStyle name="20% - Accent6 7 2 35" xfId="52629"/>
    <cellStyle name="20% - Accent6 7 2 36" xfId="52941"/>
    <cellStyle name="20% - Accent6 7 2 37" xfId="53253"/>
    <cellStyle name="20% - Accent6 7 2 38" xfId="53565"/>
    <cellStyle name="20% - Accent6 7 2 39" xfId="53877"/>
    <cellStyle name="20% - Accent6 7 2 4" xfId="11323"/>
    <cellStyle name="20% - Accent6 7 2 40" xfId="54189"/>
    <cellStyle name="20% - Accent6 7 2 41" xfId="54501"/>
    <cellStyle name="20% - Accent6 7 2 42" xfId="54813"/>
    <cellStyle name="20% - Accent6 7 2 43" xfId="55125"/>
    <cellStyle name="20% - Accent6 7 2 44" xfId="55437"/>
    <cellStyle name="20% - Accent6 7 2 45" xfId="55749"/>
    <cellStyle name="20% - Accent6 7 2 46" xfId="56061"/>
    <cellStyle name="20% - Accent6 7 2 47" xfId="56373"/>
    <cellStyle name="20% - Accent6 7 2 48" xfId="56685"/>
    <cellStyle name="20% - Accent6 7 2 49" xfId="56997"/>
    <cellStyle name="20% - Accent6 7 2 5" xfId="22073"/>
    <cellStyle name="20% - Accent6 7 2 50" xfId="57309"/>
    <cellStyle name="20% - Accent6 7 2 51" xfId="57621"/>
    <cellStyle name="20% - Accent6 7 2 52" xfId="57933"/>
    <cellStyle name="20% - Accent6 7 2 53" xfId="58245"/>
    <cellStyle name="20% - Accent6 7 2 54" xfId="58557"/>
    <cellStyle name="20% - Accent6 7 2 55" xfId="58869"/>
    <cellStyle name="20% - Accent6 7 2 56" xfId="59181"/>
    <cellStyle name="20% - Accent6 7 2 57" xfId="59493"/>
    <cellStyle name="20% - Accent6 7 2 58" xfId="59805"/>
    <cellStyle name="20% - Accent6 7 2 59" xfId="60117"/>
    <cellStyle name="20% - Accent6 7 2 6" xfId="32933"/>
    <cellStyle name="20% - Accent6 7 2 60" xfId="60429"/>
    <cellStyle name="20% - Accent6 7 2 61" xfId="60741"/>
    <cellStyle name="20% - Accent6 7 2 62" xfId="61053"/>
    <cellStyle name="20% - Accent6 7 2 7" xfId="43877"/>
    <cellStyle name="20% - Accent6 7 2 8" xfId="44189"/>
    <cellStyle name="20% - Accent6 7 2 9" xfId="44508"/>
    <cellStyle name="20% - Accent6 7 20" xfId="5291"/>
    <cellStyle name="20% - Accent6 7 20 2" xfId="16070"/>
    <cellStyle name="20% - Accent6 7 20 3" xfId="26820"/>
    <cellStyle name="20% - Accent6 7 20 4" xfId="37680"/>
    <cellStyle name="20% - Accent6 7 21" xfId="5401"/>
    <cellStyle name="20% - Accent6 7 21 2" xfId="16180"/>
    <cellStyle name="20% - Accent6 7 21 3" xfId="26930"/>
    <cellStyle name="20% - Accent6 7 21 4" xfId="37790"/>
    <cellStyle name="20% - Accent6 7 22" xfId="5511"/>
    <cellStyle name="20% - Accent6 7 22 2" xfId="16290"/>
    <cellStyle name="20% - Accent6 7 22 3" xfId="27040"/>
    <cellStyle name="20% - Accent6 7 22 4" xfId="37900"/>
    <cellStyle name="20% - Accent6 7 23" xfId="5621"/>
    <cellStyle name="20% - Accent6 7 23 2" xfId="16400"/>
    <cellStyle name="20% - Accent6 7 23 3" xfId="27150"/>
    <cellStyle name="20% - Accent6 7 23 4" xfId="38010"/>
    <cellStyle name="20% - Accent6 7 24" xfId="5731"/>
    <cellStyle name="20% - Accent6 7 24 2" xfId="16510"/>
    <cellStyle name="20% - Accent6 7 24 3" xfId="27260"/>
    <cellStyle name="20% - Accent6 7 24 4" xfId="38120"/>
    <cellStyle name="20% - Accent6 7 25" xfId="5841"/>
    <cellStyle name="20% - Accent6 7 25 2" xfId="16620"/>
    <cellStyle name="20% - Accent6 7 25 3" xfId="27370"/>
    <cellStyle name="20% - Accent6 7 25 4" xfId="38230"/>
    <cellStyle name="20% - Accent6 7 26" xfId="5951"/>
    <cellStyle name="20% - Accent6 7 26 2" xfId="16730"/>
    <cellStyle name="20% - Accent6 7 26 3" xfId="27480"/>
    <cellStyle name="20% - Accent6 7 26 4" xfId="38340"/>
    <cellStyle name="20% - Accent6 7 27" xfId="6061"/>
    <cellStyle name="20% - Accent6 7 27 2" xfId="16840"/>
    <cellStyle name="20% - Accent6 7 27 3" xfId="27590"/>
    <cellStyle name="20% - Accent6 7 27 4" xfId="38450"/>
    <cellStyle name="20% - Accent6 7 28" xfId="6171"/>
    <cellStyle name="20% - Accent6 7 28 2" xfId="16950"/>
    <cellStyle name="20% - Accent6 7 28 3" xfId="27700"/>
    <cellStyle name="20% - Accent6 7 28 4" xfId="38560"/>
    <cellStyle name="20% - Accent6 7 29" xfId="6281"/>
    <cellStyle name="20% - Accent6 7 29 2" xfId="17060"/>
    <cellStyle name="20% - Accent6 7 29 3" xfId="27810"/>
    <cellStyle name="20% - Accent6 7 29 4" xfId="38670"/>
    <cellStyle name="20% - Accent6 7 3" xfId="549"/>
    <cellStyle name="20% - Accent6 7 3 2" xfId="1574"/>
    <cellStyle name="20% - Accent6 7 3 2 2" xfId="3899"/>
    <cellStyle name="20% - Accent6 7 3 2 2 2" xfId="14678"/>
    <cellStyle name="20% - Accent6 7 3 2 2 3" xfId="25428"/>
    <cellStyle name="20% - Accent6 7 3 2 2 4" xfId="36288"/>
    <cellStyle name="20% - Accent6 7 3 2 3" xfId="12383"/>
    <cellStyle name="20% - Accent6 7 3 2 4" xfId="23133"/>
    <cellStyle name="20% - Accent6 7 3 2 5" xfId="33993"/>
    <cellStyle name="20% - Accent6 7 3 3" xfId="2916"/>
    <cellStyle name="20% - Accent6 7 3 3 2" xfId="13695"/>
    <cellStyle name="20% - Accent6 7 3 3 3" xfId="24445"/>
    <cellStyle name="20% - Accent6 7 3 3 4" xfId="35305"/>
    <cellStyle name="20% - Accent6 7 3 4" xfId="11400"/>
    <cellStyle name="20% - Accent6 7 3 5" xfId="22150"/>
    <cellStyle name="20% - Accent6 7 3 6" xfId="33010"/>
    <cellStyle name="20% - Accent6 7 30" xfId="6391"/>
    <cellStyle name="20% - Accent6 7 30 2" xfId="17170"/>
    <cellStyle name="20% - Accent6 7 30 3" xfId="27920"/>
    <cellStyle name="20% - Accent6 7 30 4" xfId="38780"/>
    <cellStyle name="20% - Accent6 7 31" xfId="6501"/>
    <cellStyle name="20% - Accent6 7 31 2" xfId="17280"/>
    <cellStyle name="20% - Accent6 7 31 3" xfId="28030"/>
    <cellStyle name="20% - Accent6 7 31 4" xfId="38890"/>
    <cellStyle name="20% - Accent6 7 32" xfId="6611"/>
    <cellStyle name="20% - Accent6 7 32 2" xfId="17390"/>
    <cellStyle name="20% - Accent6 7 32 3" xfId="28140"/>
    <cellStyle name="20% - Accent6 7 32 4" xfId="39000"/>
    <cellStyle name="20% - Accent6 7 33" xfId="6721"/>
    <cellStyle name="20% - Accent6 7 33 2" xfId="17500"/>
    <cellStyle name="20% - Accent6 7 33 3" xfId="28250"/>
    <cellStyle name="20% - Accent6 7 33 4" xfId="39110"/>
    <cellStyle name="20% - Accent6 7 34" xfId="6831"/>
    <cellStyle name="20% - Accent6 7 34 2" xfId="17610"/>
    <cellStyle name="20% - Accent6 7 34 3" xfId="28360"/>
    <cellStyle name="20% - Accent6 7 34 4" xfId="39220"/>
    <cellStyle name="20% - Accent6 7 35" xfId="6941"/>
    <cellStyle name="20% - Accent6 7 35 2" xfId="17720"/>
    <cellStyle name="20% - Accent6 7 35 3" xfId="28470"/>
    <cellStyle name="20% - Accent6 7 35 4" xfId="39330"/>
    <cellStyle name="20% - Accent6 7 36" xfId="7051"/>
    <cellStyle name="20% - Accent6 7 36 2" xfId="17830"/>
    <cellStyle name="20% - Accent6 7 36 3" xfId="28580"/>
    <cellStyle name="20% - Accent6 7 36 4" xfId="39440"/>
    <cellStyle name="20% - Accent6 7 37" xfId="7161"/>
    <cellStyle name="20% - Accent6 7 37 2" xfId="17940"/>
    <cellStyle name="20% - Accent6 7 37 3" xfId="28690"/>
    <cellStyle name="20% - Accent6 7 37 4" xfId="39550"/>
    <cellStyle name="20% - Accent6 7 38" xfId="7271"/>
    <cellStyle name="20% - Accent6 7 38 2" xfId="18050"/>
    <cellStyle name="20% - Accent6 7 38 3" xfId="28800"/>
    <cellStyle name="20% - Accent6 7 38 4" xfId="39660"/>
    <cellStyle name="20% - Accent6 7 39" xfId="7381"/>
    <cellStyle name="20% - Accent6 7 39 2" xfId="18160"/>
    <cellStyle name="20% - Accent6 7 39 3" xfId="28910"/>
    <cellStyle name="20% - Accent6 7 39 4" xfId="39770"/>
    <cellStyle name="20% - Accent6 7 4" xfId="636"/>
    <cellStyle name="20% - Accent6 7 4 2" xfId="1661"/>
    <cellStyle name="20% - Accent6 7 4 2 2" xfId="3986"/>
    <cellStyle name="20% - Accent6 7 4 2 2 2" xfId="14765"/>
    <cellStyle name="20% - Accent6 7 4 2 2 3" xfId="25515"/>
    <cellStyle name="20% - Accent6 7 4 2 2 4" xfId="36375"/>
    <cellStyle name="20% - Accent6 7 4 2 3" xfId="12470"/>
    <cellStyle name="20% - Accent6 7 4 2 4" xfId="23220"/>
    <cellStyle name="20% - Accent6 7 4 2 5" xfId="34080"/>
    <cellStyle name="20% - Accent6 7 4 3" xfId="3004"/>
    <cellStyle name="20% - Accent6 7 4 3 2" xfId="13783"/>
    <cellStyle name="20% - Accent6 7 4 3 3" xfId="24533"/>
    <cellStyle name="20% - Accent6 7 4 3 4" xfId="35393"/>
    <cellStyle name="20% - Accent6 7 4 4" xfId="11488"/>
    <cellStyle name="20% - Accent6 7 4 5" xfId="22238"/>
    <cellStyle name="20% - Accent6 7 4 6" xfId="33098"/>
    <cellStyle name="20% - Accent6 7 40" xfId="7491"/>
    <cellStyle name="20% - Accent6 7 40 2" xfId="18270"/>
    <cellStyle name="20% - Accent6 7 40 3" xfId="29020"/>
    <cellStyle name="20% - Accent6 7 40 4" xfId="39880"/>
    <cellStyle name="20% - Accent6 7 41" xfId="7601"/>
    <cellStyle name="20% - Accent6 7 41 2" xfId="18380"/>
    <cellStyle name="20% - Accent6 7 41 3" xfId="29130"/>
    <cellStyle name="20% - Accent6 7 41 4" xfId="39990"/>
    <cellStyle name="20% - Accent6 7 42" xfId="7711"/>
    <cellStyle name="20% - Accent6 7 42 2" xfId="18490"/>
    <cellStyle name="20% - Accent6 7 42 3" xfId="29240"/>
    <cellStyle name="20% - Accent6 7 42 4" xfId="40100"/>
    <cellStyle name="20% - Accent6 7 43" xfId="7821"/>
    <cellStyle name="20% - Accent6 7 43 2" xfId="18600"/>
    <cellStyle name="20% - Accent6 7 43 3" xfId="29350"/>
    <cellStyle name="20% - Accent6 7 43 4" xfId="40210"/>
    <cellStyle name="20% - Accent6 7 44" xfId="7931"/>
    <cellStyle name="20% - Accent6 7 44 2" xfId="18710"/>
    <cellStyle name="20% - Accent6 7 44 3" xfId="29460"/>
    <cellStyle name="20% - Accent6 7 44 4" xfId="40320"/>
    <cellStyle name="20% - Accent6 7 45" xfId="8041"/>
    <cellStyle name="20% - Accent6 7 45 2" xfId="18820"/>
    <cellStyle name="20% - Accent6 7 45 3" xfId="29570"/>
    <cellStyle name="20% - Accent6 7 45 4" xfId="40430"/>
    <cellStyle name="20% - Accent6 7 46" xfId="8151"/>
    <cellStyle name="20% - Accent6 7 46 2" xfId="18930"/>
    <cellStyle name="20% - Accent6 7 46 3" xfId="29680"/>
    <cellStyle name="20% - Accent6 7 46 4" xfId="40540"/>
    <cellStyle name="20% - Accent6 7 47" xfId="8261"/>
    <cellStyle name="20% - Accent6 7 47 2" xfId="19040"/>
    <cellStyle name="20% - Accent6 7 47 3" xfId="29790"/>
    <cellStyle name="20% - Accent6 7 47 4" xfId="40650"/>
    <cellStyle name="20% - Accent6 7 48" xfId="8371"/>
    <cellStyle name="20% - Accent6 7 48 2" xfId="19150"/>
    <cellStyle name="20% - Accent6 7 48 3" xfId="29900"/>
    <cellStyle name="20% - Accent6 7 48 4" xfId="40760"/>
    <cellStyle name="20% - Accent6 7 49" xfId="8481"/>
    <cellStyle name="20% - Accent6 7 49 2" xfId="19260"/>
    <cellStyle name="20% - Accent6 7 49 3" xfId="30010"/>
    <cellStyle name="20% - Accent6 7 49 4" xfId="40870"/>
    <cellStyle name="20% - Accent6 7 5" xfId="735"/>
    <cellStyle name="20% - Accent6 7 5 2" xfId="1760"/>
    <cellStyle name="20% - Accent6 7 5 2 2" xfId="4085"/>
    <cellStyle name="20% - Accent6 7 5 2 2 2" xfId="14864"/>
    <cellStyle name="20% - Accent6 7 5 2 2 3" xfId="25614"/>
    <cellStyle name="20% - Accent6 7 5 2 2 4" xfId="36474"/>
    <cellStyle name="20% - Accent6 7 5 2 3" xfId="12569"/>
    <cellStyle name="20% - Accent6 7 5 2 4" xfId="23319"/>
    <cellStyle name="20% - Accent6 7 5 2 5" xfId="34179"/>
    <cellStyle name="20% - Accent6 7 5 3" xfId="3103"/>
    <cellStyle name="20% - Accent6 7 5 3 2" xfId="13882"/>
    <cellStyle name="20% - Accent6 7 5 3 3" xfId="24632"/>
    <cellStyle name="20% - Accent6 7 5 3 4" xfId="35492"/>
    <cellStyle name="20% - Accent6 7 5 4" xfId="11587"/>
    <cellStyle name="20% - Accent6 7 5 5" xfId="22337"/>
    <cellStyle name="20% - Accent6 7 5 6" xfId="33197"/>
    <cellStyle name="20% - Accent6 7 50" xfId="8591"/>
    <cellStyle name="20% - Accent6 7 50 2" xfId="19370"/>
    <cellStyle name="20% - Accent6 7 50 3" xfId="30120"/>
    <cellStyle name="20% - Accent6 7 50 4" xfId="40980"/>
    <cellStyle name="20% - Accent6 7 51" xfId="8701"/>
    <cellStyle name="20% - Accent6 7 51 2" xfId="19480"/>
    <cellStyle name="20% - Accent6 7 51 3" xfId="30230"/>
    <cellStyle name="20% - Accent6 7 51 4" xfId="41090"/>
    <cellStyle name="20% - Accent6 7 52" xfId="8811"/>
    <cellStyle name="20% - Accent6 7 52 2" xfId="19590"/>
    <cellStyle name="20% - Accent6 7 52 3" xfId="30340"/>
    <cellStyle name="20% - Accent6 7 52 4" xfId="41200"/>
    <cellStyle name="20% - Accent6 7 53" xfId="8921"/>
    <cellStyle name="20% - Accent6 7 53 2" xfId="19700"/>
    <cellStyle name="20% - Accent6 7 53 3" xfId="30450"/>
    <cellStyle name="20% - Accent6 7 53 4" xfId="41310"/>
    <cellStyle name="20% - Accent6 7 54" xfId="9031"/>
    <cellStyle name="20% - Accent6 7 54 2" xfId="19810"/>
    <cellStyle name="20% - Accent6 7 54 3" xfId="30560"/>
    <cellStyle name="20% - Accent6 7 54 4" xfId="41420"/>
    <cellStyle name="20% - Accent6 7 55" xfId="9141"/>
    <cellStyle name="20% - Accent6 7 55 2" xfId="19920"/>
    <cellStyle name="20% - Accent6 7 55 3" xfId="30670"/>
    <cellStyle name="20% - Accent6 7 55 4" xfId="41530"/>
    <cellStyle name="20% - Accent6 7 56" xfId="9251"/>
    <cellStyle name="20% - Accent6 7 56 2" xfId="20030"/>
    <cellStyle name="20% - Accent6 7 56 3" xfId="30780"/>
    <cellStyle name="20% - Accent6 7 56 4" xfId="41640"/>
    <cellStyle name="20% - Accent6 7 57" xfId="9361"/>
    <cellStyle name="20% - Accent6 7 57 2" xfId="20140"/>
    <cellStyle name="20% - Accent6 7 57 3" xfId="30890"/>
    <cellStyle name="20% - Accent6 7 57 4" xfId="41750"/>
    <cellStyle name="20% - Accent6 7 58" xfId="9471"/>
    <cellStyle name="20% - Accent6 7 58 2" xfId="20250"/>
    <cellStyle name="20% - Accent6 7 58 3" xfId="31000"/>
    <cellStyle name="20% - Accent6 7 58 4" xfId="41860"/>
    <cellStyle name="20% - Accent6 7 59" xfId="9581"/>
    <cellStyle name="20% - Accent6 7 59 2" xfId="20360"/>
    <cellStyle name="20% - Accent6 7 59 3" xfId="31110"/>
    <cellStyle name="20% - Accent6 7 59 4" xfId="41970"/>
    <cellStyle name="20% - Accent6 7 6" xfId="844"/>
    <cellStyle name="20% - Accent6 7 6 2" xfId="1869"/>
    <cellStyle name="20% - Accent6 7 6 2 2" xfId="4194"/>
    <cellStyle name="20% - Accent6 7 6 2 2 2" xfId="14973"/>
    <cellStyle name="20% - Accent6 7 6 2 2 3" xfId="25723"/>
    <cellStyle name="20% - Accent6 7 6 2 2 4" xfId="36583"/>
    <cellStyle name="20% - Accent6 7 6 2 3" xfId="12678"/>
    <cellStyle name="20% - Accent6 7 6 2 4" xfId="23428"/>
    <cellStyle name="20% - Accent6 7 6 2 5" xfId="34288"/>
    <cellStyle name="20% - Accent6 7 6 3" xfId="3212"/>
    <cellStyle name="20% - Accent6 7 6 3 2" xfId="13991"/>
    <cellStyle name="20% - Accent6 7 6 3 3" xfId="24741"/>
    <cellStyle name="20% - Accent6 7 6 3 4" xfId="35601"/>
    <cellStyle name="20% - Accent6 7 6 4" xfId="11696"/>
    <cellStyle name="20% - Accent6 7 6 5" xfId="22446"/>
    <cellStyle name="20% - Accent6 7 6 6" xfId="33306"/>
    <cellStyle name="20% - Accent6 7 60" xfId="9691"/>
    <cellStyle name="20% - Accent6 7 60 2" xfId="20470"/>
    <cellStyle name="20% - Accent6 7 60 3" xfId="31220"/>
    <cellStyle name="20% - Accent6 7 60 4" xfId="42080"/>
    <cellStyle name="20% - Accent6 7 61" xfId="9801"/>
    <cellStyle name="20% - Accent6 7 61 2" xfId="20580"/>
    <cellStyle name="20% - Accent6 7 61 3" xfId="31330"/>
    <cellStyle name="20% - Accent6 7 61 4" xfId="42190"/>
    <cellStyle name="20% - Accent6 7 62" xfId="9911"/>
    <cellStyle name="20% - Accent6 7 62 2" xfId="20690"/>
    <cellStyle name="20% - Accent6 7 62 3" xfId="31440"/>
    <cellStyle name="20% - Accent6 7 62 4" xfId="42300"/>
    <cellStyle name="20% - Accent6 7 63" xfId="10021"/>
    <cellStyle name="20% - Accent6 7 63 2" xfId="20800"/>
    <cellStyle name="20% - Accent6 7 63 3" xfId="31550"/>
    <cellStyle name="20% - Accent6 7 63 4" xfId="42410"/>
    <cellStyle name="20% - Accent6 7 64" xfId="10131"/>
    <cellStyle name="20% - Accent6 7 64 2" xfId="20910"/>
    <cellStyle name="20% - Accent6 7 64 3" xfId="31660"/>
    <cellStyle name="20% - Accent6 7 64 4" xfId="42520"/>
    <cellStyle name="20% - Accent6 7 65" xfId="10241"/>
    <cellStyle name="20% - Accent6 7 65 2" xfId="21020"/>
    <cellStyle name="20% - Accent6 7 65 3" xfId="31770"/>
    <cellStyle name="20% - Accent6 7 65 4" xfId="42630"/>
    <cellStyle name="20% - Accent6 7 66" xfId="10351"/>
    <cellStyle name="20% - Accent6 7 66 2" xfId="21130"/>
    <cellStyle name="20% - Accent6 7 66 3" xfId="31880"/>
    <cellStyle name="20% - Accent6 7 66 4" xfId="42740"/>
    <cellStyle name="20% - Accent6 7 67" xfId="10461"/>
    <cellStyle name="20% - Accent6 7 67 2" xfId="21240"/>
    <cellStyle name="20% - Accent6 7 67 3" xfId="31990"/>
    <cellStyle name="20% - Accent6 7 67 4" xfId="42850"/>
    <cellStyle name="20% - Accent6 7 68" xfId="10571"/>
    <cellStyle name="20% - Accent6 7 68 2" xfId="21350"/>
    <cellStyle name="20% - Accent6 7 68 3" xfId="32100"/>
    <cellStyle name="20% - Accent6 7 68 4" xfId="42960"/>
    <cellStyle name="20% - Accent6 7 69" xfId="10681"/>
    <cellStyle name="20% - Accent6 7 69 2" xfId="21460"/>
    <cellStyle name="20% - Accent6 7 69 3" xfId="32210"/>
    <cellStyle name="20% - Accent6 7 69 4" xfId="43070"/>
    <cellStyle name="20% - Accent6 7 7" xfId="953"/>
    <cellStyle name="20% - Accent6 7 7 2" xfId="1978"/>
    <cellStyle name="20% - Accent6 7 7 2 2" xfId="4303"/>
    <cellStyle name="20% - Accent6 7 7 2 2 2" xfId="15082"/>
    <cellStyle name="20% - Accent6 7 7 2 2 3" xfId="25832"/>
    <cellStyle name="20% - Accent6 7 7 2 2 4" xfId="36692"/>
    <cellStyle name="20% - Accent6 7 7 2 3" xfId="12787"/>
    <cellStyle name="20% - Accent6 7 7 2 4" xfId="23537"/>
    <cellStyle name="20% - Accent6 7 7 2 5" xfId="34397"/>
    <cellStyle name="20% - Accent6 7 7 3" xfId="3321"/>
    <cellStyle name="20% - Accent6 7 7 3 2" xfId="14100"/>
    <cellStyle name="20% - Accent6 7 7 3 3" xfId="24850"/>
    <cellStyle name="20% - Accent6 7 7 3 4" xfId="35710"/>
    <cellStyle name="20% - Accent6 7 7 4" xfId="11805"/>
    <cellStyle name="20% - Accent6 7 7 5" xfId="22555"/>
    <cellStyle name="20% - Accent6 7 7 6" xfId="33415"/>
    <cellStyle name="20% - Accent6 7 70" xfId="10791"/>
    <cellStyle name="20% - Accent6 7 70 2" xfId="21570"/>
    <cellStyle name="20% - Accent6 7 70 3" xfId="32320"/>
    <cellStyle name="20% - Accent6 7 70 4" xfId="43180"/>
    <cellStyle name="20% - Accent6 7 71" xfId="10901"/>
    <cellStyle name="20% - Accent6 7 71 2" xfId="32430"/>
    <cellStyle name="20% - Accent6 7 71 3" xfId="43290"/>
    <cellStyle name="20% - Accent6 7 72" xfId="11082"/>
    <cellStyle name="20% - Accent6 7 72 2" xfId="21832"/>
    <cellStyle name="20% - Accent6 7 72 3" xfId="32692"/>
    <cellStyle name="20% - Accent6 7 73" xfId="21680"/>
    <cellStyle name="20% - Accent6 7 74" xfId="32540"/>
    <cellStyle name="20% - Accent6 7 75" xfId="43567"/>
    <cellStyle name="20% - Accent6 7 76" xfId="43722"/>
    <cellStyle name="20% - Accent6 7 77" xfId="44034"/>
    <cellStyle name="20% - Accent6 7 78" xfId="44353"/>
    <cellStyle name="20% - Accent6 7 79" xfId="44673"/>
    <cellStyle name="20% - Accent6 7 8" xfId="1062"/>
    <cellStyle name="20% - Accent6 7 8 2" xfId="3430"/>
    <cellStyle name="20% - Accent6 7 8 2 2" xfId="14209"/>
    <cellStyle name="20% - Accent6 7 8 2 3" xfId="24959"/>
    <cellStyle name="20% - Accent6 7 8 2 4" xfId="35819"/>
    <cellStyle name="20% - Accent6 7 8 3" xfId="11914"/>
    <cellStyle name="20% - Accent6 7 8 4" xfId="22664"/>
    <cellStyle name="20% - Accent6 7 8 5" xfId="33524"/>
    <cellStyle name="20% - Accent6 7 80" xfId="44985"/>
    <cellStyle name="20% - Accent6 7 81" xfId="45297"/>
    <cellStyle name="20% - Accent6 7 82" xfId="45609"/>
    <cellStyle name="20% - Accent6 7 83" xfId="45921"/>
    <cellStyle name="20% - Accent6 7 84" xfId="46233"/>
    <cellStyle name="20% - Accent6 7 85" xfId="46545"/>
    <cellStyle name="20% - Accent6 7 86" xfId="46857"/>
    <cellStyle name="20% - Accent6 7 87" xfId="47169"/>
    <cellStyle name="20% - Accent6 7 88" xfId="47481"/>
    <cellStyle name="20% - Accent6 7 89" xfId="47793"/>
    <cellStyle name="20% - Accent6 7 9" xfId="1256"/>
    <cellStyle name="20% - Accent6 7 9 2" xfId="3581"/>
    <cellStyle name="20% - Accent6 7 9 2 2" xfId="14360"/>
    <cellStyle name="20% - Accent6 7 9 2 3" xfId="25110"/>
    <cellStyle name="20% - Accent6 7 9 2 4" xfId="35970"/>
    <cellStyle name="20% - Accent6 7 9 3" xfId="12065"/>
    <cellStyle name="20% - Accent6 7 9 4" xfId="22815"/>
    <cellStyle name="20% - Accent6 7 9 5" xfId="33675"/>
    <cellStyle name="20% - Accent6 7 90" xfId="48105"/>
    <cellStyle name="20% - Accent6 7 91" xfId="48417"/>
    <cellStyle name="20% - Accent6 7 92" xfId="48729"/>
    <cellStyle name="20% - Accent6 7 93" xfId="49041"/>
    <cellStyle name="20% - Accent6 7 94" xfId="49353"/>
    <cellStyle name="20% - Accent6 7 95" xfId="49665"/>
    <cellStyle name="20% - Accent6 7 96" xfId="49977"/>
    <cellStyle name="20% - Accent6 7 97" xfId="50289"/>
    <cellStyle name="20% - Accent6 7 98" xfId="50601"/>
    <cellStyle name="20% - Accent6 7 99" xfId="50913"/>
    <cellStyle name="20% - Accent6 70" xfId="9837"/>
    <cellStyle name="20% - Accent6 70 2" xfId="20616"/>
    <cellStyle name="20% - Accent6 70 3" xfId="31366"/>
    <cellStyle name="20% - Accent6 70 4" xfId="42226"/>
    <cellStyle name="20% - Accent6 71" xfId="9947"/>
    <cellStyle name="20% - Accent6 71 2" xfId="20726"/>
    <cellStyle name="20% - Accent6 71 3" xfId="31476"/>
    <cellStyle name="20% - Accent6 71 4" xfId="42336"/>
    <cellStyle name="20% - Accent6 72" xfId="10057"/>
    <cellStyle name="20% - Accent6 72 2" xfId="20836"/>
    <cellStyle name="20% - Accent6 72 3" xfId="31586"/>
    <cellStyle name="20% - Accent6 72 4" xfId="42446"/>
    <cellStyle name="20% - Accent6 73" xfId="10167"/>
    <cellStyle name="20% - Accent6 73 2" xfId="20946"/>
    <cellStyle name="20% - Accent6 73 3" xfId="31696"/>
    <cellStyle name="20% - Accent6 73 4" xfId="42556"/>
    <cellStyle name="20% - Accent6 74" xfId="10277"/>
    <cellStyle name="20% - Accent6 74 2" xfId="21056"/>
    <cellStyle name="20% - Accent6 74 3" xfId="31806"/>
    <cellStyle name="20% - Accent6 74 4" xfId="42666"/>
    <cellStyle name="20% - Accent6 75" xfId="10387"/>
    <cellStyle name="20% - Accent6 75 2" xfId="21166"/>
    <cellStyle name="20% - Accent6 75 3" xfId="31916"/>
    <cellStyle name="20% - Accent6 75 4" xfId="42776"/>
    <cellStyle name="20% - Accent6 76" xfId="10497"/>
    <cellStyle name="20% - Accent6 76 2" xfId="21276"/>
    <cellStyle name="20% - Accent6 76 3" xfId="32026"/>
    <cellStyle name="20% - Accent6 76 4" xfId="42886"/>
    <cellStyle name="20% - Accent6 77" xfId="10607"/>
    <cellStyle name="20% - Accent6 77 2" xfId="21386"/>
    <cellStyle name="20% - Accent6 77 3" xfId="32136"/>
    <cellStyle name="20% - Accent6 77 4" xfId="42996"/>
    <cellStyle name="20% - Accent6 78" xfId="10717"/>
    <cellStyle name="20% - Accent6 78 2" xfId="21496"/>
    <cellStyle name="20% - Accent6 78 3" xfId="32246"/>
    <cellStyle name="20% - Accent6 78 4" xfId="43106"/>
    <cellStyle name="20% - Accent6 79" xfId="10827"/>
    <cellStyle name="20% - Accent6 79 2" xfId="32356"/>
    <cellStyle name="20% - Accent6 79 3" xfId="43216"/>
    <cellStyle name="20% - Accent6 8" xfId="276"/>
    <cellStyle name="20% - Accent6 8 10" xfId="2207"/>
    <cellStyle name="20% - Accent6 8 10 2" xfId="4532"/>
    <cellStyle name="20% - Accent6 8 10 2 2" xfId="15311"/>
    <cellStyle name="20% - Accent6 8 10 2 3" xfId="26061"/>
    <cellStyle name="20% - Accent6 8 10 2 4" xfId="36921"/>
    <cellStyle name="20% - Accent6 8 10 3" xfId="13016"/>
    <cellStyle name="20% - Accent6 8 10 4" xfId="23766"/>
    <cellStyle name="20% - Accent6 8 10 5" xfId="34626"/>
    <cellStyle name="20% - Accent6 8 100" xfId="51551"/>
    <cellStyle name="20% - Accent6 8 101" xfId="51863"/>
    <cellStyle name="20% - Accent6 8 102" xfId="52176"/>
    <cellStyle name="20% - Accent6 8 103" xfId="52488"/>
    <cellStyle name="20% - Accent6 8 104" xfId="52800"/>
    <cellStyle name="20% - Accent6 8 105" xfId="53112"/>
    <cellStyle name="20% - Accent6 8 106" xfId="53424"/>
    <cellStyle name="20% - Accent6 8 107" xfId="53736"/>
    <cellStyle name="20% - Accent6 8 108" xfId="54048"/>
    <cellStyle name="20% - Accent6 8 109" xfId="54360"/>
    <cellStyle name="20% - Accent6 8 11" xfId="2317"/>
    <cellStyle name="20% - Accent6 8 11 2" xfId="4642"/>
    <cellStyle name="20% - Accent6 8 11 2 2" xfId="15421"/>
    <cellStyle name="20% - Accent6 8 11 2 3" xfId="26171"/>
    <cellStyle name="20% - Accent6 8 11 2 4" xfId="37031"/>
    <cellStyle name="20% - Accent6 8 11 3" xfId="13126"/>
    <cellStyle name="20% - Accent6 8 11 4" xfId="23876"/>
    <cellStyle name="20% - Accent6 8 11 5" xfId="34736"/>
    <cellStyle name="20% - Accent6 8 110" xfId="54672"/>
    <cellStyle name="20% - Accent6 8 111" xfId="54984"/>
    <cellStyle name="20% - Accent6 8 112" xfId="55296"/>
    <cellStyle name="20% - Accent6 8 113" xfId="55608"/>
    <cellStyle name="20% - Accent6 8 114" xfId="55920"/>
    <cellStyle name="20% - Accent6 8 115" xfId="56232"/>
    <cellStyle name="20% - Accent6 8 116" xfId="56544"/>
    <cellStyle name="20% - Accent6 8 117" xfId="56856"/>
    <cellStyle name="20% - Accent6 8 118" xfId="57168"/>
    <cellStyle name="20% - Accent6 8 119" xfId="57480"/>
    <cellStyle name="20% - Accent6 8 12" xfId="2427"/>
    <cellStyle name="20% - Accent6 8 12 2" xfId="13236"/>
    <cellStyle name="20% - Accent6 8 12 3" xfId="23986"/>
    <cellStyle name="20% - Accent6 8 12 4" xfId="34846"/>
    <cellStyle name="20% - Accent6 8 120" xfId="57792"/>
    <cellStyle name="20% - Accent6 8 121" xfId="58104"/>
    <cellStyle name="20% - Accent6 8 122" xfId="58416"/>
    <cellStyle name="20% - Accent6 8 123" xfId="58728"/>
    <cellStyle name="20% - Accent6 8 124" xfId="59040"/>
    <cellStyle name="20% - Accent6 8 125" xfId="59352"/>
    <cellStyle name="20% - Accent6 8 126" xfId="59664"/>
    <cellStyle name="20% - Accent6 8 127" xfId="59976"/>
    <cellStyle name="20% - Accent6 8 128" xfId="60288"/>
    <cellStyle name="20% - Accent6 8 129" xfId="60600"/>
    <cellStyle name="20% - Accent6 8 13" xfId="2643"/>
    <cellStyle name="20% - Accent6 8 13 2" xfId="13422"/>
    <cellStyle name="20% - Accent6 8 13 3" xfId="24172"/>
    <cellStyle name="20% - Accent6 8 13 4" xfId="35032"/>
    <cellStyle name="20% - Accent6 8 130" xfId="60912"/>
    <cellStyle name="20% - Accent6 8 14" xfId="4752"/>
    <cellStyle name="20% - Accent6 8 14 2" xfId="15531"/>
    <cellStyle name="20% - Accent6 8 14 3" xfId="26281"/>
    <cellStyle name="20% - Accent6 8 14 4" xfId="37141"/>
    <cellStyle name="20% - Accent6 8 15" xfId="4862"/>
    <cellStyle name="20% - Accent6 8 15 2" xfId="15641"/>
    <cellStyle name="20% - Accent6 8 15 3" xfId="26391"/>
    <cellStyle name="20% - Accent6 8 15 4" xfId="37251"/>
    <cellStyle name="20% - Accent6 8 16" xfId="4972"/>
    <cellStyle name="20% - Accent6 8 16 2" xfId="15751"/>
    <cellStyle name="20% - Accent6 8 16 3" xfId="26501"/>
    <cellStyle name="20% - Accent6 8 16 4" xfId="37361"/>
    <cellStyle name="20% - Accent6 8 17" xfId="5082"/>
    <cellStyle name="20% - Accent6 8 17 2" xfId="15861"/>
    <cellStyle name="20% - Accent6 8 17 3" xfId="26611"/>
    <cellStyle name="20% - Accent6 8 17 4" xfId="37471"/>
    <cellStyle name="20% - Accent6 8 18" xfId="5192"/>
    <cellStyle name="20% - Accent6 8 18 2" xfId="15971"/>
    <cellStyle name="20% - Accent6 8 18 3" xfId="26721"/>
    <cellStyle name="20% - Accent6 8 18 4" xfId="37581"/>
    <cellStyle name="20% - Accent6 8 19" xfId="5302"/>
    <cellStyle name="20% - Accent6 8 19 2" xfId="16081"/>
    <cellStyle name="20% - Accent6 8 19 3" xfId="26831"/>
    <cellStyle name="20% - Accent6 8 19 4" xfId="37691"/>
    <cellStyle name="20% - Accent6 8 2" xfId="560"/>
    <cellStyle name="20% - Accent6 8 2 10" xfId="44842"/>
    <cellStyle name="20% - Accent6 8 2 11" xfId="45154"/>
    <cellStyle name="20% - Accent6 8 2 12" xfId="45466"/>
    <cellStyle name="20% - Accent6 8 2 13" xfId="45778"/>
    <cellStyle name="20% - Accent6 8 2 14" xfId="46090"/>
    <cellStyle name="20% - Accent6 8 2 15" xfId="46402"/>
    <cellStyle name="20% - Accent6 8 2 16" xfId="46714"/>
    <cellStyle name="20% - Accent6 8 2 17" xfId="47026"/>
    <cellStyle name="20% - Accent6 8 2 18" xfId="47338"/>
    <cellStyle name="20% - Accent6 8 2 19" xfId="47650"/>
    <cellStyle name="20% - Accent6 8 2 2" xfId="1585"/>
    <cellStyle name="20% - Accent6 8 2 2 2" xfId="3910"/>
    <cellStyle name="20% - Accent6 8 2 2 2 2" xfId="14689"/>
    <cellStyle name="20% - Accent6 8 2 2 2 3" xfId="25439"/>
    <cellStyle name="20% - Accent6 8 2 2 2 4" xfId="36299"/>
    <cellStyle name="20% - Accent6 8 2 2 3" xfId="12394"/>
    <cellStyle name="20% - Accent6 8 2 2 4" xfId="23144"/>
    <cellStyle name="20% - Accent6 8 2 2 5" xfId="34004"/>
    <cellStyle name="20% - Accent6 8 2 20" xfId="47962"/>
    <cellStyle name="20% - Accent6 8 2 21" xfId="48274"/>
    <cellStyle name="20% - Accent6 8 2 22" xfId="48586"/>
    <cellStyle name="20% - Accent6 8 2 23" xfId="48898"/>
    <cellStyle name="20% - Accent6 8 2 24" xfId="49210"/>
    <cellStyle name="20% - Accent6 8 2 25" xfId="49522"/>
    <cellStyle name="20% - Accent6 8 2 26" xfId="49834"/>
    <cellStyle name="20% - Accent6 8 2 27" xfId="50146"/>
    <cellStyle name="20% - Accent6 8 2 28" xfId="50458"/>
    <cellStyle name="20% - Accent6 8 2 29" xfId="50770"/>
    <cellStyle name="20% - Accent6 8 2 3" xfId="2927"/>
    <cellStyle name="20% - Accent6 8 2 3 2" xfId="13706"/>
    <cellStyle name="20% - Accent6 8 2 3 3" xfId="24456"/>
    <cellStyle name="20% - Accent6 8 2 3 4" xfId="35316"/>
    <cellStyle name="20% - Accent6 8 2 30" xfId="51082"/>
    <cellStyle name="20% - Accent6 8 2 31" xfId="51394"/>
    <cellStyle name="20% - Accent6 8 2 32" xfId="51706"/>
    <cellStyle name="20% - Accent6 8 2 33" xfId="52018"/>
    <cellStyle name="20% - Accent6 8 2 34" xfId="52331"/>
    <cellStyle name="20% - Accent6 8 2 35" xfId="52643"/>
    <cellStyle name="20% - Accent6 8 2 36" xfId="52955"/>
    <cellStyle name="20% - Accent6 8 2 37" xfId="53267"/>
    <cellStyle name="20% - Accent6 8 2 38" xfId="53579"/>
    <cellStyle name="20% - Accent6 8 2 39" xfId="53891"/>
    <cellStyle name="20% - Accent6 8 2 4" xfId="11411"/>
    <cellStyle name="20% - Accent6 8 2 40" xfId="54203"/>
    <cellStyle name="20% - Accent6 8 2 41" xfId="54515"/>
    <cellStyle name="20% - Accent6 8 2 42" xfId="54827"/>
    <cellStyle name="20% - Accent6 8 2 43" xfId="55139"/>
    <cellStyle name="20% - Accent6 8 2 44" xfId="55451"/>
    <cellStyle name="20% - Accent6 8 2 45" xfId="55763"/>
    <cellStyle name="20% - Accent6 8 2 46" xfId="56075"/>
    <cellStyle name="20% - Accent6 8 2 47" xfId="56387"/>
    <cellStyle name="20% - Accent6 8 2 48" xfId="56699"/>
    <cellStyle name="20% - Accent6 8 2 49" xfId="57011"/>
    <cellStyle name="20% - Accent6 8 2 5" xfId="22161"/>
    <cellStyle name="20% - Accent6 8 2 50" xfId="57323"/>
    <cellStyle name="20% - Accent6 8 2 51" xfId="57635"/>
    <cellStyle name="20% - Accent6 8 2 52" xfId="57947"/>
    <cellStyle name="20% - Accent6 8 2 53" xfId="58259"/>
    <cellStyle name="20% - Accent6 8 2 54" xfId="58571"/>
    <cellStyle name="20% - Accent6 8 2 55" xfId="58883"/>
    <cellStyle name="20% - Accent6 8 2 56" xfId="59195"/>
    <cellStyle name="20% - Accent6 8 2 57" xfId="59507"/>
    <cellStyle name="20% - Accent6 8 2 58" xfId="59819"/>
    <cellStyle name="20% - Accent6 8 2 59" xfId="60131"/>
    <cellStyle name="20% - Accent6 8 2 6" xfId="33021"/>
    <cellStyle name="20% - Accent6 8 2 60" xfId="60443"/>
    <cellStyle name="20% - Accent6 8 2 61" xfId="60755"/>
    <cellStyle name="20% - Accent6 8 2 62" xfId="61067"/>
    <cellStyle name="20% - Accent6 8 2 7" xfId="43891"/>
    <cellStyle name="20% - Accent6 8 2 8" xfId="44203"/>
    <cellStyle name="20% - Accent6 8 2 9" xfId="44522"/>
    <cellStyle name="20% - Accent6 8 20" xfId="5412"/>
    <cellStyle name="20% - Accent6 8 20 2" xfId="16191"/>
    <cellStyle name="20% - Accent6 8 20 3" xfId="26941"/>
    <cellStyle name="20% - Accent6 8 20 4" xfId="37801"/>
    <cellStyle name="20% - Accent6 8 21" xfId="5522"/>
    <cellStyle name="20% - Accent6 8 21 2" xfId="16301"/>
    <cellStyle name="20% - Accent6 8 21 3" xfId="27051"/>
    <cellStyle name="20% - Accent6 8 21 4" xfId="37911"/>
    <cellStyle name="20% - Accent6 8 22" xfId="5632"/>
    <cellStyle name="20% - Accent6 8 22 2" xfId="16411"/>
    <cellStyle name="20% - Accent6 8 22 3" xfId="27161"/>
    <cellStyle name="20% - Accent6 8 22 4" xfId="38021"/>
    <cellStyle name="20% - Accent6 8 23" xfId="5742"/>
    <cellStyle name="20% - Accent6 8 23 2" xfId="16521"/>
    <cellStyle name="20% - Accent6 8 23 3" xfId="27271"/>
    <cellStyle name="20% - Accent6 8 23 4" xfId="38131"/>
    <cellStyle name="20% - Accent6 8 24" xfId="5852"/>
    <cellStyle name="20% - Accent6 8 24 2" xfId="16631"/>
    <cellStyle name="20% - Accent6 8 24 3" xfId="27381"/>
    <cellStyle name="20% - Accent6 8 24 4" xfId="38241"/>
    <cellStyle name="20% - Accent6 8 25" xfId="5962"/>
    <cellStyle name="20% - Accent6 8 25 2" xfId="16741"/>
    <cellStyle name="20% - Accent6 8 25 3" xfId="27491"/>
    <cellStyle name="20% - Accent6 8 25 4" xfId="38351"/>
    <cellStyle name="20% - Accent6 8 26" xfId="6072"/>
    <cellStyle name="20% - Accent6 8 26 2" xfId="16851"/>
    <cellStyle name="20% - Accent6 8 26 3" xfId="27601"/>
    <cellStyle name="20% - Accent6 8 26 4" xfId="38461"/>
    <cellStyle name="20% - Accent6 8 27" xfId="6182"/>
    <cellStyle name="20% - Accent6 8 27 2" xfId="16961"/>
    <cellStyle name="20% - Accent6 8 27 3" xfId="27711"/>
    <cellStyle name="20% - Accent6 8 27 4" xfId="38571"/>
    <cellStyle name="20% - Accent6 8 28" xfId="6292"/>
    <cellStyle name="20% - Accent6 8 28 2" xfId="17071"/>
    <cellStyle name="20% - Accent6 8 28 3" xfId="27821"/>
    <cellStyle name="20% - Accent6 8 28 4" xfId="38681"/>
    <cellStyle name="20% - Accent6 8 29" xfId="6402"/>
    <cellStyle name="20% - Accent6 8 29 2" xfId="17181"/>
    <cellStyle name="20% - Accent6 8 29 3" xfId="27931"/>
    <cellStyle name="20% - Accent6 8 29 4" xfId="38791"/>
    <cellStyle name="20% - Accent6 8 3" xfId="647"/>
    <cellStyle name="20% - Accent6 8 3 2" xfId="1672"/>
    <cellStyle name="20% - Accent6 8 3 2 2" xfId="3997"/>
    <cellStyle name="20% - Accent6 8 3 2 2 2" xfId="14776"/>
    <cellStyle name="20% - Accent6 8 3 2 2 3" xfId="25526"/>
    <cellStyle name="20% - Accent6 8 3 2 2 4" xfId="36386"/>
    <cellStyle name="20% - Accent6 8 3 2 3" xfId="12481"/>
    <cellStyle name="20% - Accent6 8 3 2 4" xfId="23231"/>
    <cellStyle name="20% - Accent6 8 3 2 5" xfId="34091"/>
    <cellStyle name="20% - Accent6 8 3 3" xfId="3015"/>
    <cellStyle name="20% - Accent6 8 3 3 2" xfId="13794"/>
    <cellStyle name="20% - Accent6 8 3 3 3" xfId="24544"/>
    <cellStyle name="20% - Accent6 8 3 3 4" xfId="35404"/>
    <cellStyle name="20% - Accent6 8 3 4" xfId="11499"/>
    <cellStyle name="20% - Accent6 8 3 5" xfId="22249"/>
    <cellStyle name="20% - Accent6 8 3 6" xfId="33109"/>
    <cellStyle name="20% - Accent6 8 30" xfId="6512"/>
    <cellStyle name="20% - Accent6 8 30 2" xfId="17291"/>
    <cellStyle name="20% - Accent6 8 30 3" xfId="28041"/>
    <cellStyle name="20% - Accent6 8 30 4" xfId="38901"/>
    <cellStyle name="20% - Accent6 8 31" xfId="6622"/>
    <cellStyle name="20% - Accent6 8 31 2" xfId="17401"/>
    <cellStyle name="20% - Accent6 8 31 3" xfId="28151"/>
    <cellStyle name="20% - Accent6 8 31 4" xfId="39011"/>
    <cellStyle name="20% - Accent6 8 32" xfId="6732"/>
    <cellStyle name="20% - Accent6 8 32 2" xfId="17511"/>
    <cellStyle name="20% - Accent6 8 32 3" xfId="28261"/>
    <cellStyle name="20% - Accent6 8 32 4" xfId="39121"/>
    <cellStyle name="20% - Accent6 8 33" xfId="6842"/>
    <cellStyle name="20% - Accent6 8 33 2" xfId="17621"/>
    <cellStyle name="20% - Accent6 8 33 3" xfId="28371"/>
    <cellStyle name="20% - Accent6 8 33 4" xfId="39231"/>
    <cellStyle name="20% - Accent6 8 34" xfId="6952"/>
    <cellStyle name="20% - Accent6 8 34 2" xfId="17731"/>
    <cellStyle name="20% - Accent6 8 34 3" xfId="28481"/>
    <cellStyle name="20% - Accent6 8 34 4" xfId="39341"/>
    <cellStyle name="20% - Accent6 8 35" xfId="7062"/>
    <cellStyle name="20% - Accent6 8 35 2" xfId="17841"/>
    <cellStyle name="20% - Accent6 8 35 3" xfId="28591"/>
    <cellStyle name="20% - Accent6 8 35 4" xfId="39451"/>
    <cellStyle name="20% - Accent6 8 36" xfId="7172"/>
    <cellStyle name="20% - Accent6 8 36 2" xfId="17951"/>
    <cellStyle name="20% - Accent6 8 36 3" xfId="28701"/>
    <cellStyle name="20% - Accent6 8 36 4" xfId="39561"/>
    <cellStyle name="20% - Accent6 8 37" xfId="7282"/>
    <cellStyle name="20% - Accent6 8 37 2" xfId="18061"/>
    <cellStyle name="20% - Accent6 8 37 3" xfId="28811"/>
    <cellStyle name="20% - Accent6 8 37 4" xfId="39671"/>
    <cellStyle name="20% - Accent6 8 38" xfId="7392"/>
    <cellStyle name="20% - Accent6 8 38 2" xfId="18171"/>
    <cellStyle name="20% - Accent6 8 38 3" xfId="28921"/>
    <cellStyle name="20% - Accent6 8 38 4" xfId="39781"/>
    <cellStyle name="20% - Accent6 8 39" xfId="7502"/>
    <cellStyle name="20% - Accent6 8 39 2" xfId="18281"/>
    <cellStyle name="20% - Accent6 8 39 3" xfId="29031"/>
    <cellStyle name="20% - Accent6 8 39 4" xfId="39891"/>
    <cellStyle name="20% - Accent6 8 4" xfId="746"/>
    <cellStyle name="20% - Accent6 8 4 2" xfId="1771"/>
    <cellStyle name="20% - Accent6 8 4 2 2" xfId="4096"/>
    <cellStyle name="20% - Accent6 8 4 2 2 2" xfId="14875"/>
    <cellStyle name="20% - Accent6 8 4 2 2 3" xfId="25625"/>
    <cellStyle name="20% - Accent6 8 4 2 2 4" xfId="36485"/>
    <cellStyle name="20% - Accent6 8 4 2 3" xfId="12580"/>
    <cellStyle name="20% - Accent6 8 4 2 4" xfId="23330"/>
    <cellStyle name="20% - Accent6 8 4 2 5" xfId="34190"/>
    <cellStyle name="20% - Accent6 8 4 3" xfId="3114"/>
    <cellStyle name="20% - Accent6 8 4 3 2" xfId="13893"/>
    <cellStyle name="20% - Accent6 8 4 3 3" xfId="24643"/>
    <cellStyle name="20% - Accent6 8 4 3 4" xfId="35503"/>
    <cellStyle name="20% - Accent6 8 4 4" xfId="11598"/>
    <cellStyle name="20% - Accent6 8 4 5" xfId="22348"/>
    <cellStyle name="20% - Accent6 8 4 6" xfId="33208"/>
    <cellStyle name="20% - Accent6 8 40" xfId="7612"/>
    <cellStyle name="20% - Accent6 8 40 2" xfId="18391"/>
    <cellStyle name="20% - Accent6 8 40 3" xfId="29141"/>
    <cellStyle name="20% - Accent6 8 40 4" xfId="40001"/>
    <cellStyle name="20% - Accent6 8 41" xfId="7722"/>
    <cellStyle name="20% - Accent6 8 41 2" xfId="18501"/>
    <cellStyle name="20% - Accent6 8 41 3" xfId="29251"/>
    <cellStyle name="20% - Accent6 8 41 4" xfId="40111"/>
    <cellStyle name="20% - Accent6 8 42" xfId="7832"/>
    <cellStyle name="20% - Accent6 8 42 2" xfId="18611"/>
    <cellStyle name="20% - Accent6 8 42 3" xfId="29361"/>
    <cellStyle name="20% - Accent6 8 42 4" xfId="40221"/>
    <cellStyle name="20% - Accent6 8 43" xfId="7942"/>
    <cellStyle name="20% - Accent6 8 43 2" xfId="18721"/>
    <cellStyle name="20% - Accent6 8 43 3" xfId="29471"/>
    <cellStyle name="20% - Accent6 8 43 4" xfId="40331"/>
    <cellStyle name="20% - Accent6 8 44" xfId="8052"/>
    <cellStyle name="20% - Accent6 8 44 2" xfId="18831"/>
    <cellStyle name="20% - Accent6 8 44 3" xfId="29581"/>
    <cellStyle name="20% - Accent6 8 44 4" xfId="40441"/>
    <cellStyle name="20% - Accent6 8 45" xfId="8162"/>
    <cellStyle name="20% - Accent6 8 45 2" xfId="18941"/>
    <cellStyle name="20% - Accent6 8 45 3" xfId="29691"/>
    <cellStyle name="20% - Accent6 8 45 4" xfId="40551"/>
    <cellStyle name="20% - Accent6 8 46" xfId="8272"/>
    <cellStyle name="20% - Accent6 8 46 2" xfId="19051"/>
    <cellStyle name="20% - Accent6 8 46 3" xfId="29801"/>
    <cellStyle name="20% - Accent6 8 46 4" xfId="40661"/>
    <cellStyle name="20% - Accent6 8 47" xfId="8382"/>
    <cellStyle name="20% - Accent6 8 47 2" xfId="19161"/>
    <cellStyle name="20% - Accent6 8 47 3" xfId="29911"/>
    <cellStyle name="20% - Accent6 8 47 4" xfId="40771"/>
    <cellStyle name="20% - Accent6 8 48" xfId="8492"/>
    <cellStyle name="20% - Accent6 8 48 2" xfId="19271"/>
    <cellStyle name="20% - Accent6 8 48 3" xfId="30021"/>
    <cellStyle name="20% - Accent6 8 48 4" xfId="40881"/>
    <cellStyle name="20% - Accent6 8 49" xfId="8602"/>
    <cellStyle name="20% - Accent6 8 49 2" xfId="19381"/>
    <cellStyle name="20% - Accent6 8 49 3" xfId="30131"/>
    <cellStyle name="20% - Accent6 8 49 4" xfId="40991"/>
    <cellStyle name="20% - Accent6 8 5" xfId="855"/>
    <cellStyle name="20% - Accent6 8 5 2" xfId="1880"/>
    <cellStyle name="20% - Accent6 8 5 2 2" xfId="4205"/>
    <cellStyle name="20% - Accent6 8 5 2 2 2" xfId="14984"/>
    <cellStyle name="20% - Accent6 8 5 2 2 3" xfId="25734"/>
    <cellStyle name="20% - Accent6 8 5 2 2 4" xfId="36594"/>
    <cellStyle name="20% - Accent6 8 5 2 3" xfId="12689"/>
    <cellStyle name="20% - Accent6 8 5 2 4" xfId="23439"/>
    <cellStyle name="20% - Accent6 8 5 2 5" xfId="34299"/>
    <cellStyle name="20% - Accent6 8 5 3" xfId="3223"/>
    <cellStyle name="20% - Accent6 8 5 3 2" xfId="14002"/>
    <cellStyle name="20% - Accent6 8 5 3 3" xfId="24752"/>
    <cellStyle name="20% - Accent6 8 5 3 4" xfId="35612"/>
    <cellStyle name="20% - Accent6 8 5 4" xfId="11707"/>
    <cellStyle name="20% - Accent6 8 5 5" xfId="22457"/>
    <cellStyle name="20% - Accent6 8 5 6" xfId="33317"/>
    <cellStyle name="20% - Accent6 8 50" xfId="8712"/>
    <cellStyle name="20% - Accent6 8 50 2" xfId="19491"/>
    <cellStyle name="20% - Accent6 8 50 3" xfId="30241"/>
    <cellStyle name="20% - Accent6 8 50 4" xfId="41101"/>
    <cellStyle name="20% - Accent6 8 51" xfId="8822"/>
    <cellStyle name="20% - Accent6 8 51 2" xfId="19601"/>
    <cellStyle name="20% - Accent6 8 51 3" xfId="30351"/>
    <cellStyle name="20% - Accent6 8 51 4" xfId="41211"/>
    <cellStyle name="20% - Accent6 8 52" xfId="8932"/>
    <cellStyle name="20% - Accent6 8 52 2" xfId="19711"/>
    <cellStyle name="20% - Accent6 8 52 3" xfId="30461"/>
    <cellStyle name="20% - Accent6 8 52 4" xfId="41321"/>
    <cellStyle name="20% - Accent6 8 53" xfId="9042"/>
    <cellStyle name="20% - Accent6 8 53 2" xfId="19821"/>
    <cellStyle name="20% - Accent6 8 53 3" xfId="30571"/>
    <cellStyle name="20% - Accent6 8 53 4" xfId="41431"/>
    <cellStyle name="20% - Accent6 8 54" xfId="9152"/>
    <cellStyle name="20% - Accent6 8 54 2" xfId="19931"/>
    <cellStyle name="20% - Accent6 8 54 3" xfId="30681"/>
    <cellStyle name="20% - Accent6 8 54 4" xfId="41541"/>
    <cellStyle name="20% - Accent6 8 55" xfId="9262"/>
    <cellStyle name="20% - Accent6 8 55 2" xfId="20041"/>
    <cellStyle name="20% - Accent6 8 55 3" xfId="30791"/>
    <cellStyle name="20% - Accent6 8 55 4" xfId="41651"/>
    <cellStyle name="20% - Accent6 8 56" xfId="9372"/>
    <cellStyle name="20% - Accent6 8 56 2" xfId="20151"/>
    <cellStyle name="20% - Accent6 8 56 3" xfId="30901"/>
    <cellStyle name="20% - Accent6 8 56 4" xfId="41761"/>
    <cellStyle name="20% - Accent6 8 57" xfId="9482"/>
    <cellStyle name="20% - Accent6 8 57 2" xfId="20261"/>
    <cellStyle name="20% - Accent6 8 57 3" xfId="31011"/>
    <cellStyle name="20% - Accent6 8 57 4" xfId="41871"/>
    <cellStyle name="20% - Accent6 8 58" xfId="9592"/>
    <cellStyle name="20% - Accent6 8 58 2" xfId="20371"/>
    <cellStyle name="20% - Accent6 8 58 3" xfId="31121"/>
    <cellStyle name="20% - Accent6 8 58 4" xfId="41981"/>
    <cellStyle name="20% - Accent6 8 59" xfId="9702"/>
    <cellStyle name="20% - Accent6 8 59 2" xfId="20481"/>
    <cellStyle name="20% - Accent6 8 59 3" xfId="31231"/>
    <cellStyle name="20% - Accent6 8 59 4" xfId="42091"/>
    <cellStyle name="20% - Accent6 8 6" xfId="964"/>
    <cellStyle name="20% - Accent6 8 6 2" xfId="1989"/>
    <cellStyle name="20% - Accent6 8 6 2 2" xfId="4314"/>
    <cellStyle name="20% - Accent6 8 6 2 2 2" xfId="15093"/>
    <cellStyle name="20% - Accent6 8 6 2 2 3" xfId="25843"/>
    <cellStyle name="20% - Accent6 8 6 2 2 4" xfId="36703"/>
    <cellStyle name="20% - Accent6 8 6 2 3" xfId="12798"/>
    <cellStyle name="20% - Accent6 8 6 2 4" xfId="23548"/>
    <cellStyle name="20% - Accent6 8 6 2 5" xfId="34408"/>
    <cellStyle name="20% - Accent6 8 6 3" xfId="3332"/>
    <cellStyle name="20% - Accent6 8 6 3 2" xfId="14111"/>
    <cellStyle name="20% - Accent6 8 6 3 3" xfId="24861"/>
    <cellStyle name="20% - Accent6 8 6 3 4" xfId="35721"/>
    <cellStyle name="20% - Accent6 8 6 4" xfId="11816"/>
    <cellStyle name="20% - Accent6 8 6 5" xfId="22566"/>
    <cellStyle name="20% - Accent6 8 6 6" xfId="33426"/>
    <cellStyle name="20% - Accent6 8 60" xfId="9812"/>
    <cellStyle name="20% - Accent6 8 60 2" xfId="20591"/>
    <cellStyle name="20% - Accent6 8 60 3" xfId="31341"/>
    <cellStyle name="20% - Accent6 8 60 4" xfId="42201"/>
    <cellStyle name="20% - Accent6 8 61" xfId="9922"/>
    <cellStyle name="20% - Accent6 8 61 2" xfId="20701"/>
    <cellStyle name="20% - Accent6 8 61 3" xfId="31451"/>
    <cellStyle name="20% - Accent6 8 61 4" xfId="42311"/>
    <cellStyle name="20% - Accent6 8 62" xfId="10032"/>
    <cellStyle name="20% - Accent6 8 62 2" xfId="20811"/>
    <cellStyle name="20% - Accent6 8 62 3" xfId="31561"/>
    <cellStyle name="20% - Accent6 8 62 4" xfId="42421"/>
    <cellStyle name="20% - Accent6 8 63" xfId="10142"/>
    <cellStyle name="20% - Accent6 8 63 2" xfId="20921"/>
    <cellStyle name="20% - Accent6 8 63 3" xfId="31671"/>
    <cellStyle name="20% - Accent6 8 63 4" xfId="42531"/>
    <cellStyle name="20% - Accent6 8 64" xfId="10252"/>
    <cellStyle name="20% - Accent6 8 64 2" xfId="21031"/>
    <cellStyle name="20% - Accent6 8 64 3" xfId="31781"/>
    <cellStyle name="20% - Accent6 8 64 4" xfId="42641"/>
    <cellStyle name="20% - Accent6 8 65" xfId="10362"/>
    <cellStyle name="20% - Accent6 8 65 2" xfId="21141"/>
    <cellStyle name="20% - Accent6 8 65 3" xfId="31891"/>
    <cellStyle name="20% - Accent6 8 65 4" xfId="42751"/>
    <cellStyle name="20% - Accent6 8 66" xfId="10472"/>
    <cellStyle name="20% - Accent6 8 66 2" xfId="21251"/>
    <cellStyle name="20% - Accent6 8 66 3" xfId="32001"/>
    <cellStyle name="20% - Accent6 8 66 4" xfId="42861"/>
    <cellStyle name="20% - Accent6 8 67" xfId="10582"/>
    <cellStyle name="20% - Accent6 8 67 2" xfId="21361"/>
    <cellStyle name="20% - Accent6 8 67 3" xfId="32111"/>
    <cellStyle name="20% - Accent6 8 67 4" xfId="42971"/>
    <cellStyle name="20% - Accent6 8 68" xfId="10692"/>
    <cellStyle name="20% - Accent6 8 68 2" xfId="21471"/>
    <cellStyle name="20% - Accent6 8 68 3" xfId="32221"/>
    <cellStyle name="20% - Accent6 8 68 4" xfId="43081"/>
    <cellStyle name="20% - Accent6 8 69" xfId="10802"/>
    <cellStyle name="20% - Accent6 8 69 2" xfId="21581"/>
    <cellStyle name="20% - Accent6 8 69 3" xfId="32331"/>
    <cellStyle name="20% - Accent6 8 69 4" xfId="43191"/>
    <cellStyle name="20% - Accent6 8 7" xfId="1073"/>
    <cellStyle name="20% - Accent6 8 7 2" xfId="3441"/>
    <cellStyle name="20% - Accent6 8 7 2 2" xfId="14220"/>
    <cellStyle name="20% - Accent6 8 7 2 3" xfId="24970"/>
    <cellStyle name="20% - Accent6 8 7 2 4" xfId="35830"/>
    <cellStyle name="20% - Accent6 8 7 3" xfId="11925"/>
    <cellStyle name="20% - Accent6 8 7 4" xfId="22675"/>
    <cellStyle name="20% - Accent6 8 7 5" xfId="33535"/>
    <cellStyle name="20% - Accent6 8 70" xfId="10912"/>
    <cellStyle name="20% - Accent6 8 70 2" xfId="32441"/>
    <cellStyle name="20% - Accent6 8 70 3" xfId="43301"/>
    <cellStyle name="20% - Accent6 8 71" xfId="11127"/>
    <cellStyle name="20% - Accent6 8 71 2" xfId="21877"/>
    <cellStyle name="20% - Accent6 8 71 3" xfId="32737"/>
    <cellStyle name="20% - Accent6 8 72" xfId="21691"/>
    <cellStyle name="20% - Accent6 8 73" xfId="32551"/>
    <cellStyle name="20% - Accent6 8 74" xfId="43581"/>
    <cellStyle name="20% - Accent6 8 75" xfId="43736"/>
    <cellStyle name="20% - Accent6 8 76" xfId="44048"/>
    <cellStyle name="20% - Accent6 8 77" xfId="44367"/>
    <cellStyle name="20% - Accent6 8 78" xfId="44687"/>
    <cellStyle name="20% - Accent6 8 79" xfId="44999"/>
    <cellStyle name="20% - Accent6 8 8" xfId="1301"/>
    <cellStyle name="20% - Accent6 8 8 2" xfId="3626"/>
    <cellStyle name="20% - Accent6 8 8 2 2" xfId="14405"/>
    <cellStyle name="20% - Accent6 8 8 2 3" xfId="25155"/>
    <cellStyle name="20% - Accent6 8 8 2 4" xfId="36015"/>
    <cellStyle name="20% - Accent6 8 8 3" xfId="12110"/>
    <cellStyle name="20% - Accent6 8 8 4" xfId="22860"/>
    <cellStyle name="20% - Accent6 8 8 5" xfId="33720"/>
    <cellStyle name="20% - Accent6 8 80" xfId="45311"/>
    <cellStyle name="20% - Accent6 8 81" xfId="45623"/>
    <cellStyle name="20% - Accent6 8 82" xfId="45935"/>
    <cellStyle name="20% - Accent6 8 83" xfId="46247"/>
    <cellStyle name="20% - Accent6 8 84" xfId="46559"/>
    <cellStyle name="20% - Accent6 8 85" xfId="46871"/>
    <cellStyle name="20% - Accent6 8 86" xfId="47183"/>
    <cellStyle name="20% - Accent6 8 87" xfId="47495"/>
    <cellStyle name="20% - Accent6 8 88" xfId="47807"/>
    <cellStyle name="20% - Accent6 8 89" xfId="48119"/>
    <cellStyle name="20% - Accent6 8 9" xfId="2098"/>
    <cellStyle name="20% - Accent6 8 9 2" xfId="4423"/>
    <cellStyle name="20% - Accent6 8 9 2 2" xfId="15202"/>
    <cellStyle name="20% - Accent6 8 9 2 3" xfId="25952"/>
    <cellStyle name="20% - Accent6 8 9 2 4" xfId="36812"/>
    <cellStyle name="20% - Accent6 8 9 3" xfId="12907"/>
    <cellStyle name="20% - Accent6 8 9 4" xfId="23657"/>
    <cellStyle name="20% - Accent6 8 9 5" xfId="34517"/>
    <cellStyle name="20% - Accent6 8 90" xfId="48431"/>
    <cellStyle name="20% - Accent6 8 91" xfId="48743"/>
    <cellStyle name="20% - Accent6 8 92" xfId="49055"/>
    <cellStyle name="20% - Accent6 8 93" xfId="49367"/>
    <cellStyle name="20% - Accent6 8 94" xfId="49679"/>
    <cellStyle name="20% - Accent6 8 95" xfId="49991"/>
    <cellStyle name="20% - Accent6 8 96" xfId="50303"/>
    <cellStyle name="20% - Accent6 8 97" xfId="50615"/>
    <cellStyle name="20% - Accent6 8 98" xfId="50927"/>
    <cellStyle name="20% - Accent6 8 99" xfId="51239"/>
    <cellStyle name="20% - Accent6 80" xfId="10937"/>
    <cellStyle name="20% - Accent6 80 2" xfId="21716"/>
    <cellStyle name="20% - Accent6 80 3" xfId="32576"/>
    <cellStyle name="20% - Accent6 81" xfId="21606"/>
    <cellStyle name="20% - Accent6 82" xfId="32466"/>
    <cellStyle name="20% - Accent6 83" xfId="43329"/>
    <cellStyle name="20% - Accent6 84" xfId="43341"/>
    <cellStyle name="20% - Accent6 85" xfId="43353"/>
    <cellStyle name="20% - Accent6 86" xfId="43365"/>
    <cellStyle name="20% - Accent6 87" xfId="43377"/>
    <cellStyle name="20% - Accent6 88" xfId="43389"/>
    <cellStyle name="20% - Accent6 89" xfId="43401"/>
    <cellStyle name="20% - Accent6 9" xfId="332"/>
    <cellStyle name="20% - Accent6 9 10" xfId="2328"/>
    <cellStyle name="20% - Accent6 9 10 2" xfId="4653"/>
    <cellStyle name="20% - Accent6 9 10 2 2" xfId="15432"/>
    <cellStyle name="20% - Accent6 9 10 2 3" xfId="26182"/>
    <cellStyle name="20% - Accent6 9 10 2 4" xfId="37042"/>
    <cellStyle name="20% - Accent6 9 10 3" xfId="13137"/>
    <cellStyle name="20% - Accent6 9 10 4" xfId="23887"/>
    <cellStyle name="20% - Accent6 9 10 5" xfId="34747"/>
    <cellStyle name="20% - Accent6 9 100" xfId="51877"/>
    <cellStyle name="20% - Accent6 9 101" xfId="52190"/>
    <cellStyle name="20% - Accent6 9 102" xfId="52502"/>
    <cellStyle name="20% - Accent6 9 103" xfId="52814"/>
    <cellStyle name="20% - Accent6 9 104" xfId="53126"/>
    <cellStyle name="20% - Accent6 9 105" xfId="53438"/>
    <cellStyle name="20% - Accent6 9 106" xfId="53750"/>
    <cellStyle name="20% - Accent6 9 107" xfId="54062"/>
    <cellStyle name="20% - Accent6 9 108" xfId="54374"/>
    <cellStyle name="20% - Accent6 9 109" xfId="54686"/>
    <cellStyle name="20% - Accent6 9 11" xfId="2438"/>
    <cellStyle name="20% - Accent6 9 11 2" xfId="13247"/>
    <cellStyle name="20% - Accent6 9 11 3" xfId="23997"/>
    <cellStyle name="20% - Accent6 9 11 4" xfId="34857"/>
    <cellStyle name="20% - Accent6 9 110" xfId="54998"/>
    <cellStyle name="20% - Accent6 9 111" xfId="55310"/>
    <cellStyle name="20% - Accent6 9 112" xfId="55622"/>
    <cellStyle name="20% - Accent6 9 113" xfId="55934"/>
    <cellStyle name="20% - Accent6 9 114" xfId="56246"/>
    <cellStyle name="20% - Accent6 9 115" xfId="56558"/>
    <cellStyle name="20% - Accent6 9 116" xfId="56870"/>
    <cellStyle name="20% - Accent6 9 117" xfId="57182"/>
    <cellStyle name="20% - Accent6 9 118" xfId="57494"/>
    <cellStyle name="20% - Accent6 9 119" xfId="57806"/>
    <cellStyle name="20% - Accent6 9 12" xfId="2699"/>
    <cellStyle name="20% - Accent6 9 12 2" xfId="13478"/>
    <cellStyle name="20% - Accent6 9 12 3" xfId="24228"/>
    <cellStyle name="20% - Accent6 9 12 4" xfId="35088"/>
    <cellStyle name="20% - Accent6 9 120" xfId="58118"/>
    <cellStyle name="20% - Accent6 9 121" xfId="58430"/>
    <cellStyle name="20% - Accent6 9 122" xfId="58742"/>
    <cellStyle name="20% - Accent6 9 123" xfId="59054"/>
    <cellStyle name="20% - Accent6 9 124" xfId="59366"/>
    <cellStyle name="20% - Accent6 9 125" xfId="59678"/>
    <cellStyle name="20% - Accent6 9 126" xfId="59990"/>
    <cellStyle name="20% - Accent6 9 127" xfId="60302"/>
    <cellStyle name="20% - Accent6 9 128" xfId="60614"/>
    <cellStyle name="20% - Accent6 9 129" xfId="60926"/>
    <cellStyle name="20% - Accent6 9 13" xfId="4763"/>
    <cellStyle name="20% - Accent6 9 13 2" xfId="15542"/>
    <cellStyle name="20% - Accent6 9 13 3" xfId="26292"/>
    <cellStyle name="20% - Accent6 9 13 4" xfId="37152"/>
    <cellStyle name="20% - Accent6 9 14" xfId="4873"/>
    <cellStyle name="20% - Accent6 9 14 2" xfId="15652"/>
    <cellStyle name="20% - Accent6 9 14 3" xfId="26402"/>
    <cellStyle name="20% - Accent6 9 14 4" xfId="37262"/>
    <cellStyle name="20% - Accent6 9 15" xfId="4983"/>
    <cellStyle name="20% - Accent6 9 15 2" xfId="15762"/>
    <cellStyle name="20% - Accent6 9 15 3" xfId="26512"/>
    <cellStyle name="20% - Accent6 9 15 4" xfId="37372"/>
    <cellStyle name="20% - Accent6 9 16" xfId="5093"/>
    <cellStyle name="20% - Accent6 9 16 2" xfId="15872"/>
    <cellStyle name="20% - Accent6 9 16 3" xfId="26622"/>
    <cellStyle name="20% - Accent6 9 16 4" xfId="37482"/>
    <cellStyle name="20% - Accent6 9 17" xfId="5203"/>
    <cellStyle name="20% - Accent6 9 17 2" xfId="15982"/>
    <cellStyle name="20% - Accent6 9 17 3" xfId="26732"/>
    <cellStyle name="20% - Accent6 9 17 4" xfId="37592"/>
    <cellStyle name="20% - Accent6 9 18" xfId="5313"/>
    <cellStyle name="20% - Accent6 9 18 2" xfId="16092"/>
    <cellStyle name="20% - Accent6 9 18 3" xfId="26842"/>
    <cellStyle name="20% - Accent6 9 18 4" xfId="37702"/>
    <cellStyle name="20% - Accent6 9 19" xfId="5423"/>
    <cellStyle name="20% - Accent6 9 19 2" xfId="16202"/>
    <cellStyle name="20% - Accent6 9 19 3" xfId="26952"/>
    <cellStyle name="20% - Accent6 9 19 4" xfId="37812"/>
    <cellStyle name="20% - Accent6 9 2" xfId="658"/>
    <cellStyle name="20% - Accent6 9 2 10" xfId="44856"/>
    <cellStyle name="20% - Accent6 9 2 11" xfId="45168"/>
    <cellStyle name="20% - Accent6 9 2 12" xfId="45480"/>
    <cellStyle name="20% - Accent6 9 2 13" xfId="45792"/>
    <cellStyle name="20% - Accent6 9 2 14" xfId="46104"/>
    <cellStyle name="20% - Accent6 9 2 15" xfId="46416"/>
    <cellStyle name="20% - Accent6 9 2 16" xfId="46728"/>
    <cellStyle name="20% - Accent6 9 2 17" xfId="47040"/>
    <cellStyle name="20% - Accent6 9 2 18" xfId="47352"/>
    <cellStyle name="20% - Accent6 9 2 19" xfId="47664"/>
    <cellStyle name="20% - Accent6 9 2 2" xfId="1683"/>
    <cellStyle name="20% - Accent6 9 2 2 2" xfId="4008"/>
    <cellStyle name="20% - Accent6 9 2 2 2 2" xfId="14787"/>
    <cellStyle name="20% - Accent6 9 2 2 2 3" xfId="25537"/>
    <cellStyle name="20% - Accent6 9 2 2 2 4" xfId="36397"/>
    <cellStyle name="20% - Accent6 9 2 2 3" xfId="12492"/>
    <cellStyle name="20% - Accent6 9 2 2 4" xfId="23242"/>
    <cellStyle name="20% - Accent6 9 2 2 5" xfId="34102"/>
    <cellStyle name="20% - Accent6 9 2 20" xfId="47976"/>
    <cellStyle name="20% - Accent6 9 2 21" xfId="48288"/>
    <cellStyle name="20% - Accent6 9 2 22" xfId="48600"/>
    <cellStyle name="20% - Accent6 9 2 23" xfId="48912"/>
    <cellStyle name="20% - Accent6 9 2 24" xfId="49224"/>
    <cellStyle name="20% - Accent6 9 2 25" xfId="49536"/>
    <cellStyle name="20% - Accent6 9 2 26" xfId="49848"/>
    <cellStyle name="20% - Accent6 9 2 27" xfId="50160"/>
    <cellStyle name="20% - Accent6 9 2 28" xfId="50472"/>
    <cellStyle name="20% - Accent6 9 2 29" xfId="50784"/>
    <cellStyle name="20% - Accent6 9 2 3" xfId="3026"/>
    <cellStyle name="20% - Accent6 9 2 3 2" xfId="13805"/>
    <cellStyle name="20% - Accent6 9 2 3 3" xfId="24555"/>
    <cellStyle name="20% - Accent6 9 2 3 4" xfId="35415"/>
    <cellStyle name="20% - Accent6 9 2 30" xfId="51096"/>
    <cellStyle name="20% - Accent6 9 2 31" xfId="51408"/>
    <cellStyle name="20% - Accent6 9 2 32" xfId="51720"/>
    <cellStyle name="20% - Accent6 9 2 33" xfId="52032"/>
    <cellStyle name="20% - Accent6 9 2 34" xfId="52345"/>
    <cellStyle name="20% - Accent6 9 2 35" xfId="52657"/>
    <cellStyle name="20% - Accent6 9 2 36" xfId="52969"/>
    <cellStyle name="20% - Accent6 9 2 37" xfId="53281"/>
    <cellStyle name="20% - Accent6 9 2 38" xfId="53593"/>
    <cellStyle name="20% - Accent6 9 2 39" xfId="53905"/>
    <cellStyle name="20% - Accent6 9 2 4" xfId="11510"/>
    <cellStyle name="20% - Accent6 9 2 40" xfId="54217"/>
    <cellStyle name="20% - Accent6 9 2 41" xfId="54529"/>
    <cellStyle name="20% - Accent6 9 2 42" xfId="54841"/>
    <cellStyle name="20% - Accent6 9 2 43" xfId="55153"/>
    <cellStyle name="20% - Accent6 9 2 44" xfId="55465"/>
    <cellStyle name="20% - Accent6 9 2 45" xfId="55777"/>
    <cellStyle name="20% - Accent6 9 2 46" xfId="56089"/>
    <cellStyle name="20% - Accent6 9 2 47" xfId="56401"/>
    <cellStyle name="20% - Accent6 9 2 48" xfId="56713"/>
    <cellStyle name="20% - Accent6 9 2 49" xfId="57025"/>
    <cellStyle name="20% - Accent6 9 2 5" xfId="22260"/>
    <cellStyle name="20% - Accent6 9 2 50" xfId="57337"/>
    <cellStyle name="20% - Accent6 9 2 51" xfId="57649"/>
    <cellStyle name="20% - Accent6 9 2 52" xfId="57961"/>
    <cellStyle name="20% - Accent6 9 2 53" xfId="58273"/>
    <cellStyle name="20% - Accent6 9 2 54" xfId="58585"/>
    <cellStyle name="20% - Accent6 9 2 55" xfId="58897"/>
    <cellStyle name="20% - Accent6 9 2 56" xfId="59209"/>
    <cellStyle name="20% - Accent6 9 2 57" xfId="59521"/>
    <cellStyle name="20% - Accent6 9 2 58" xfId="59833"/>
    <cellStyle name="20% - Accent6 9 2 59" xfId="60145"/>
    <cellStyle name="20% - Accent6 9 2 6" xfId="33120"/>
    <cellStyle name="20% - Accent6 9 2 60" xfId="60457"/>
    <cellStyle name="20% - Accent6 9 2 61" xfId="60769"/>
    <cellStyle name="20% - Accent6 9 2 62" xfId="61081"/>
    <cellStyle name="20% - Accent6 9 2 7" xfId="43905"/>
    <cellStyle name="20% - Accent6 9 2 8" xfId="44217"/>
    <cellStyle name="20% - Accent6 9 2 9" xfId="44536"/>
    <cellStyle name="20% - Accent6 9 20" xfId="5533"/>
    <cellStyle name="20% - Accent6 9 20 2" xfId="16312"/>
    <cellStyle name="20% - Accent6 9 20 3" xfId="27062"/>
    <cellStyle name="20% - Accent6 9 20 4" xfId="37922"/>
    <cellStyle name="20% - Accent6 9 21" xfId="5643"/>
    <cellStyle name="20% - Accent6 9 21 2" xfId="16422"/>
    <cellStyle name="20% - Accent6 9 21 3" xfId="27172"/>
    <cellStyle name="20% - Accent6 9 21 4" xfId="38032"/>
    <cellStyle name="20% - Accent6 9 22" xfId="5753"/>
    <cellStyle name="20% - Accent6 9 22 2" xfId="16532"/>
    <cellStyle name="20% - Accent6 9 22 3" xfId="27282"/>
    <cellStyle name="20% - Accent6 9 22 4" xfId="38142"/>
    <cellStyle name="20% - Accent6 9 23" xfId="5863"/>
    <cellStyle name="20% - Accent6 9 23 2" xfId="16642"/>
    <cellStyle name="20% - Accent6 9 23 3" xfId="27392"/>
    <cellStyle name="20% - Accent6 9 23 4" xfId="38252"/>
    <cellStyle name="20% - Accent6 9 24" xfId="5973"/>
    <cellStyle name="20% - Accent6 9 24 2" xfId="16752"/>
    <cellStyle name="20% - Accent6 9 24 3" xfId="27502"/>
    <cellStyle name="20% - Accent6 9 24 4" xfId="38362"/>
    <cellStyle name="20% - Accent6 9 25" xfId="6083"/>
    <cellStyle name="20% - Accent6 9 25 2" xfId="16862"/>
    <cellStyle name="20% - Accent6 9 25 3" xfId="27612"/>
    <cellStyle name="20% - Accent6 9 25 4" xfId="38472"/>
    <cellStyle name="20% - Accent6 9 26" xfId="6193"/>
    <cellStyle name="20% - Accent6 9 26 2" xfId="16972"/>
    <cellStyle name="20% - Accent6 9 26 3" xfId="27722"/>
    <cellStyle name="20% - Accent6 9 26 4" xfId="38582"/>
    <cellStyle name="20% - Accent6 9 27" xfId="6303"/>
    <cellStyle name="20% - Accent6 9 27 2" xfId="17082"/>
    <cellStyle name="20% - Accent6 9 27 3" xfId="27832"/>
    <cellStyle name="20% - Accent6 9 27 4" xfId="38692"/>
    <cellStyle name="20% - Accent6 9 28" xfId="6413"/>
    <cellStyle name="20% - Accent6 9 28 2" xfId="17192"/>
    <cellStyle name="20% - Accent6 9 28 3" xfId="27942"/>
    <cellStyle name="20% - Accent6 9 28 4" xfId="38802"/>
    <cellStyle name="20% - Accent6 9 29" xfId="6523"/>
    <cellStyle name="20% - Accent6 9 29 2" xfId="17302"/>
    <cellStyle name="20% - Accent6 9 29 3" xfId="28052"/>
    <cellStyle name="20% - Accent6 9 29 4" xfId="38912"/>
    <cellStyle name="20% - Accent6 9 3" xfId="757"/>
    <cellStyle name="20% - Accent6 9 3 2" xfId="1782"/>
    <cellStyle name="20% - Accent6 9 3 2 2" xfId="4107"/>
    <cellStyle name="20% - Accent6 9 3 2 2 2" xfId="14886"/>
    <cellStyle name="20% - Accent6 9 3 2 2 3" xfId="25636"/>
    <cellStyle name="20% - Accent6 9 3 2 2 4" xfId="36496"/>
    <cellStyle name="20% - Accent6 9 3 2 3" xfId="12591"/>
    <cellStyle name="20% - Accent6 9 3 2 4" xfId="23341"/>
    <cellStyle name="20% - Accent6 9 3 2 5" xfId="34201"/>
    <cellStyle name="20% - Accent6 9 3 3" xfId="3125"/>
    <cellStyle name="20% - Accent6 9 3 3 2" xfId="13904"/>
    <cellStyle name="20% - Accent6 9 3 3 3" xfId="24654"/>
    <cellStyle name="20% - Accent6 9 3 3 4" xfId="35514"/>
    <cellStyle name="20% - Accent6 9 3 4" xfId="11609"/>
    <cellStyle name="20% - Accent6 9 3 5" xfId="22359"/>
    <cellStyle name="20% - Accent6 9 3 6" xfId="33219"/>
    <cellStyle name="20% - Accent6 9 30" xfId="6633"/>
    <cellStyle name="20% - Accent6 9 30 2" xfId="17412"/>
    <cellStyle name="20% - Accent6 9 30 3" xfId="28162"/>
    <cellStyle name="20% - Accent6 9 30 4" xfId="39022"/>
    <cellStyle name="20% - Accent6 9 31" xfId="6743"/>
    <cellStyle name="20% - Accent6 9 31 2" xfId="17522"/>
    <cellStyle name="20% - Accent6 9 31 3" xfId="28272"/>
    <cellStyle name="20% - Accent6 9 31 4" xfId="39132"/>
    <cellStyle name="20% - Accent6 9 32" xfId="6853"/>
    <cellStyle name="20% - Accent6 9 32 2" xfId="17632"/>
    <cellStyle name="20% - Accent6 9 32 3" xfId="28382"/>
    <cellStyle name="20% - Accent6 9 32 4" xfId="39242"/>
    <cellStyle name="20% - Accent6 9 33" xfId="6963"/>
    <cellStyle name="20% - Accent6 9 33 2" xfId="17742"/>
    <cellStyle name="20% - Accent6 9 33 3" xfId="28492"/>
    <cellStyle name="20% - Accent6 9 33 4" xfId="39352"/>
    <cellStyle name="20% - Accent6 9 34" xfId="7073"/>
    <cellStyle name="20% - Accent6 9 34 2" xfId="17852"/>
    <cellStyle name="20% - Accent6 9 34 3" xfId="28602"/>
    <cellStyle name="20% - Accent6 9 34 4" xfId="39462"/>
    <cellStyle name="20% - Accent6 9 35" xfId="7183"/>
    <cellStyle name="20% - Accent6 9 35 2" xfId="17962"/>
    <cellStyle name="20% - Accent6 9 35 3" xfId="28712"/>
    <cellStyle name="20% - Accent6 9 35 4" xfId="39572"/>
    <cellStyle name="20% - Accent6 9 36" xfId="7293"/>
    <cellStyle name="20% - Accent6 9 36 2" xfId="18072"/>
    <cellStyle name="20% - Accent6 9 36 3" xfId="28822"/>
    <cellStyle name="20% - Accent6 9 36 4" xfId="39682"/>
    <cellStyle name="20% - Accent6 9 37" xfId="7403"/>
    <cellStyle name="20% - Accent6 9 37 2" xfId="18182"/>
    <cellStyle name="20% - Accent6 9 37 3" xfId="28932"/>
    <cellStyle name="20% - Accent6 9 37 4" xfId="39792"/>
    <cellStyle name="20% - Accent6 9 38" xfId="7513"/>
    <cellStyle name="20% - Accent6 9 38 2" xfId="18292"/>
    <cellStyle name="20% - Accent6 9 38 3" xfId="29042"/>
    <cellStyle name="20% - Accent6 9 38 4" xfId="39902"/>
    <cellStyle name="20% - Accent6 9 39" xfId="7623"/>
    <cellStyle name="20% - Accent6 9 39 2" xfId="18402"/>
    <cellStyle name="20% - Accent6 9 39 3" xfId="29152"/>
    <cellStyle name="20% - Accent6 9 39 4" xfId="40012"/>
    <cellStyle name="20% - Accent6 9 4" xfId="866"/>
    <cellStyle name="20% - Accent6 9 4 2" xfId="1891"/>
    <cellStyle name="20% - Accent6 9 4 2 2" xfId="4216"/>
    <cellStyle name="20% - Accent6 9 4 2 2 2" xfId="14995"/>
    <cellStyle name="20% - Accent6 9 4 2 2 3" xfId="25745"/>
    <cellStyle name="20% - Accent6 9 4 2 2 4" xfId="36605"/>
    <cellStyle name="20% - Accent6 9 4 2 3" xfId="12700"/>
    <cellStyle name="20% - Accent6 9 4 2 4" xfId="23450"/>
    <cellStyle name="20% - Accent6 9 4 2 5" xfId="34310"/>
    <cellStyle name="20% - Accent6 9 4 3" xfId="3234"/>
    <cellStyle name="20% - Accent6 9 4 3 2" xfId="14013"/>
    <cellStyle name="20% - Accent6 9 4 3 3" xfId="24763"/>
    <cellStyle name="20% - Accent6 9 4 3 4" xfId="35623"/>
    <cellStyle name="20% - Accent6 9 4 4" xfId="11718"/>
    <cellStyle name="20% - Accent6 9 4 5" xfId="22468"/>
    <cellStyle name="20% - Accent6 9 4 6" xfId="33328"/>
    <cellStyle name="20% - Accent6 9 40" xfId="7733"/>
    <cellStyle name="20% - Accent6 9 40 2" xfId="18512"/>
    <cellStyle name="20% - Accent6 9 40 3" xfId="29262"/>
    <cellStyle name="20% - Accent6 9 40 4" xfId="40122"/>
    <cellStyle name="20% - Accent6 9 41" xfId="7843"/>
    <cellStyle name="20% - Accent6 9 41 2" xfId="18622"/>
    <cellStyle name="20% - Accent6 9 41 3" xfId="29372"/>
    <cellStyle name="20% - Accent6 9 41 4" xfId="40232"/>
    <cellStyle name="20% - Accent6 9 42" xfId="7953"/>
    <cellStyle name="20% - Accent6 9 42 2" xfId="18732"/>
    <cellStyle name="20% - Accent6 9 42 3" xfId="29482"/>
    <cellStyle name="20% - Accent6 9 42 4" xfId="40342"/>
    <cellStyle name="20% - Accent6 9 43" xfId="8063"/>
    <cellStyle name="20% - Accent6 9 43 2" xfId="18842"/>
    <cellStyle name="20% - Accent6 9 43 3" xfId="29592"/>
    <cellStyle name="20% - Accent6 9 43 4" xfId="40452"/>
    <cellStyle name="20% - Accent6 9 44" xfId="8173"/>
    <cellStyle name="20% - Accent6 9 44 2" xfId="18952"/>
    <cellStyle name="20% - Accent6 9 44 3" xfId="29702"/>
    <cellStyle name="20% - Accent6 9 44 4" xfId="40562"/>
    <cellStyle name="20% - Accent6 9 45" xfId="8283"/>
    <cellStyle name="20% - Accent6 9 45 2" xfId="19062"/>
    <cellStyle name="20% - Accent6 9 45 3" xfId="29812"/>
    <cellStyle name="20% - Accent6 9 45 4" xfId="40672"/>
    <cellStyle name="20% - Accent6 9 46" xfId="8393"/>
    <cellStyle name="20% - Accent6 9 46 2" xfId="19172"/>
    <cellStyle name="20% - Accent6 9 46 3" xfId="29922"/>
    <cellStyle name="20% - Accent6 9 46 4" xfId="40782"/>
    <cellStyle name="20% - Accent6 9 47" xfId="8503"/>
    <cellStyle name="20% - Accent6 9 47 2" xfId="19282"/>
    <cellStyle name="20% - Accent6 9 47 3" xfId="30032"/>
    <cellStyle name="20% - Accent6 9 47 4" xfId="40892"/>
    <cellStyle name="20% - Accent6 9 48" xfId="8613"/>
    <cellStyle name="20% - Accent6 9 48 2" xfId="19392"/>
    <cellStyle name="20% - Accent6 9 48 3" xfId="30142"/>
    <cellStyle name="20% - Accent6 9 48 4" xfId="41002"/>
    <cellStyle name="20% - Accent6 9 49" xfId="8723"/>
    <cellStyle name="20% - Accent6 9 49 2" xfId="19502"/>
    <cellStyle name="20% - Accent6 9 49 3" xfId="30252"/>
    <cellStyle name="20% - Accent6 9 49 4" xfId="41112"/>
    <cellStyle name="20% - Accent6 9 5" xfId="975"/>
    <cellStyle name="20% - Accent6 9 5 2" xfId="2000"/>
    <cellStyle name="20% - Accent6 9 5 2 2" xfId="4325"/>
    <cellStyle name="20% - Accent6 9 5 2 2 2" xfId="15104"/>
    <cellStyle name="20% - Accent6 9 5 2 2 3" xfId="25854"/>
    <cellStyle name="20% - Accent6 9 5 2 2 4" xfId="36714"/>
    <cellStyle name="20% - Accent6 9 5 2 3" xfId="12809"/>
    <cellStyle name="20% - Accent6 9 5 2 4" xfId="23559"/>
    <cellStyle name="20% - Accent6 9 5 2 5" xfId="34419"/>
    <cellStyle name="20% - Accent6 9 5 3" xfId="3343"/>
    <cellStyle name="20% - Accent6 9 5 3 2" xfId="14122"/>
    <cellStyle name="20% - Accent6 9 5 3 3" xfId="24872"/>
    <cellStyle name="20% - Accent6 9 5 3 4" xfId="35732"/>
    <cellStyle name="20% - Accent6 9 5 4" xfId="11827"/>
    <cellStyle name="20% - Accent6 9 5 5" xfId="22577"/>
    <cellStyle name="20% - Accent6 9 5 6" xfId="33437"/>
    <cellStyle name="20% - Accent6 9 50" xfId="8833"/>
    <cellStyle name="20% - Accent6 9 50 2" xfId="19612"/>
    <cellStyle name="20% - Accent6 9 50 3" xfId="30362"/>
    <cellStyle name="20% - Accent6 9 50 4" xfId="41222"/>
    <cellStyle name="20% - Accent6 9 51" xfId="8943"/>
    <cellStyle name="20% - Accent6 9 51 2" xfId="19722"/>
    <cellStyle name="20% - Accent6 9 51 3" xfId="30472"/>
    <cellStyle name="20% - Accent6 9 51 4" xfId="41332"/>
    <cellStyle name="20% - Accent6 9 52" xfId="9053"/>
    <cellStyle name="20% - Accent6 9 52 2" xfId="19832"/>
    <cellStyle name="20% - Accent6 9 52 3" xfId="30582"/>
    <cellStyle name="20% - Accent6 9 52 4" xfId="41442"/>
    <cellStyle name="20% - Accent6 9 53" xfId="9163"/>
    <cellStyle name="20% - Accent6 9 53 2" xfId="19942"/>
    <cellStyle name="20% - Accent6 9 53 3" xfId="30692"/>
    <cellStyle name="20% - Accent6 9 53 4" xfId="41552"/>
    <cellStyle name="20% - Accent6 9 54" xfId="9273"/>
    <cellStyle name="20% - Accent6 9 54 2" xfId="20052"/>
    <cellStyle name="20% - Accent6 9 54 3" xfId="30802"/>
    <cellStyle name="20% - Accent6 9 54 4" xfId="41662"/>
    <cellStyle name="20% - Accent6 9 55" xfId="9383"/>
    <cellStyle name="20% - Accent6 9 55 2" xfId="20162"/>
    <cellStyle name="20% - Accent6 9 55 3" xfId="30912"/>
    <cellStyle name="20% - Accent6 9 55 4" xfId="41772"/>
    <cellStyle name="20% - Accent6 9 56" xfId="9493"/>
    <cellStyle name="20% - Accent6 9 56 2" xfId="20272"/>
    <cellStyle name="20% - Accent6 9 56 3" xfId="31022"/>
    <cellStyle name="20% - Accent6 9 56 4" xfId="41882"/>
    <cellStyle name="20% - Accent6 9 57" xfId="9603"/>
    <cellStyle name="20% - Accent6 9 57 2" xfId="20382"/>
    <cellStyle name="20% - Accent6 9 57 3" xfId="31132"/>
    <cellStyle name="20% - Accent6 9 57 4" xfId="41992"/>
    <cellStyle name="20% - Accent6 9 58" xfId="9713"/>
    <cellStyle name="20% - Accent6 9 58 2" xfId="20492"/>
    <cellStyle name="20% - Accent6 9 58 3" xfId="31242"/>
    <cellStyle name="20% - Accent6 9 58 4" xfId="42102"/>
    <cellStyle name="20% - Accent6 9 59" xfId="9823"/>
    <cellStyle name="20% - Accent6 9 59 2" xfId="20602"/>
    <cellStyle name="20% - Accent6 9 59 3" xfId="31352"/>
    <cellStyle name="20% - Accent6 9 59 4" xfId="42212"/>
    <cellStyle name="20% - Accent6 9 6" xfId="1084"/>
    <cellStyle name="20% - Accent6 9 6 2" xfId="3452"/>
    <cellStyle name="20% - Accent6 9 6 2 2" xfId="14231"/>
    <cellStyle name="20% - Accent6 9 6 2 3" xfId="24981"/>
    <cellStyle name="20% - Accent6 9 6 2 4" xfId="35841"/>
    <cellStyle name="20% - Accent6 9 6 3" xfId="11936"/>
    <cellStyle name="20% - Accent6 9 6 4" xfId="22686"/>
    <cellStyle name="20% - Accent6 9 6 5" xfId="33546"/>
    <cellStyle name="20% - Accent6 9 60" xfId="9933"/>
    <cellStyle name="20% - Accent6 9 60 2" xfId="20712"/>
    <cellStyle name="20% - Accent6 9 60 3" xfId="31462"/>
    <cellStyle name="20% - Accent6 9 60 4" xfId="42322"/>
    <cellStyle name="20% - Accent6 9 61" xfId="10043"/>
    <cellStyle name="20% - Accent6 9 61 2" xfId="20822"/>
    <cellStyle name="20% - Accent6 9 61 3" xfId="31572"/>
    <cellStyle name="20% - Accent6 9 61 4" xfId="42432"/>
    <cellStyle name="20% - Accent6 9 62" xfId="10153"/>
    <cellStyle name="20% - Accent6 9 62 2" xfId="20932"/>
    <cellStyle name="20% - Accent6 9 62 3" xfId="31682"/>
    <cellStyle name="20% - Accent6 9 62 4" xfId="42542"/>
    <cellStyle name="20% - Accent6 9 63" xfId="10263"/>
    <cellStyle name="20% - Accent6 9 63 2" xfId="21042"/>
    <cellStyle name="20% - Accent6 9 63 3" xfId="31792"/>
    <cellStyle name="20% - Accent6 9 63 4" xfId="42652"/>
    <cellStyle name="20% - Accent6 9 64" xfId="10373"/>
    <cellStyle name="20% - Accent6 9 64 2" xfId="21152"/>
    <cellStyle name="20% - Accent6 9 64 3" xfId="31902"/>
    <cellStyle name="20% - Accent6 9 64 4" xfId="42762"/>
    <cellStyle name="20% - Accent6 9 65" xfId="10483"/>
    <cellStyle name="20% - Accent6 9 65 2" xfId="21262"/>
    <cellStyle name="20% - Accent6 9 65 3" xfId="32012"/>
    <cellStyle name="20% - Accent6 9 65 4" xfId="42872"/>
    <cellStyle name="20% - Accent6 9 66" xfId="10593"/>
    <cellStyle name="20% - Accent6 9 66 2" xfId="21372"/>
    <cellStyle name="20% - Accent6 9 66 3" xfId="32122"/>
    <cellStyle name="20% - Accent6 9 66 4" xfId="42982"/>
    <cellStyle name="20% - Accent6 9 67" xfId="10703"/>
    <cellStyle name="20% - Accent6 9 67 2" xfId="21482"/>
    <cellStyle name="20% - Accent6 9 67 3" xfId="32232"/>
    <cellStyle name="20% - Accent6 9 67 4" xfId="43092"/>
    <cellStyle name="20% - Accent6 9 68" xfId="10813"/>
    <cellStyle name="20% - Accent6 9 68 2" xfId="21592"/>
    <cellStyle name="20% - Accent6 9 68 3" xfId="32342"/>
    <cellStyle name="20% - Accent6 9 68 4" xfId="43202"/>
    <cellStyle name="20% - Accent6 9 69" xfId="10923"/>
    <cellStyle name="20% - Accent6 9 69 2" xfId="32452"/>
    <cellStyle name="20% - Accent6 9 69 3" xfId="43312"/>
    <cellStyle name="20% - Accent6 9 7" xfId="1357"/>
    <cellStyle name="20% - Accent6 9 7 2" xfId="3682"/>
    <cellStyle name="20% - Accent6 9 7 2 2" xfId="14461"/>
    <cellStyle name="20% - Accent6 9 7 2 3" xfId="25211"/>
    <cellStyle name="20% - Accent6 9 7 2 4" xfId="36071"/>
    <cellStyle name="20% - Accent6 9 7 3" xfId="12166"/>
    <cellStyle name="20% - Accent6 9 7 4" xfId="22916"/>
    <cellStyle name="20% - Accent6 9 7 5" xfId="33776"/>
    <cellStyle name="20% - Accent6 9 70" xfId="11183"/>
    <cellStyle name="20% - Accent6 9 70 2" xfId="21933"/>
    <cellStyle name="20% - Accent6 9 70 3" xfId="32793"/>
    <cellStyle name="20% - Accent6 9 71" xfId="21702"/>
    <cellStyle name="20% - Accent6 9 72" xfId="32562"/>
    <cellStyle name="20% - Accent6 9 73" xfId="43595"/>
    <cellStyle name="20% - Accent6 9 74" xfId="43750"/>
    <cellStyle name="20% - Accent6 9 75" xfId="44062"/>
    <cellStyle name="20% - Accent6 9 76" xfId="44381"/>
    <cellStyle name="20% - Accent6 9 77" xfId="44701"/>
    <cellStyle name="20% - Accent6 9 78" xfId="45013"/>
    <cellStyle name="20% - Accent6 9 79" xfId="45325"/>
    <cellStyle name="20% - Accent6 9 8" xfId="2109"/>
    <cellStyle name="20% - Accent6 9 8 2" xfId="4434"/>
    <cellStyle name="20% - Accent6 9 8 2 2" xfId="15213"/>
    <cellStyle name="20% - Accent6 9 8 2 3" xfId="25963"/>
    <cellStyle name="20% - Accent6 9 8 2 4" xfId="36823"/>
    <cellStyle name="20% - Accent6 9 8 3" xfId="12918"/>
    <cellStyle name="20% - Accent6 9 8 4" xfId="23668"/>
    <cellStyle name="20% - Accent6 9 8 5" xfId="34528"/>
    <cellStyle name="20% - Accent6 9 80" xfId="45637"/>
    <cellStyle name="20% - Accent6 9 81" xfId="45949"/>
    <cellStyle name="20% - Accent6 9 82" xfId="46261"/>
    <cellStyle name="20% - Accent6 9 83" xfId="46573"/>
    <cellStyle name="20% - Accent6 9 84" xfId="46885"/>
    <cellStyle name="20% - Accent6 9 85" xfId="47197"/>
    <cellStyle name="20% - Accent6 9 86" xfId="47509"/>
    <cellStyle name="20% - Accent6 9 87" xfId="47821"/>
    <cellStyle name="20% - Accent6 9 88" xfId="48133"/>
    <cellStyle name="20% - Accent6 9 89" xfId="48445"/>
    <cellStyle name="20% - Accent6 9 9" xfId="2218"/>
    <cellStyle name="20% - Accent6 9 9 2" xfId="4543"/>
    <cellStyle name="20% - Accent6 9 9 2 2" xfId="15322"/>
    <cellStyle name="20% - Accent6 9 9 2 3" xfId="26072"/>
    <cellStyle name="20% - Accent6 9 9 2 4" xfId="36932"/>
    <cellStyle name="20% - Accent6 9 9 3" xfId="13027"/>
    <cellStyle name="20% - Accent6 9 9 4" xfId="23777"/>
    <cellStyle name="20% - Accent6 9 9 5" xfId="34637"/>
    <cellStyle name="20% - Accent6 9 90" xfId="48757"/>
    <cellStyle name="20% - Accent6 9 91" xfId="49069"/>
    <cellStyle name="20% - Accent6 9 92" xfId="49381"/>
    <cellStyle name="20% - Accent6 9 93" xfId="49693"/>
    <cellStyle name="20% - Accent6 9 94" xfId="50005"/>
    <cellStyle name="20% - Accent6 9 95" xfId="50317"/>
    <cellStyle name="20% - Accent6 9 96" xfId="50629"/>
    <cellStyle name="20% - Accent6 9 97" xfId="50941"/>
    <cellStyle name="20% - Accent6 9 98" xfId="51253"/>
    <cellStyle name="20% - Accent6 9 99" xfId="51565"/>
    <cellStyle name="20% - Accent6 90" xfId="43413"/>
    <cellStyle name="20% - Accent6 91" xfId="43425"/>
    <cellStyle name="20% - Accent6 92" xfId="43437"/>
    <cellStyle name="20% - Accent6 93" xfId="43449"/>
    <cellStyle name="20% - Accent6 94" xfId="43461"/>
    <cellStyle name="20% - Accent6 95" xfId="43616"/>
    <cellStyle name="20% - Accent6 96" xfId="43928"/>
    <cellStyle name="20% - Accent6 97" xfId="44247"/>
    <cellStyle name="20% - Accent6 98" xfId="44567"/>
    <cellStyle name="20% - Accent6 99" xfId="44879"/>
    <cellStyle name="40% - Accent1" xfId="7" builtinId="31" customBuiltin="1"/>
    <cellStyle name="40% - Accent1 10" xfId="399"/>
    <cellStyle name="40% - Accent1 10 10" xfId="2442"/>
    <cellStyle name="40% - Accent1 10 10 2" xfId="13251"/>
    <cellStyle name="40% - Accent1 10 10 3" xfId="24001"/>
    <cellStyle name="40% - Accent1 10 10 4" xfId="34861"/>
    <cellStyle name="40% - Accent1 10 100" xfId="52195"/>
    <cellStyle name="40% - Accent1 10 101" xfId="52507"/>
    <cellStyle name="40% - Accent1 10 102" xfId="52819"/>
    <cellStyle name="40% - Accent1 10 103" xfId="53131"/>
    <cellStyle name="40% - Accent1 10 104" xfId="53443"/>
    <cellStyle name="40% - Accent1 10 105" xfId="53755"/>
    <cellStyle name="40% - Accent1 10 106" xfId="54067"/>
    <cellStyle name="40% - Accent1 10 107" xfId="54379"/>
    <cellStyle name="40% - Accent1 10 108" xfId="54691"/>
    <cellStyle name="40% - Accent1 10 109" xfId="55003"/>
    <cellStyle name="40% - Accent1 10 11" xfId="2766"/>
    <cellStyle name="40% - Accent1 10 11 2" xfId="13545"/>
    <cellStyle name="40% - Accent1 10 11 3" xfId="24295"/>
    <cellStyle name="40% - Accent1 10 11 4" xfId="35155"/>
    <cellStyle name="40% - Accent1 10 110" xfId="55315"/>
    <cellStyle name="40% - Accent1 10 111" xfId="55627"/>
    <cellStyle name="40% - Accent1 10 112" xfId="55939"/>
    <cellStyle name="40% - Accent1 10 113" xfId="56251"/>
    <cellStyle name="40% - Accent1 10 114" xfId="56563"/>
    <cellStyle name="40% - Accent1 10 115" xfId="56875"/>
    <cellStyle name="40% - Accent1 10 116" xfId="57187"/>
    <cellStyle name="40% - Accent1 10 117" xfId="57499"/>
    <cellStyle name="40% - Accent1 10 118" xfId="57811"/>
    <cellStyle name="40% - Accent1 10 119" xfId="58123"/>
    <cellStyle name="40% - Accent1 10 12" xfId="4767"/>
    <cellStyle name="40% - Accent1 10 12 2" xfId="15546"/>
    <cellStyle name="40% - Accent1 10 12 3" xfId="26296"/>
    <cellStyle name="40% - Accent1 10 12 4" xfId="37156"/>
    <cellStyle name="40% - Accent1 10 120" xfId="58435"/>
    <cellStyle name="40% - Accent1 10 121" xfId="58747"/>
    <cellStyle name="40% - Accent1 10 122" xfId="59059"/>
    <cellStyle name="40% - Accent1 10 123" xfId="59371"/>
    <cellStyle name="40% - Accent1 10 124" xfId="59683"/>
    <cellStyle name="40% - Accent1 10 125" xfId="59995"/>
    <cellStyle name="40% - Accent1 10 126" xfId="60307"/>
    <cellStyle name="40% - Accent1 10 127" xfId="60619"/>
    <cellStyle name="40% - Accent1 10 128" xfId="60931"/>
    <cellStyle name="40% - Accent1 10 13" xfId="4877"/>
    <cellStyle name="40% - Accent1 10 13 2" xfId="15656"/>
    <cellStyle name="40% - Accent1 10 13 3" xfId="26406"/>
    <cellStyle name="40% - Accent1 10 13 4" xfId="37266"/>
    <cellStyle name="40% - Accent1 10 14" xfId="4987"/>
    <cellStyle name="40% - Accent1 10 14 2" xfId="15766"/>
    <cellStyle name="40% - Accent1 10 14 3" xfId="26516"/>
    <cellStyle name="40% - Accent1 10 14 4" xfId="37376"/>
    <cellStyle name="40% - Accent1 10 15" xfId="5097"/>
    <cellStyle name="40% - Accent1 10 15 2" xfId="15876"/>
    <cellStyle name="40% - Accent1 10 15 3" xfId="26626"/>
    <cellStyle name="40% - Accent1 10 15 4" xfId="37486"/>
    <cellStyle name="40% - Accent1 10 16" xfId="5207"/>
    <cellStyle name="40% - Accent1 10 16 2" xfId="15986"/>
    <cellStyle name="40% - Accent1 10 16 3" xfId="26736"/>
    <cellStyle name="40% - Accent1 10 16 4" xfId="37596"/>
    <cellStyle name="40% - Accent1 10 17" xfId="5317"/>
    <cellStyle name="40% - Accent1 10 17 2" xfId="16096"/>
    <cellStyle name="40% - Accent1 10 17 3" xfId="26846"/>
    <cellStyle name="40% - Accent1 10 17 4" xfId="37706"/>
    <cellStyle name="40% - Accent1 10 18" xfId="5427"/>
    <cellStyle name="40% - Accent1 10 18 2" xfId="16206"/>
    <cellStyle name="40% - Accent1 10 18 3" xfId="26956"/>
    <cellStyle name="40% - Accent1 10 18 4" xfId="37816"/>
    <cellStyle name="40% - Accent1 10 19" xfId="5537"/>
    <cellStyle name="40% - Accent1 10 19 2" xfId="16316"/>
    <cellStyle name="40% - Accent1 10 19 3" xfId="27066"/>
    <cellStyle name="40% - Accent1 10 19 4" xfId="37926"/>
    <cellStyle name="40% - Accent1 10 2" xfId="761"/>
    <cellStyle name="40% - Accent1 10 2 10" xfId="44861"/>
    <cellStyle name="40% - Accent1 10 2 11" xfId="45173"/>
    <cellStyle name="40% - Accent1 10 2 12" xfId="45485"/>
    <cellStyle name="40% - Accent1 10 2 13" xfId="45797"/>
    <cellStyle name="40% - Accent1 10 2 14" xfId="46109"/>
    <cellStyle name="40% - Accent1 10 2 15" xfId="46421"/>
    <cellStyle name="40% - Accent1 10 2 16" xfId="46733"/>
    <cellStyle name="40% - Accent1 10 2 17" xfId="47045"/>
    <cellStyle name="40% - Accent1 10 2 18" xfId="47357"/>
    <cellStyle name="40% - Accent1 10 2 19" xfId="47669"/>
    <cellStyle name="40% - Accent1 10 2 2" xfId="1786"/>
    <cellStyle name="40% - Accent1 10 2 2 2" xfId="4111"/>
    <cellStyle name="40% - Accent1 10 2 2 2 2" xfId="14890"/>
    <cellStyle name="40% - Accent1 10 2 2 2 3" xfId="25640"/>
    <cellStyle name="40% - Accent1 10 2 2 2 4" xfId="36500"/>
    <cellStyle name="40% - Accent1 10 2 2 3" xfId="12595"/>
    <cellStyle name="40% - Accent1 10 2 2 4" xfId="23345"/>
    <cellStyle name="40% - Accent1 10 2 2 5" xfId="34205"/>
    <cellStyle name="40% - Accent1 10 2 20" xfId="47981"/>
    <cellStyle name="40% - Accent1 10 2 21" xfId="48293"/>
    <cellStyle name="40% - Accent1 10 2 22" xfId="48605"/>
    <cellStyle name="40% - Accent1 10 2 23" xfId="48917"/>
    <cellStyle name="40% - Accent1 10 2 24" xfId="49229"/>
    <cellStyle name="40% - Accent1 10 2 25" xfId="49541"/>
    <cellStyle name="40% - Accent1 10 2 26" xfId="49853"/>
    <cellStyle name="40% - Accent1 10 2 27" xfId="50165"/>
    <cellStyle name="40% - Accent1 10 2 28" xfId="50477"/>
    <cellStyle name="40% - Accent1 10 2 29" xfId="50789"/>
    <cellStyle name="40% - Accent1 10 2 3" xfId="3129"/>
    <cellStyle name="40% - Accent1 10 2 3 2" xfId="13908"/>
    <cellStyle name="40% - Accent1 10 2 3 3" xfId="24658"/>
    <cellStyle name="40% - Accent1 10 2 3 4" xfId="35518"/>
    <cellStyle name="40% - Accent1 10 2 30" xfId="51101"/>
    <cellStyle name="40% - Accent1 10 2 31" xfId="51413"/>
    <cellStyle name="40% - Accent1 10 2 32" xfId="51725"/>
    <cellStyle name="40% - Accent1 10 2 33" xfId="52037"/>
    <cellStyle name="40% - Accent1 10 2 34" xfId="52350"/>
    <cellStyle name="40% - Accent1 10 2 35" xfId="52662"/>
    <cellStyle name="40% - Accent1 10 2 36" xfId="52974"/>
    <cellStyle name="40% - Accent1 10 2 37" xfId="53286"/>
    <cellStyle name="40% - Accent1 10 2 38" xfId="53598"/>
    <cellStyle name="40% - Accent1 10 2 39" xfId="53910"/>
    <cellStyle name="40% - Accent1 10 2 4" xfId="11613"/>
    <cellStyle name="40% - Accent1 10 2 40" xfId="54222"/>
    <cellStyle name="40% - Accent1 10 2 41" xfId="54534"/>
    <cellStyle name="40% - Accent1 10 2 42" xfId="54846"/>
    <cellStyle name="40% - Accent1 10 2 43" xfId="55158"/>
    <cellStyle name="40% - Accent1 10 2 44" xfId="55470"/>
    <cellStyle name="40% - Accent1 10 2 45" xfId="55782"/>
    <cellStyle name="40% - Accent1 10 2 46" xfId="56094"/>
    <cellStyle name="40% - Accent1 10 2 47" xfId="56406"/>
    <cellStyle name="40% - Accent1 10 2 48" xfId="56718"/>
    <cellStyle name="40% - Accent1 10 2 49" xfId="57030"/>
    <cellStyle name="40% - Accent1 10 2 5" xfId="22363"/>
    <cellStyle name="40% - Accent1 10 2 50" xfId="57342"/>
    <cellStyle name="40% - Accent1 10 2 51" xfId="57654"/>
    <cellStyle name="40% - Accent1 10 2 52" xfId="57966"/>
    <cellStyle name="40% - Accent1 10 2 53" xfId="58278"/>
    <cellStyle name="40% - Accent1 10 2 54" xfId="58590"/>
    <cellStyle name="40% - Accent1 10 2 55" xfId="58902"/>
    <cellStyle name="40% - Accent1 10 2 56" xfId="59214"/>
    <cellStyle name="40% - Accent1 10 2 57" xfId="59526"/>
    <cellStyle name="40% - Accent1 10 2 58" xfId="59838"/>
    <cellStyle name="40% - Accent1 10 2 59" xfId="60150"/>
    <cellStyle name="40% - Accent1 10 2 6" xfId="33223"/>
    <cellStyle name="40% - Accent1 10 2 60" xfId="60462"/>
    <cellStyle name="40% - Accent1 10 2 61" xfId="60774"/>
    <cellStyle name="40% - Accent1 10 2 62" xfId="61086"/>
    <cellStyle name="40% - Accent1 10 2 7" xfId="43910"/>
    <cellStyle name="40% - Accent1 10 2 8" xfId="44222"/>
    <cellStyle name="40% - Accent1 10 2 9" xfId="44541"/>
    <cellStyle name="40% - Accent1 10 20" xfId="5647"/>
    <cellStyle name="40% - Accent1 10 20 2" xfId="16426"/>
    <cellStyle name="40% - Accent1 10 20 3" xfId="27176"/>
    <cellStyle name="40% - Accent1 10 20 4" xfId="38036"/>
    <cellStyle name="40% - Accent1 10 21" xfId="5757"/>
    <cellStyle name="40% - Accent1 10 21 2" xfId="16536"/>
    <cellStyle name="40% - Accent1 10 21 3" xfId="27286"/>
    <cellStyle name="40% - Accent1 10 21 4" xfId="38146"/>
    <cellStyle name="40% - Accent1 10 22" xfId="5867"/>
    <cellStyle name="40% - Accent1 10 22 2" xfId="16646"/>
    <cellStyle name="40% - Accent1 10 22 3" xfId="27396"/>
    <cellStyle name="40% - Accent1 10 22 4" xfId="38256"/>
    <cellStyle name="40% - Accent1 10 23" xfId="5977"/>
    <cellStyle name="40% - Accent1 10 23 2" xfId="16756"/>
    <cellStyle name="40% - Accent1 10 23 3" xfId="27506"/>
    <cellStyle name="40% - Accent1 10 23 4" xfId="38366"/>
    <cellStyle name="40% - Accent1 10 24" xfId="6087"/>
    <cellStyle name="40% - Accent1 10 24 2" xfId="16866"/>
    <cellStyle name="40% - Accent1 10 24 3" xfId="27616"/>
    <cellStyle name="40% - Accent1 10 24 4" xfId="38476"/>
    <cellStyle name="40% - Accent1 10 25" xfId="6197"/>
    <cellStyle name="40% - Accent1 10 25 2" xfId="16976"/>
    <cellStyle name="40% - Accent1 10 25 3" xfId="27726"/>
    <cellStyle name="40% - Accent1 10 25 4" xfId="38586"/>
    <cellStyle name="40% - Accent1 10 26" xfId="6307"/>
    <cellStyle name="40% - Accent1 10 26 2" xfId="17086"/>
    <cellStyle name="40% - Accent1 10 26 3" xfId="27836"/>
    <cellStyle name="40% - Accent1 10 26 4" xfId="38696"/>
    <cellStyle name="40% - Accent1 10 27" xfId="6417"/>
    <cellStyle name="40% - Accent1 10 27 2" xfId="17196"/>
    <cellStyle name="40% - Accent1 10 27 3" xfId="27946"/>
    <cellStyle name="40% - Accent1 10 27 4" xfId="38806"/>
    <cellStyle name="40% - Accent1 10 28" xfId="6527"/>
    <cellStyle name="40% - Accent1 10 28 2" xfId="17306"/>
    <cellStyle name="40% - Accent1 10 28 3" xfId="28056"/>
    <cellStyle name="40% - Accent1 10 28 4" xfId="38916"/>
    <cellStyle name="40% - Accent1 10 29" xfId="6637"/>
    <cellStyle name="40% - Accent1 10 29 2" xfId="17416"/>
    <cellStyle name="40% - Accent1 10 29 3" xfId="28166"/>
    <cellStyle name="40% - Accent1 10 29 4" xfId="39026"/>
    <cellStyle name="40% - Accent1 10 3" xfId="870"/>
    <cellStyle name="40% - Accent1 10 3 2" xfId="1895"/>
    <cellStyle name="40% - Accent1 10 3 2 2" xfId="4220"/>
    <cellStyle name="40% - Accent1 10 3 2 2 2" xfId="14999"/>
    <cellStyle name="40% - Accent1 10 3 2 2 3" xfId="25749"/>
    <cellStyle name="40% - Accent1 10 3 2 2 4" xfId="36609"/>
    <cellStyle name="40% - Accent1 10 3 2 3" xfId="12704"/>
    <cellStyle name="40% - Accent1 10 3 2 4" xfId="23454"/>
    <cellStyle name="40% - Accent1 10 3 2 5" xfId="34314"/>
    <cellStyle name="40% - Accent1 10 3 3" xfId="3238"/>
    <cellStyle name="40% - Accent1 10 3 3 2" xfId="14017"/>
    <cellStyle name="40% - Accent1 10 3 3 3" xfId="24767"/>
    <cellStyle name="40% - Accent1 10 3 3 4" xfId="35627"/>
    <cellStyle name="40% - Accent1 10 3 4" xfId="11722"/>
    <cellStyle name="40% - Accent1 10 3 5" xfId="22472"/>
    <cellStyle name="40% - Accent1 10 3 6" xfId="33332"/>
    <cellStyle name="40% - Accent1 10 30" xfId="6747"/>
    <cellStyle name="40% - Accent1 10 30 2" xfId="17526"/>
    <cellStyle name="40% - Accent1 10 30 3" xfId="28276"/>
    <cellStyle name="40% - Accent1 10 30 4" xfId="39136"/>
    <cellStyle name="40% - Accent1 10 31" xfId="6857"/>
    <cellStyle name="40% - Accent1 10 31 2" xfId="17636"/>
    <cellStyle name="40% - Accent1 10 31 3" xfId="28386"/>
    <cellStyle name="40% - Accent1 10 31 4" xfId="39246"/>
    <cellStyle name="40% - Accent1 10 32" xfId="6967"/>
    <cellStyle name="40% - Accent1 10 32 2" xfId="17746"/>
    <cellStyle name="40% - Accent1 10 32 3" xfId="28496"/>
    <cellStyle name="40% - Accent1 10 32 4" xfId="39356"/>
    <cellStyle name="40% - Accent1 10 33" xfId="7077"/>
    <cellStyle name="40% - Accent1 10 33 2" xfId="17856"/>
    <cellStyle name="40% - Accent1 10 33 3" xfId="28606"/>
    <cellStyle name="40% - Accent1 10 33 4" xfId="39466"/>
    <cellStyle name="40% - Accent1 10 34" xfId="7187"/>
    <cellStyle name="40% - Accent1 10 34 2" xfId="17966"/>
    <cellStyle name="40% - Accent1 10 34 3" xfId="28716"/>
    <cellStyle name="40% - Accent1 10 34 4" xfId="39576"/>
    <cellStyle name="40% - Accent1 10 35" xfId="7297"/>
    <cellStyle name="40% - Accent1 10 35 2" xfId="18076"/>
    <cellStyle name="40% - Accent1 10 35 3" xfId="28826"/>
    <cellStyle name="40% - Accent1 10 35 4" xfId="39686"/>
    <cellStyle name="40% - Accent1 10 36" xfId="7407"/>
    <cellStyle name="40% - Accent1 10 36 2" xfId="18186"/>
    <cellStyle name="40% - Accent1 10 36 3" xfId="28936"/>
    <cellStyle name="40% - Accent1 10 36 4" xfId="39796"/>
    <cellStyle name="40% - Accent1 10 37" xfId="7517"/>
    <cellStyle name="40% - Accent1 10 37 2" xfId="18296"/>
    <cellStyle name="40% - Accent1 10 37 3" xfId="29046"/>
    <cellStyle name="40% - Accent1 10 37 4" xfId="39906"/>
    <cellStyle name="40% - Accent1 10 38" xfId="7627"/>
    <cellStyle name="40% - Accent1 10 38 2" xfId="18406"/>
    <cellStyle name="40% - Accent1 10 38 3" xfId="29156"/>
    <cellStyle name="40% - Accent1 10 38 4" xfId="40016"/>
    <cellStyle name="40% - Accent1 10 39" xfId="7737"/>
    <cellStyle name="40% - Accent1 10 39 2" xfId="18516"/>
    <cellStyle name="40% - Accent1 10 39 3" xfId="29266"/>
    <cellStyle name="40% - Accent1 10 39 4" xfId="40126"/>
    <cellStyle name="40% - Accent1 10 4" xfId="979"/>
    <cellStyle name="40% - Accent1 10 4 2" xfId="2004"/>
    <cellStyle name="40% - Accent1 10 4 2 2" xfId="4329"/>
    <cellStyle name="40% - Accent1 10 4 2 2 2" xfId="15108"/>
    <cellStyle name="40% - Accent1 10 4 2 2 3" xfId="25858"/>
    <cellStyle name="40% - Accent1 10 4 2 2 4" xfId="36718"/>
    <cellStyle name="40% - Accent1 10 4 2 3" xfId="12813"/>
    <cellStyle name="40% - Accent1 10 4 2 4" xfId="23563"/>
    <cellStyle name="40% - Accent1 10 4 2 5" xfId="34423"/>
    <cellStyle name="40% - Accent1 10 4 3" xfId="3347"/>
    <cellStyle name="40% - Accent1 10 4 3 2" xfId="14126"/>
    <cellStyle name="40% - Accent1 10 4 3 3" xfId="24876"/>
    <cellStyle name="40% - Accent1 10 4 3 4" xfId="35736"/>
    <cellStyle name="40% - Accent1 10 4 4" xfId="11831"/>
    <cellStyle name="40% - Accent1 10 4 5" xfId="22581"/>
    <cellStyle name="40% - Accent1 10 4 6" xfId="33441"/>
    <cellStyle name="40% - Accent1 10 40" xfId="7847"/>
    <cellStyle name="40% - Accent1 10 40 2" xfId="18626"/>
    <cellStyle name="40% - Accent1 10 40 3" xfId="29376"/>
    <cellStyle name="40% - Accent1 10 40 4" xfId="40236"/>
    <cellStyle name="40% - Accent1 10 41" xfId="7957"/>
    <cellStyle name="40% - Accent1 10 41 2" xfId="18736"/>
    <cellStyle name="40% - Accent1 10 41 3" xfId="29486"/>
    <cellStyle name="40% - Accent1 10 41 4" xfId="40346"/>
    <cellStyle name="40% - Accent1 10 42" xfId="8067"/>
    <cellStyle name="40% - Accent1 10 42 2" xfId="18846"/>
    <cellStyle name="40% - Accent1 10 42 3" xfId="29596"/>
    <cellStyle name="40% - Accent1 10 42 4" xfId="40456"/>
    <cellStyle name="40% - Accent1 10 43" xfId="8177"/>
    <cellStyle name="40% - Accent1 10 43 2" xfId="18956"/>
    <cellStyle name="40% - Accent1 10 43 3" xfId="29706"/>
    <cellStyle name="40% - Accent1 10 43 4" xfId="40566"/>
    <cellStyle name="40% - Accent1 10 44" xfId="8287"/>
    <cellStyle name="40% - Accent1 10 44 2" xfId="19066"/>
    <cellStyle name="40% - Accent1 10 44 3" xfId="29816"/>
    <cellStyle name="40% - Accent1 10 44 4" xfId="40676"/>
    <cellStyle name="40% - Accent1 10 45" xfId="8397"/>
    <cellStyle name="40% - Accent1 10 45 2" xfId="19176"/>
    <cellStyle name="40% - Accent1 10 45 3" xfId="29926"/>
    <cellStyle name="40% - Accent1 10 45 4" xfId="40786"/>
    <cellStyle name="40% - Accent1 10 46" xfId="8507"/>
    <cellStyle name="40% - Accent1 10 46 2" xfId="19286"/>
    <cellStyle name="40% - Accent1 10 46 3" xfId="30036"/>
    <cellStyle name="40% - Accent1 10 46 4" xfId="40896"/>
    <cellStyle name="40% - Accent1 10 47" xfId="8617"/>
    <cellStyle name="40% - Accent1 10 47 2" xfId="19396"/>
    <cellStyle name="40% - Accent1 10 47 3" xfId="30146"/>
    <cellStyle name="40% - Accent1 10 47 4" xfId="41006"/>
    <cellStyle name="40% - Accent1 10 48" xfId="8727"/>
    <cellStyle name="40% - Accent1 10 48 2" xfId="19506"/>
    <cellStyle name="40% - Accent1 10 48 3" xfId="30256"/>
    <cellStyle name="40% - Accent1 10 48 4" xfId="41116"/>
    <cellStyle name="40% - Accent1 10 49" xfId="8837"/>
    <cellStyle name="40% - Accent1 10 49 2" xfId="19616"/>
    <cellStyle name="40% - Accent1 10 49 3" xfId="30366"/>
    <cellStyle name="40% - Accent1 10 49 4" xfId="41226"/>
    <cellStyle name="40% - Accent1 10 5" xfId="1088"/>
    <cellStyle name="40% - Accent1 10 5 2" xfId="3456"/>
    <cellStyle name="40% - Accent1 10 5 2 2" xfId="14235"/>
    <cellStyle name="40% - Accent1 10 5 2 3" xfId="24985"/>
    <cellStyle name="40% - Accent1 10 5 2 4" xfId="35845"/>
    <cellStyle name="40% - Accent1 10 5 3" xfId="11940"/>
    <cellStyle name="40% - Accent1 10 5 4" xfId="22690"/>
    <cellStyle name="40% - Accent1 10 5 5" xfId="33550"/>
    <cellStyle name="40% - Accent1 10 50" xfId="8947"/>
    <cellStyle name="40% - Accent1 10 50 2" xfId="19726"/>
    <cellStyle name="40% - Accent1 10 50 3" xfId="30476"/>
    <cellStyle name="40% - Accent1 10 50 4" xfId="41336"/>
    <cellStyle name="40% - Accent1 10 51" xfId="9057"/>
    <cellStyle name="40% - Accent1 10 51 2" xfId="19836"/>
    <cellStyle name="40% - Accent1 10 51 3" xfId="30586"/>
    <cellStyle name="40% - Accent1 10 51 4" xfId="41446"/>
    <cellStyle name="40% - Accent1 10 52" xfId="9167"/>
    <cellStyle name="40% - Accent1 10 52 2" xfId="19946"/>
    <cellStyle name="40% - Accent1 10 52 3" xfId="30696"/>
    <cellStyle name="40% - Accent1 10 52 4" xfId="41556"/>
    <cellStyle name="40% - Accent1 10 53" xfId="9277"/>
    <cellStyle name="40% - Accent1 10 53 2" xfId="20056"/>
    <cellStyle name="40% - Accent1 10 53 3" xfId="30806"/>
    <cellStyle name="40% - Accent1 10 53 4" xfId="41666"/>
    <cellStyle name="40% - Accent1 10 54" xfId="9387"/>
    <cellStyle name="40% - Accent1 10 54 2" xfId="20166"/>
    <cellStyle name="40% - Accent1 10 54 3" xfId="30916"/>
    <cellStyle name="40% - Accent1 10 54 4" xfId="41776"/>
    <cellStyle name="40% - Accent1 10 55" xfId="9497"/>
    <cellStyle name="40% - Accent1 10 55 2" xfId="20276"/>
    <cellStyle name="40% - Accent1 10 55 3" xfId="31026"/>
    <cellStyle name="40% - Accent1 10 55 4" xfId="41886"/>
    <cellStyle name="40% - Accent1 10 56" xfId="9607"/>
    <cellStyle name="40% - Accent1 10 56 2" xfId="20386"/>
    <cellStyle name="40% - Accent1 10 56 3" xfId="31136"/>
    <cellStyle name="40% - Accent1 10 56 4" xfId="41996"/>
    <cellStyle name="40% - Accent1 10 57" xfId="9717"/>
    <cellStyle name="40% - Accent1 10 57 2" xfId="20496"/>
    <cellStyle name="40% - Accent1 10 57 3" xfId="31246"/>
    <cellStyle name="40% - Accent1 10 57 4" xfId="42106"/>
    <cellStyle name="40% - Accent1 10 58" xfId="9827"/>
    <cellStyle name="40% - Accent1 10 58 2" xfId="20606"/>
    <cellStyle name="40% - Accent1 10 58 3" xfId="31356"/>
    <cellStyle name="40% - Accent1 10 58 4" xfId="42216"/>
    <cellStyle name="40% - Accent1 10 59" xfId="9937"/>
    <cellStyle name="40% - Accent1 10 59 2" xfId="20716"/>
    <cellStyle name="40% - Accent1 10 59 3" xfId="31466"/>
    <cellStyle name="40% - Accent1 10 59 4" xfId="42326"/>
    <cellStyle name="40% - Accent1 10 6" xfId="1424"/>
    <cellStyle name="40% - Accent1 10 6 2" xfId="3749"/>
    <cellStyle name="40% - Accent1 10 6 2 2" xfId="14528"/>
    <cellStyle name="40% - Accent1 10 6 2 3" xfId="25278"/>
    <cellStyle name="40% - Accent1 10 6 2 4" xfId="36138"/>
    <cellStyle name="40% - Accent1 10 6 3" xfId="12233"/>
    <cellStyle name="40% - Accent1 10 6 4" xfId="22983"/>
    <cellStyle name="40% - Accent1 10 6 5" xfId="33843"/>
    <cellStyle name="40% - Accent1 10 60" xfId="10047"/>
    <cellStyle name="40% - Accent1 10 60 2" xfId="20826"/>
    <cellStyle name="40% - Accent1 10 60 3" xfId="31576"/>
    <cellStyle name="40% - Accent1 10 60 4" xfId="42436"/>
    <cellStyle name="40% - Accent1 10 61" xfId="10157"/>
    <cellStyle name="40% - Accent1 10 61 2" xfId="20936"/>
    <cellStyle name="40% - Accent1 10 61 3" xfId="31686"/>
    <cellStyle name="40% - Accent1 10 61 4" xfId="42546"/>
    <cellStyle name="40% - Accent1 10 62" xfId="10267"/>
    <cellStyle name="40% - Accent1 10 62 2" xfId="21046"/>
    <cellStyle name="40% - Accent1 10 62 3" xfId="31796"/>
    <cellStyle name="40% - Accent1 10 62 4" xfId="42656"/>
    <cellStyle name="40% - Accent1 10 63" xfId="10377"/>
    <cellStyle name="40% - Accent1 10 63 2" xfId="21156"/>
    <cellStyle name="40% - Accent1 10 63 3" xfId="31906"/>
    <cellStyle name="40% - Accent1 10 63 4" xfId="42766"/>
    <cellStyle name="40% - Accent1 10 64" xfId="10487"/>
    <cellStyle name="40% - Accent1 10 64 2" xfId="21266"/>
    <cellStyle name="40% - Accent1 10 64 3" xfId="32016"/>
    <cellStyle name="40% - Accent1 10 64 4" xfId="42876"/>
    <cellStyle name="40% - Accent1 10 65" xfId="10597"/>
    <cellStyle name="40% - Accent1 10 65 2" xfId="21376"/>
    <cellStyle name="40% - Accent1 10 65 3" xfId="32126"/>
    <cellStyle name="40% - Accent1 10 65 4" xfId="42986"/>
    <cellStyle name="40% - Accent1 10 66" xfId="10707"/>
    <cellStyle name="40% - Accent1 10 66 2" xfId="21486"/>
    <cellStyle name="40% - Accent1 10 66 3" xfId="32236"/>
    <cellStyle name="40% - Accent1 10 66 4" xfId="43096"/>
    <cellStyle name="40% - Accent1 10 67" xfId="10817"/>
    <cellStyle name="40% - Accent1 10 67 2" xfId="21596"/>
    <cellStyle name="40% - Accent1 10 67 3" xfId="32346"/>
    <cellStyle name="40% - Accent1 10 67 4" xfId="43206"/>
    <cellStyle name="40% - Accent1 10 68" xfId="10927"/>
    <cellStyle name="40% - Accent1 10 68 2" xfId="32456"/>
    <cellStyle name="40% - Accent1 10 68 3" xfId="43316"/>
    <cellStyle name="40% - Accent1 10 69" xfId="11250"/>
    <cellStyle name="40% - Accent1 10 69 2" xfId="22000"/>
    <cellStyle name="40% - Accent1 10 69 3" xfId="32860"/>
    <cellStyle name="40% - Accent1 10 7" xfId="2113"/>
    <cellStyle name="40% - Accent1 10 7 2" xfId="4438"/>
    <cellStyle name="40% - Accent1 10 7 2 2" xfId="15217"/>
    <cellStyle name="40% - Accent1 10 7 2 3" xfId="25967"/>
    <cellStyle name="40% - Accent1 10 7 2 4" xfId="36827"/>
    <cellStyle name="40% - Accent1 10 7 3" xfId="12922"/>
    <cellStyle name="40% - Accent1 10 7 4" xfId="23672"/>
    <cellStyle name="40% - Accent1 10 7 5" xfId="34532"/>
    <cellStyle name="40% - Accent1 10 70" xfId="21706"/>
    <cellStyle name="40% - Accent1 10 71" xfId="32566"/>
    <cellStyle name="40% - Accent1 10 72" xfId="43600"/>
    <cellStyle name="40% - Accent1 10 73" xfId="43755"/>
    <cellStyle name="40% - Accent1 10 74" xfId="44067"/>
    <cellStyle name="40% - Accent1 10 75" xfId="44386"/>
    <cellStyle name="40% - Accent1 10 76" xfId="44706"/>
    <cellStyle name="40% - Accent1 10 77" xfId="45018"/>
    <cellStyle name="40% - Accent1 10 78" xfId="45330"/>
    <cellStyle name="40% - Accent1 10 79" xfId="45642"/>
    <cellStyle name="40% - Accent1 10 8" xfId="2222"/>
    <cellStyle name="40% - Accent1 10 8 2" xfId="4547"/>
    <cellStyle name="40% - Accent1 10 8 2 2" xfId="15326"/>
    <cellStyle name="40% - Accent1 10 8 2 3" xfId="26076"/>
    <cellStyle name="40% - Accent1 10 8 2 4" xfId="36936"/>
    <cellStyle name="40% - Accent1 10 8 3" xfId="13031"/>
    <cellStyle name="40% - Accent1 10 8 4" xfId="23781"/>
    <cellStyle name="40% - Accent1 10 8 5" xfId="34641"/>
    <cellStyle name="40% - Accent1 10 80" xfId="45954"/>
    <cellStyle name="40% - Accent1 10 81" xfId="46266"/>
    <cellStyle name="40% - Accent1 10 82" xfId="46578"/>
    <cellStyle name="40% - Accent1 10 83" xfId="46890"/>
    <cellStyle name="40% - Accent1 10 84" xfId="47202"/>
    <cellStyle name="40% - Accent1 10 85" xfId="47514"/>
    <cellStyle name="40% - Accent1 10 86" xfId="47826"/>
    <cellStyle name="40% - Accent1 10 87" xfId="48138"/>
    <cellStyle name="40% - Accent1 10 88" xfId="48450"/>
    <cellStyle name="40% - Accent1 10 89" xfId="48762"/>
    <cellStyle name="40% - Accent1 10 9" xfId="2332"/>
    <cellStyle name="40% - Accent1 10 9 2" xfId="4657"/>
    <cellStyle name="40% - Accent1 10 9 2 2" xfId="15436"/>
    <cellStyle name="40% - Accent1 10 9 2 3" xfId="26186"/>
    <cellStyle name="40% - Accent1 10 9 2 4" xfId="37046"/>
    <cellStyle name="40% - Accent1 10 9 3" xfId="13141"/>
    <cellStyle name="40% - Accent1 10 9 4" xfId="23891"/>
    <cellStyle name="40% - Accent1 10 9 5" xfId="34751"/>
    <cellStyle name="40% - Accent1 10 90" xfId="49074"/>
    <cellStyle name="40% - Accent1 10 91" xfId="49386"/>
    <cellStyle name="40% - Accent1 10 92" xfId="49698"/>
    <cellStyle name="40% - Accent1 10 93" xfId="50010"/>
    <cellStyle name="40% - Accent1 10 94" xfId="50322"/>
    <cellStyle name="40% - Accent1 10 95" xfId="50634"/>
    <cellStyle name="40% - Accent1 10 96" xfId="50946"/>
    <cellStyle name="40% - Accent1 10 97" xfId="51258"/>
    <cellStyle name="40% - Accent1 10 98" xfId="51570"/>
    <cellStyle name="40% - Accent1 10 99" xfId="51882"/>
    <cellStyle name="40% - Accent1 100" xfId="45192"/>
    <cellStyle name="40% - Accent1 101" xfId="45504"/>
    <cellStyle name="40% - Accent1 102" xfId="45816"/>
    <cellStyle name="40% - Accent1 103" xfId="46128"/>
    <cellStyle name="40% - Accent1 104" xfId="46440"/>
    <cellStyle name="40% - Accent1 105" xfId="46752"/>
    <cellStyle name="40% - Accent1 106" xfId="47064"/>
    <cellStyle name="40% - Accent1 107" xfId="47376"/>
    <cellStyle name="40% - Accent1 108" xfId="47688"/>
    <cellStyle name="40% - Accent1 109" xfId="48000"/>
    <cellStyle name="40% - Accent1 11" xfId="476"/>
    <cellStyle name="40% - Accent1 11 10" xfId="44257"/>
    <cellStyle name="40% - Accent1 11 11" xfId="44577"/>
    <cellStyle name="40% - Accent1 11 12" xfId="44889"/>
    <cellStyle name="40% - Accent1 11 13" xfId="45201"/>
    <cellStyle name="40% - Accent1 11 14" xfId="45513"/>
    <cellStyle name="40% - Accent1 11 15" xfId="45825"/>
    <cellStyle name="40% - Accent1 11 16" xfId="46137"/>
    <cellStyle name="40% - Accent1 11 17" xfId="46449"/>
    <cellStyle name="40% - Accent1 11 18" xfId="46761"/>
    <cellStyle name="40% - Accent1 11 19" xfId="47073"/>
    <cellStyle name="40% - Accent1 11 2" xfId="1501"/>
    <cellStyle name="40% - Accent1 11 2 10" xfId="45044"/>
    <cellStyle name="40% - Accent1 11 2 11" xfId="45356"/>
    <cellStyle name="40% - Accent1 11 2 12" xfId="45668"/>
    <cellStyle name="40% - Accent1 11 2 13" xfId="45980"/>
    <cellStyle name="40% - Accent1 11 2 14" xfId="46292"/>
    <cellStyle name="40% - Accent1 11 2 15" xfId="46604"/>
    <cellStyle name="40% - Accent1 11 2 16" xfId="46916"/>
    <cellStyle name="40% - Accent1 11 2 17" xfId="47228"/>
    <cellStyle name="40% - Accent1 11 2 18" xfId="47540"/>
    <cellStyle name="40% - Accent1 11 2 19" xfId="47852"/>
    <cellStyle name="40% - Accent1 11 2 2" xfId="3826"/>
    <cellStyle name="40% - Accent1 11 2 2 2" xfId="14605"/>
    <cellStyle name="40% - Accent1 11 2 2 3" xfId="25355"/>
    <cellStyle name="40% - Accent1 11 2 2 4" xfId="36215"/>
    <cellStyle name="40% - Accent1 11 2 20" xfId="48164"/>
    <cellStyle name="40% - Accent1 11 2 21" xfId="48476"/>
    <cellStyle name="40% - Accent1 11 2 22" xfId="48788"/>
    <cellStyle name="40% - Accent1 11 2 23" xfId="49100"/>
    <cellStyle name="40% - Accent1 11 2 24" xfId="49412"/>
    <cellStyle name="40% - Accent1 11 2 25" xfId="49724"/>
    <cellStyle name="40% - Accent1 11 2 26" xfId="50036"/>
    <cellStyle name="40% - Accent1 11 2 27" xfId="50348"/>
    <cellStyle name="40% - Accent1 11 2 28" xfId="50660"/>
    <cellStyle name="40% - Accent1 11 2 29" xfId="50972"/>
    <cellStyle name="40% - Accent1 11 2 3" xfId="12310"/>
    <cellStyle name="40% - Accent1 11 2 30" xfId="51284"/>
    <cellStyle name="40% - Accent1 11 2 31" xfId="51596"/>
    <cellStyle name="40% - Accent1 11 2 32" xfId="51908"/>
    <cellStyle name="40% - Accent1 11 2 33" xfId="52221"/>
    <cellStyle name="40% - Accent1 11 2 34" xfId="52533"/>
    <cellStyle name="40% - Accent1 11 2 35" xfId="52845"/>
    <cellStyle name="40% - Accent1 11 2 36" xfId="53157"/>
    <cellStyle name="40% - Accent1 11 2 37" xfId="53469"/>
    <cellStyle name="40% - Accent1 11 2 38" xfId="53781"/>
    <cellStyle name="40% - Accent1 11 2 39" xfId="54093"/>
    <cellStyle name="40% - Accent1 11 2 4" xfId="23060"/>
    <cellStyle name="40% - Accent1 11 2 40" xfId="54405"/>
    <cellStyle name="40% - Accent1 11 2 41" xfId="54717"/>
    <cellStyle name="40% - Accent1 11 2 42" xfId="55029"/>
    <cellStyle name="40% - Accent1 11 2 43" xfId="55341"/>
    <cellStyle name="40% - Accent1 11 2 44" xfId="55653"/>
    <cellStyle name="40% - Accent1 11 2 45" xfId="55965"/>
    <cellStyle name="40% - Accent1 11 2 46" xfId="56277"/>
    <cellStyle name="40% - Accent1 11 2 47" xfId="56589"/>
    <cellStyle name="40% - Accent1 11 2 48" xfId="56901"/>
    <cellStyle name="40% - Accent1 11 2 49" xfId="57213"/>
    <cellStyle name="40% - Accent1 11 2 5" xfId="33920"/>
    <cellStyle name="40% - Accent1 11 2 50" xfId="57525"/>
    <cellStyle name="40% - Accent1 11 2 51" xfId="57837"/>
    <cellStyle name="40% - Accent1 11 2 52" xfId="58149"/>
    <cellStyle name="40% - Accent1 11 2 53" xfId="58461"/>
    <cellStyle name="40% - Accent1 11 2 54" xfId="58773"/>
    <cellStyle name="40% - Accent1 11 2 55" xfId="59085"/>
    <cellStyle name="40% - Accent1 11 2 56" xfId="59397"/>
    <cellStyle name="40% - Accent1 11 2 57" xfId="59709"/>
    <cellStyle name="40% - Accent1 11 2 58" xfId="60021"/>
    <cellStyle name="40% - Accent1 11 2 59" xfId="60333"/>
    <cellStyle name="40% - Accent1 11 2 6" xfId="43781"/>
    <cellStyle name="40% - Accent1 11 2 60" xfId="60645"/>
    <cellStyle name="40% - Accent1 11 2 61" xfId="60957"/>
    <cellStyle name="40% - Accent1 11 2 7" xfId="44093"/>
    <cellStyle name="40% - Accent1 11 2 8" xfId="44412"/>
    <cellStyle name="40% - Accent1 11 2 9" xfId="44732"/>
    <cellStyle name="40% - Accent1 11 20" xfId="47385"/>
    <cellStyle name="40% - Accent1 11 21" xfId="47697"/>
    <cellStyle name="40% - Accent1 11 22" xfId="48009"/>
    <cellStyle name="40% - Accent1 11 23" xfId="48321"/>
    <cellStyle name="40% - Accent1 11 24" xfId="48633"/>
    <cellStyle name="40% - Accent1 11 25" xfId="48945"/>
    <cellStyle name="40% - Accent1 11 26" xfId="49257"/>
    <cellStyle name="40% - Accent1 11 27" xfId="49569"/>
    <cellStyle name="40% - Accent1 11 28" xfId="49881"/>
    <cellStyle name="40% - Accent1 11 29" xfId="50193"/>
    <cellStyle name="40% - Accent1 11 3" xfId="2843"/>
    <cellStyle name="40% - Accent1 11 3 2" xfId="13622"/>
    <cellStyle name="40% - Accent1 11 3 3" xfId="24372"/>
    <cellStyle name="40% - Accent1 11 3 4" xfId="35232"/>
    <cellStyle name="40% - Accent1 11 30" xfId="50505"/>
    <cellStyle name="40% - Accent1 11 31" xfId="50817"/>
    <cellStyle name="40% - Accent1 11 32" xfId="51129"/>
    <cellStyle name="40% - Accent1 11 33" xfId="51441"/>
    <cellStyle name="40% - Accent1 11 34" xfId="51753"/>
    <cellStyle name="40% - Accent1 11 35" xfId="52066"/>
    <cellStyle name="40% - Accent1 11 36" xfId="52378"/>
    <cellStyle name="40% - Accent1 11 37" xfId="52690"/>
    <cellStyle name="40% - Accent1 11 38" xfId="53002"/>
    <cellStyle name="40% - Accent1 11 39" xfId="53314"/>
    <cellStyle name="40% - Accent1 11 4" xfId="11327"/>
    <cellStyle name="40% - Accent1 11 40" xfId="53626"/>
    <cellStyle name="40% - Accent1 11 41" xfId="53938"/>
    <cellStyle name="40% - Accent1 11 42" xfId="54250"/>
    <cellStyle name="40% - Accent1 11 43" xfId="54562"/>
    <cellStyle name="40% - Accent1 11 44" xfId="54874"/>
    <cellStyle name="40% - Accent1 11 45" xfId="55186"/>
    <cellStyle name="40% - Accent1 11 46" xfId="55498"/>
    <cellStyle name="40% - Accent1 11 47" xfId="55810"/>
    <cellStyle name="40% - Accent1 11 48" xfId="56122"/>
    <cellStyle name="40% - Accent1 11 49" xfId="56434"/>
    <cellStyle name="40% - Accent1 11 5" xfId="22077"/>
    <cellStyle name="40% - Accent1 11 50" xfId="56746"/>
    <cellStyle name="40% - Accent1 11 51" xfId="57058"/>
    <cellStyle name="40% - Accent1 11 52" xfId="57370"/>
    <cellStyle name="40% - Accent1 11 53" xfId="57682"/>
    <cellStyle name="40% - Accent1 11 54" xfId="57994"/>
    <cellStyle name="40% - Accent1 11 55" xfId="58306"/>
    <cellStyle name="40% - Accent1 11 56" xfId="58618"/>
    <cellStyle name="40% - Accent1 11 57" xfId="58930"/>
    <cellStyle name="40% - Accent1 11 58" xfId="59242"/>
    <cellStyle name="40% - Accent1 11 59" xfId="59554"/>
    <cellStyle name="40% - Accent1 11 6" xfId="32937"/>
    <cellStyle name="40% - Accent1 11 60" xfId="59866"/>
    <cellStyle name="40% - Accent1 11 61" xfId="60178"/>
    <cellStyle name="40% - Accent1 11 62" xfId="60490"/>
    <cellStyle name="40% - Accent1 11 63" xfId="60802"/>
    <cellStyle name="40% - Accent1 11 7" xfId="43471"/>
    <cellStyle name="40% - Accent1 11 8" xfId="43626"/>
    <cellStyle name="40% - Accent1 11 9" xfId="43938"/>
    <cellStyle name="40% - Accent1 110" xfId="48312"/>
    <cellStyle name="40% - Accent1 111" xfId="48624"/>
    <cellStyle name="40% - Accent1 112" xfId="48936"/>
    <cellStyle name="40% - Accent1 113" xfId="49248"/>
    <cellStyle name="40% - Accent1 114" xfId="49560"/>
    <cellStyle name="40% - Accent1 115" xfId="49872"/>
    <cellStyle name="40% - Accent1 116" xfId="50184"/>
    <cellStyle name="40% - Accent1 117" xfId="50496"/>
    <cellStyle name="40% - Accent1 118" xfId="50808"/>
    <cellStyle name="40% - Accent1 119" xfId="51120"/>
    <cellStyle name="40% - Accent1 12" xfId="564"/>
    <cellStyle name="40% - Accent1 12 10" xfId="44723"/>
    <cellStyle name="40% - Accent1 12 11" xfId="45035"/>
    <cellStyle name="40% - Accent1 12 12" xfId="45347"/>
    <cellStyle name="40% - Accent1 12 13" xfId="45659"/>
    <cellStyle name="40% - Accent1 12 14" xfId="45971"/>
    <cellStyle name="40% - Accent1 12 15" xfId="46283"/>
    <cellStyle name="40% - Accent1 12 16" xfId="46595"/>
    <cellStyle name="40% - Accent1 12 17" xfId="46907"/>
    <cellStyle name="40% - Accent1 12 18" xfId="47219"/>
    <cellStyle name="40% - Accent1 12 19" xfId="47531"/>
    <cellStyle name="40% - Accent1 12 2" xfId="1589"/>
    <cellStyle name="40% - Accent1 12 2 2" xfId="3914"/>
    <cellStyle name="40% - Accent1 12 2 2 2" xfId="14693"/>
    <cellStyle name="40% - Accent1 12 2 2 3" xfId="25443"/>
    <cellStyle name="40% - Accent1 12 2 2 4" xfId="36303"/>
    <cellStyle name="40% - Accent1 12 2 3" xfId="12398"/>
    <cellStyle name="40% - Accent1 12 2 4" xfId="23148"/>
    <cellStyle name="40% - Accent1 12 2 5" xfId="34008"/>
    <cellStyle name="40% - Accent1 12 20" xfId="47843"/>
    <cellStyle name="40% - Accent1 12 21" xfId="48155"/>
    <cellStyle name="40% - Accent1 12 22" xfId="48467"/>
    <cellStyle name="40% - Accent1 12 23" xfId="48779"/>
    <cellStyle name="40% - Accent1 12 24" xfId="49091"/>
    <cellStyle name="40% - Accent1 12 25" xfId="49403"/>
    <cellStyle name="40% - Accent1 12 26" xfId="49715"/>
    <cellStyle name="40% - Accent1 12 27" xfId="50027"/>
    <cellStyle name="40% - Accent1 12 28" xfId="50339"/>
    <cellStyle name="40% - Accent1 12 29" xfId="50651"/>
    <cellStyle name="40% - Accent1 12 3" xfId="2931"/>
    <cellStyle name="40% - Accent1 12 3 2" xfId="13710"/>
    <cellStyle name="40% - Accent1 12 3 3" xfId="24460"/>
    <cellStyle name="40% - Accent1 12 3 4" xfId="35320"/>
    <cellStyle name="40% - Accent1 12 30" xfId="50963"/>
    <cellStyle name="40% - Accent1 12 31" xfId="51275"/>
    <cellStyle name="40% - Accent1 12 32" xfId="51587"/>
    <cellStyle name="40% - Accent1 12 33" xfId="51899"/>
    <cellStyle name="40% - Accent1 12 34" xfId="52212"/>
    <cellStyle name="40% - Accent1 12 35" xfId="52524"/>
    <cellStyle name="40% - Accent1 12 36" xfId="52836"/>
    <cellStyle name="40% - Accent1 12 37" xfId="53148"/>
    <cellStyle name="40% - Accent1 12 38" xfId="53460"/>
    <cellStyle name="40% - Accent1 12 39" xfId="53772"/>
    <cellStyle name="40% - Accent1 12 4" xfId="11415"/>
    <cellStyle name="40% - Accent1 12 40" xfId="54084"/>
    <cellStyle name="40% - Accent1 12 41" xfId="54396"/>
    <cellStyle name="40% - Accent1 12 42" xfId="54708"/>
    <cellStyle name="40% - Accent1 12 43" xfId="55020"/>
    <cellStyle name="40% - Accent1 12 44" xfId="55332"/>
    <cellStyle name="40% - Accent1 12 45" xfId="55644"/>
    <cellStyle name="40% - Accent1 12 46" xfId="55956"/>
    <cellStyle name="40% - Accent1 12 47" xfId="56268"/>
    <cellStyle name="40% - Accent1 12 48" xfId="56580"/>
    <cellStyle name="40% - Accent1 12 49" xfId="56892"/>
    <cellStyle name="40% - Accent1 12 5" xfId="22165"/>
    <cellStyle name="40% - Accent1 12 50" xfId="57204"/>
    <cellStyle name="40% - Accent1 12 51" xfId="57516"/>
    <cellStyle name="40% - Accent1 12 52" xfId="57828"/>
    <cellStyle name="40% - Accent1 12 53" xfId="58140"/>
    <cellStyle name="40% - Accent1 12 54" xfId="58452"/>
    <cellStyle name="40% - Accent1 12 55" xfId="58764"/>
    <cellStyle name="40% - Accent1 12 56" xfId="59076"/>
    <cellStyle name="40% - Accent1 12 57" xfId="59388"/>
    <cellStyle name="40% - Accent1 12 58" xfId="59700"/>
    <cellStyle name="40% - Accent1 12 59" xfId="60012"/>
    <cellStyle name="40% - Accent1 12 6" xfId="33025"/>
    <cellStyle name="40% - Accent1 12 60" xfId="60324"/>
    <cellStyle name="40% - Accent1 12 61" xfId="60636"/>
    <cellStyle name="40% - Accent1 12 62" xfId="60948"/>
    <cellStyle name="40% - Accent1 12 7" xfId="43772"/>
    <cellStyle name="40% - Accent1 12 8" xfId="44084"/>
    <cellStyle name="40% - Accent1 12 9" xfId="44403"/>
    <cellStyle name="40% - Accent1 120" xfId="51432"/>
    <cellStyle name="40% - Accent1 121" xfId="51744"/>
    <cellStyle name="40% - Accent1 122" xfId="52057"/>
    <cellStyle name="40% - Accent1 123" xfId="52369"/>
    <cellStyle name="40% - Accent1 124" xfId="52681"/>
    <cellStyle name="40% - Accent1 125" xfId="52993"/>
    <cellStyle name="40% - Accent1 126" xfId="53305"/>
    <cellStyle name="40% - Accent1 127" xfId="53617"/>
    <cellStyle name="40% - Accent1 128" xfId="53929"/>
    <cellStyle name="40% - Accent1 129" xfId="54241"/>
    <cellStyle name="40% - Accent1 13" xfId="662"/>
    <cellStyle name="40% - Accent1 13 2" xfId="1687"/>
    <cellStyle name="40% - Accent1 13 2 2" xfId="4012"/>
    <cellStyle name="40% - Accent1 13 2 2 2" xfId="14791"/>
    <cellStyle name="40% - Accent1 13 2 2 3" xfId="25541"/>
    <cellStyle name="40% - Accent1 13 2 2 4" xfId="36401"/>
    <cellStyle name="40% - Accent1 13 2 3" xfId="12496"/>
    <cellStyle name="40% - Accent1 13 2 4" xfId="23246"/>
    <cellStyle name="40% - Accent1 13 2 5" xfId="34106"/>
    <cellStyle name="40% - Accent1 13 3" xfId="3030"/>
    <cellStyle name="40% - Accent1 13 3 2" xfId="13809"/>
    <cellStyle name="40% - Accent1 13 3 3" xfId="24559"/>
    <cellStyle name="40% - Accent1 13 3 4" xfId="35419"/>
    <cellStyle name="40% - Accent1 13 4" xfId="11514"/>
    <cellStyle name="40% - Accent1 13 5" xfId="22264"/>
    <cellStyle name="40% - Accent1 13 6" xfId="33124"/>
    <cellStyle name="40% - Accent1 130" xfId="54553"/>
    <cellStyle name="40% - Accent1 131" xfId="54865"/>
    <cellStyle name="40% - Accent1 132" xfId="55177"/>
    <cellStyle name="40% - Accent1 133" xfId="55489"/>
    <cellStyle name="40% - Accent1 134" xfId="55801"/>
    <cellStyle name="40% - Accent1 135" xfId="56113"/>
    <cellStyle name="40% - Accent1 136" xfId="56425"/>
    <cellStyle name="40% - Accent1 137" xfId="56737"/>
    <cellStyle name="40% - Accent1 138" xfId="57049"/>
    <cellStyle name="40% - Accent1 139" xfId="57361"/>
    <cellStyle name="40% - Accent1 14" xfId="771"/>
    <cellStyle name="40% - Accent1 14 2" xfId="1796"/>
    <cellStyle name="40% - Accent1 14 2 2" xfId="4121"/>
    <cellStyle name="40% - Accent1 14 2 2 2" xfId="14900"/>
    <cellStyle name="40% - Accent1 14 2 2 3" xfId="25650"/>
    <cellStyle name="40% - Accent1 14 2 2 4" xfId="36510"/>
    <cellStyle name="40% - Accent1 14 2 3" xfId="12605"/>
    <cellStyle name="40% - Accent1 14 2 4" xfId="23355"/>
    <cellStyle name="40% - Accent1 14 2 5" xfId="34215"/>
    <cellStyle name="40% - Accent1 14 3" xfId="3139"/>
    <cellStyle name="40% - Accent1 14 3 2" xfId="13918"/>
    <cellStyle name="40% - Accent1 14 3 3" xfId="24668"/>
    <cellStyle name="40% - Accent1 14 3 4" xfId="35528"/>
    <cellStyle name="40% - Accent1 14 4" xfId="11623"/>
    <cellStyle name="40% - Accent1 14 5" xfId="22373"/>
    <cellStyle name="40% - Accent1 14 6" xfId="33233"/>
    <cellStyle name="40% - Accent1 140" xfId="57673"/>
    <cellStyle name="40% - Accent1 141" xfId="57985"/>
    <cellStyle name="40% - Accent1 142" xfId="58297"/>
    <cellStyle name="40% - Accent1 143" xfId="58609"/>
    <cellStyle name="40% - Accent1 144" xfId="58921"/>
    <cellStyle name="40% - Accent1 145" xfId="59233"/>
    <cellStyle name="40% - Accent1 146" xfId="59545"/>
    <cellStyle name="40% - Accent1 147" xfId="59857"/>
    <cellStyle name="40% - Accent1 148" xfId="60169"/>
    <cellStyle name="40% - Accent1 149" xfId="60481"/>
    <cellStyle name="40% - Accent1 15" xfId="880"/>
    <cellStyle name="40% - Accent1 15 2" xfId="1905"/>
    <cellStyle name="40% - Accent1 15 2 2" xfId="4230"/>
    <cellStyle name="40% - Accent1 15 2 2 2" xfId="15009"/>
    <cellStyle name="40% - Accent1 15 2 2 3" xfId="25759"/>
    <cellStyle name="40% - Accent1 15 2 2 4" xfId="36619"/>
    <cellStyle name="40% - Accent1 15 2 3" xfId="12714"/>
    <cellStyle name="40% - Accent1 15 2 4" xfId="23464"/>
    <cellStyle name="40% - Accent1 15 2 5" xfId="34324"/>
    <cellStyle name="40% - Accent1 15 3" xfId="3248"/>
    <cellStyle name="40% - Accent1 15 3 2" xfId="14027"/>
    <cellStyle name="40% - Accent1 15 3 3" xfId="24777"/>
    <cellStyle name="40% - Accent1 15 3 4" xfId="35637"/>
    <cellStyle name="40% - Accent1 15 4" xfId="11732"/>
    <cellStyle name="40% - Accent1 15 5" xfId="22482"/>
    <cellStyle name="40% - Accent1 15 6" xfId="33342"/>
    <cellStyle name="40% - Accent1 150" xfId="60793"/>
    <cellStyle name="40% - Accent1 16" xfId="989"/>
    <cellStyle name="40% - Accent1 16 2" xfId="3357"/>
    <cellStyle name="40% - Accent1 16 2 2" xfId="14136"/>
    <cellStyle name="40% - Accent1 16 2 3" xfId="24886"/>
    <cellStyle name="40% - Accent1 16 2 4" xfId="35746"/>
    <cellStyle name="40% - Accent1 16 3" xfId="11841"/>
    <cellStyle name="40% - Accent1 16 4" xfId="22591"/>
    <cellStyle name="40% - Accent1 16 5" xfId="33451"/>
    <cellStyle name="40% - Accent1 17" xfId="1098"/>
    <cellStyle name="40% - Accent1 17 2" xfId="3466"/>
    <cellStyle name="40% - Accent1 17 2 2" xfId="14245"/>
    <cellStyle name="40% - Accent1 17 2 3" xfId="24995"/>
    <cellStyle name="40% - Accent1 17 2 4" xfId="35855"/>
    <cellStyle name="40% - Accent1 17 3" xfId="11950"/>
    <cellStyle name="40% - Accent1 17 4" xfId="22700"/>
    <cellStyle name="40% - Accent1 17 5" xfId="33560"/>
    <cellStyle name="40% - Accent1 18" xfId="2014"/>
    <cellStyle name="40% - Accent1 18 2" xfId="4339"/>
    <cellStyle name="40% - Accent1 18 2 2" xfId="15118"/>
    <cellStyle name="40% - Accent1 18 2 3" xfId="25868"/>
    <cellStyle name="40% - Accent1 18 2 4" xfId="36728"/>
    <cellStyle name="40% - Accent1 18 3" xfId="12823"/>
    <cellStyle name="40% - Accent1 18 4" xfId="23573"/>
    <cellStyle name="40% - Accent1 18 5" xfId="34433"/>
    <cellStyle name="40% - Accent1 19" xfId="2123"/>
    <cellStyle name="40% - Accent1 19 2" xfId="4448"/>
    <cellStyle name="40% - Accent1 19 2 2" xfId="15227"/>
    <cellStyle name="40% - Accent1 19 2 3" xfId="25977"/>
    <cellStyle name="40% - Accent1 19 2 4" xfId="36837"/>
    <cellStyle name="40% - Accent1 19 3" xfId="12932"/>
    <cellStyle name="40% - Accent1 19 4" xfId="23682"/>
    <cellStyle name="40% - Accent1 19 5" xfId="34542"/>
    <cellStyle name="40% - Accent1 2" xfId="98"/>
    <cellStyle name="40% - Accent1 2 10" xfId="575"/>
    <cellStyle name="40% - Accent1 2 10 2" xfId="1600"/>
    <cellStyle name="40% - Accent1 2 10 2 2" xfId="3925"/>
    <cellStyle name="40% - Accent1 2 10 2 2 2" xfId="14704"/>
    <cellStyle name="40% - Accent1 2 10 2 2 3" xfId="25454"/>
    <cellStyle name="40% - Accent1 2 10 2 2 4" xfId="36314"/>
    <cellStyle name="40% - Accent1 2 10 2 3" xfId="12409"/>
    <cellStyle name="40% - Accent1 2 10 2 4" xfId="23159"/>
    <cellStyle name="40% - Accent1 2 10 2 5" xfId="34019"/>
    <cellStyle name="40% - Accent1 2 10 3" xfId="2942"/>
    <cellStyle name="40% - Accent1 2 10 3 2" xfId="13721"/>
    <cellStyle name="40% - Accent1 2 10 3 3" xfId="24471"/>
    <cellStyle name="40% - Accent1 2 10 3 4" xfId="35331"/>
    <cellStyle name="40% - Accent1 2 10 4" xfId="11426"/>
    <cellStyle name="40% - Accent1 2 10 5" xfId="22176"/>
    <cellStyle name="40% - Accent1 2 10 6" xfId="33036"/>
    <cellStyle name="40% - Accent1 2 100" xfId="49274"/>
    <cellStyle name="40% - Accent1 2 101" xfId="49586"/>
    <cellStyle name="40% - Accent1 2 102" xfId="49898"/>
    <cellStyle name="40% - Accent1 2 103" xfId="50210"/>
    <cellStyle name="40% - Accent1 2 104" xfId="50522"/>
    <cellStyle name="40% - Accent1 2 105" xfId="50834"/>
    <cellStyle name="40% - Accent1 2 106" xfId="51146"/>
    <cellStyle name="40% - Accent1 2 107" xfId="51458"/>
    <cellStyle name="40% - Accent1 2 108" xfId="51770"/>
    <cellStyle name="40% - Accent1 2 109" xfId="52083"/>
    <cellStyle name="40% - Accent1 2 11" xfId="673"/>
    <cellStyle name="40% - Accent1 2 11 2" xfId="1698"/>
    <cellStyle name="40% - Accent1 2 11 2 2" xfId="4023"/>
    <cellStyle name="40% - Accent1 2 11 2 2 2" xfId="14802"/>
    <cellStyle name="40% - Accent1 2 11 2 2 3" xfId="25552"/>
    <cellStyle name="40% - Accent1 2 11 2 2 4" xfId="36412"/>
    <cellStyle name="40% - Accent1 2 11 2 3" xfId="12507"/>
    <cellStyle name="40% - Accent1 2 11 2 4" xfId="23257"/>
    <cellStyle name="40% - Accent1 2 11 2 5" xfId="34117"/>
    <cellStyle name="40% - Accent1 2 11 3" xfId="3041"/>
    <cellStyle name="40% - Accent1 2 11 3 2" xfId="13820"/>
    <cellStyle name="40% - Accent1 2 11 3 3" xfId="24570"/>
    <cellStyle name="40% - Accent1 2 11 3 4" xfId="35430"/>
    <cellStyle name="40% - Accent1 2 11 4" xfId="11525"/>
    <cellStyle name="40% - Accent1 2 11 5" xfId="22275"/>
    <cellStyle name="40% - Accent1 2 11 6" xfId="33135"/>
    <cellStyle name="40% - Accent1 2 110" xfId="52395"/>
    <cellStyle name="40% - Accent1 2 111" xfId="52707"/>
    <cellStyle name="40% - Accent1 2 112" xfId="53019"/>
    <cellStyle name="40% - Accent1 2 113" xfId="53331"/>
    <cellStyle name="40% - Accent1 2 114" xfId="53643"/>
    <cellStyle name="40% - Accent1 2 115" xfId="53955"/>
    <cellStyle name="40% - Accent1 2 116" xfId="54267"/>
    <cellStyle name="40% - Accent1 2 117" xfId="54579"/>
    <cellStyle name="40% - Accent1 2 118" xfId="54891"/>
    <cellStyle name="40% - Accent1 2 119" xfId="55203"/>
    <cellStyle name="40% - Accent1 2 12" xfId="782"/>
    <cellStyle name="40% - Accent1 2 12 2" xfId="1807"/>
    <cellStyle name="40% - Accent1 2 12 2 2" xfId="4132"/>
    <cellStyle name="40% - Accent1 2 12 2 2 2" xfId="14911"/>
    <cellStyle name="40% - Accent1 2 12 2 2 3" xfId="25661"/>
    <cellStyle name="40% - Accent1 2 12 2 2 4" xfId="36521"/>
    <cellStyle name="40% - Accent1 2 12 2 3" xfId="12616"/>
    <cellStyle name="40% - Accent1 2 12 2 4" xfId="23366"/>
    <cellStyle name="40% - Accent1 2 12 2 5" xfId="34226"/>
    <cellStyle name="40% - Accent1 2 12 3" xfId="3150"/>
    <cellStyle name="40% - Accent1 2 12 3 2" xfId="13929"/>
    <cellStyle name="40% - Accent1 2 12 3 3" xfId="24679"/>
    <cellStyle name="40% - Accent1 2 12 3 4" xfId="35539"/>
    <cellStyle name="40% - Accent1 2 12 4" xfId="11634"/>
    <cellStyle name="40% - Accent1 2 12 5" xfId="22384"/>
    <cellStyle name="40% - Accent1 2 12 6" xfId="33244"/>
    <cellStyle name="40% - Accent1 2 120" xfId="55515"/>
    <cellStyle name="40% - Accent1 2 121" xfId="55827"/>
    <cellStyle name="40% - Accent1 2 122" xfId="56139"/>
    <cellStyle name="40% - Accent1 2 123" xfId="56451"/>
    <cellStyle name="40% - Accent1 2 124" xfId="56763"/>
    <cellStyle name="40% - Accent1 2 125" xfId="57075"/>
    <cellStyle name="40% - Accent1 2 126" xfId="57387"/>
    <cellStyle name="40% - Accent1 2 127" xfId="57699"/>
    <cellStyle name="40% - Accent1 2 128" xfId="58011"/>
    <cellStyle name="40% - Accent1 2 129" xfId="58323"/>
    <cellStyle name="40% - Accent1 2 13" xfId="891"/>
    <cellStyle name="40% - Accent1 2 13 2" xfId="1916"/>
    <cellStyle name="40% - Accent1 2 13 2 2" xfId="4241"/>
    <cellStyle name="40% - Accent1 2 13 2 2 2" xfId="15020"/>
    <cellStyle name="40% - Accent1 2 13 2 2 3" xfId="25770"/>
    <cellStyle name="40% - Accent1 2 13 2 2 4" xfId="36630"/>
    <cellStyle name="40% - Accent1 2 13 2 3" xfId="12725"/>
    <cellStyle name="40% - Accent1 2 13 2 4" xfId="23475"/>
    <cellStyle name="40% - Accent1 2 13 2 5" xfId="34335"/>
    <cellStyle name="40% - Accent1 2 13 3" xfId="3259"/>
    <cellStyle name="40% - Accent1 2 13 3 2" xfId="14038"/>
    <cellStyle name="40% - Accent1 2 13 3 3" xfId="24788"/>
    <cellStyle name="40% - Accent1 2 13 3 4" xfId="35648"/>
    <cellStyle name="40% - Accent1 2 13 4" xfId="11743"/>
    <cellStyle name="40% - Accent1 2 13 5" xfId="22493"/>
    <cellStyle name="40% - Accent1 2 13 6" xfId="33353"/>
    <cellStyle name="40% - Accent1 2 130" xfId="58635"/>
    <cellStyle name="40% - Accent1 2 131" xfId="58947"/>
    <cellStyle name="40% - Accent1 2 132" xfId="59259"/>
    <cellStyle name="40% - Accent1 2 133" xfId="59571"/>
    <cellStyle name="40% - Accent1 2 134" xfId="59883"/>
    <cellStyle name="40% - Accent1 2 135" xfId="60195"/>
    <cellStyle name="40% - Accent1 2 136" xfId="60507"/>
    <cellStyle name="40% - Accent1 2 137" xfId="60819"/>
    <cellStyle name="40% - Accent1 2 14" xfId="1000"/>
    <cellStyle name="40% - Accent1 2 14 2" xfId="3368"/>
    <cellStyle name="40% - Accent1 2 14 2 2" xfId="14147"/>
    <cellStyle name="40% - Accent1 2 14 2 3" xfId="24897"/>
    <cellStyle name="40% - Accent1 2 14 2 4" xfId="35757"/>
    <cellStyle name="40% - Accent1 2 14 3" xfId="11852"/>
    <cellStyle name="40% - Accent1 2 14 4" xfId="22602"/>
    <cellStyle name="40% - Accent1 2 14 5" xfId="33462"/>
    <cellStyle name="40% - Accent1 2 15" xfId="1153"/>
    <cellStyle name="40% - Accent1 2 15 2" xfId="3478"/>
    <cellStyle name="40% - Accent1 2 15 2 2" xfId="14257"/>
    <cellStyle name="40% - Accent1 2 15 2 3" xfId="25007"/>
    <cellStyle name="40% - Accent1 2 15 2 4" xfId="35867"/>
    <cellStyle name="40% - Accent1 2 15 3" xfId="11962"/>
    <cellStyle name="40% - Accent1 2 15 4" xfId="22712"/>
    <cellStyle name="40% - Accent1 2 15 5" xfId="33572"/>
    <cellStyle name="40% - Accent1 2 16" xfId="2025"/>
    <cellStyle name="40% - Accent1 2 16 2" xfId="4350"/>
    <cellStyle name="40% - Accent1 2 16 2 2" xfId="15129"/>
    <cellStyle name="40% - Accent1 2 16 2 3" xfId="25879"/>
    <cellStyle name="40% - Accent1 2 16 2 4" xfId="36739"/>
    <cellStyle name="40% - Accent1 2 16 3" xfId="12834"/>
    <cellStyle name="40% - Accent1 2 16 4" xfId="23584"/>
    <cellStyle name="40% - Accent1 2 16 5" xfId="34444"/>
    <cellStyle name="40% - Accent1 2 17" xfId="2134"/>
    <cellStyle name="40% - Accent1 2 17 2" xfId="4459"/>
    <cellStyle name="40% - Accent1 2 17 2 2" xfId="15238"/>
    <cellStyle name="40% - Accent1 2 17 2 3" xfId="25988"/>
    <cellStyle name="40% - Accent1 2 17 2 4" xfId="36848"/>
    <cellStyle name="40% - Accent1 2 17 3" xfId="12943"/>
    <cellStyle name="40% - Accent1 2 17 4" xfId="23693"/>
    <cellStyle name="40% - Accent1 2 17 5" xfId="34553"/>
    <cellStyle name="40% - Accent1 2 18" xfId="2244"/>
    <cellStyle name="40% - Accent1 2 18 2" xfId="4569"/>
    <cellStyle name="40% - Accent1 2 18 2 2" xfId="15348"/>
    <cellStyle name="40% - Accent1 2 18 2 3" xfId="26098"/>
    <cellStyle name="40% - Accent1 2 18 2 4" xfId="36958"/>
    <cellStyle name="40% - Accent1 2 18 3" xfId="13053"/>
    <cellStyle name="40% - Accent1 2 18 4" xfId="23803"/>
    <cellStyle name="40% - Accent1 2 18 5" xfId="34663"/>
    <cellStyle name="40% - Accent1 2 19" xfId="2354"/>
    <cellStyle name="40% - Accent1 2 19 2" xfId="13163"/>
    <cellStyle name="40% - Accent1 2 19 3" xfId="23913"/>
    <cellStyle name="40% - Accent1 2 19 4" xfId="34773"/>
    <cellStyle name="40% - Accent1 2 2" xfId="163"/>
    <cellStyle name="40% - Accent1 2 2 10" xfId="44749"/>
    <cellStyle name="40% - Accent1 2 2 11" xfId="45061"/>
    <cellStyle name="40% - Accent1 2 2 12" xfId="45373"/>
    <cellStyle name="40% - Accent1 2 2 13" xfId="45685"/>
    <cellStyle name="40% - Accent1 2 2 14" xfId="45997"/>
    <cellStyle name="40% - Accent1 2 2 15" xfId="46309"/>
    <cellStyle name="40% - Accent1 2 2 16" xfId="46621"/>
    <cellStyle name="40% - Accent1 2 2 17" xfId="46933"/>
    <cellStyle name="40% - Accent1 2 2 18" xfId="47245"/>
    <cellStyle name="40% - Accent1 2 2 19" xfId="47557"/>
    <cellStyle name="40% - Accent1 2 2 2" xfId="1188"/>
    <cellStyle name="40% - Accent1 2 2 2 2" xfId="3513"/>
    <cellStyle name="40% - Accent1 2 2 2 2 2" xfId="14292"/>
    <cellStyle name="40% - Accent1 2 2 2 2 3" xfId="25042"/>
    <cellStyle name="40% - Accent1 2 2 2 2 4" xfId="35902"/>
    <cellStyle name="40% - Accent1 2 2 2 3" xfId="11997"/>
    <cellStyle name="40% - Accent1 2 2 2 4" xfId="22747"/>
    <cellStyle name="40% - Accent1 2 2 2 5" xfId="33607"/>
    <cellStyle name="40% - Accent1 2 2 20" xfId="47869"/>
    <cellStyle name="40% - Accent1 2 2 21" xfId="48181"/>
    <cellStyle name="40% - Accent1 2 2 22" xfId="48493"/>
    <cellStyle name="40% - Accent1 2 2 23" xfId="48805"/>
    <cellStyle name="40% - Accent1 2 2 24" xfId="49117"/>
    <cellStyle name="40% - Accent1 2 2 25" xfId="49429"/>
    <cellStyle name="40% - Accent1 2 2 26" xfId="49741"/>
    <cellStyle name="40% - Accent1 2 2 27" xfId="50053"/>
    <cellStyle name="40% - Accent1 2 2 28" xfId="50365"/>
    <cellStyle name="40% - Accent1 2 2 29" xfId="50677"/>
    <cellStyle name="40% - Accent1 2 2 3" xfId="2530"/>
    <cellStyle name="40% - Accent1 2 2 3 2" xfId="13309"/>
    <cellStyle name="40% - Accent1 2 2 3 3" xfId="24059"/>
    <cellStyle name="40% - Accent1 2 2 3 4" xfId="34919"/>
    <cellStyle name="40% - Accent1 2 2 30" xfId="50989"/>
    <cellStyle name="40% - Accent1 2 2 31" xfId="51301"/>
    <cellStyle name="40% - Accent1 2 2 32" xfId="51613"/>
    <cellStyle name="40% - Accent1 2 2 33" xfId="51925"/>
    <cellStyle name="40% - Accent1 2 2 34" xfId="52238"/>
    <cellStyle name="40% - Accent1 2 2 35" xfId="52550"/>
    <cellStyle name="40% - Accent1 2 2 36" xfId="52862"/>
    <cellStyle name="40% - Accent1 2 2 37" xfId="53174"/>
    <cellStyle name="40% - Accent1 2 2 38" xfId="53486"/>
    <cellStyle name="40% - Accent1 2 2 39" xfId="53798"/>
    <cellStyle name="40% - Accent1 2 2 4" xfId="11014"/>
    <cellStyle name="40% - Accent1 2 2 40" xfId="54110"/>
    <cellStyle name="40% - Accent1 2 2 41" xfId="54422"/>
    <cellStyle name="40% - Accent1 2 2 42" xfId="54734"/>
    <cellStyle name="40% - Accent1 2 2 43" xfId="55046"/>
    <cellStyle name="40% - Accent1 2 2 44" xfId="55358"/>
    <cellStyle name="40% - Accent1 2 2 45" xfId="55670"/>
    <cellStyle name="40% - Accent1 2 2 46" xfId="55982"/>
    <cellStyle name="40% - Accent1 2 2 47" xfId="56294"/>
    <cellStyle name="40% - Accent1 2 2 48" xfId="56606"/>
    <cellStyle name="40% - Accent1 2 2 49" xfId="56918"/>
    <cellStyle name="40% - Accent1 2 2 5" xfId="21764"/>
    <cellStyle name="40% - Accent1 2 2 50" xfId="57230"/>
    <cellStyle name="40% - Accent1 2 2 51" xfId="57542"/>
    <cellStyle name="40% - Accent1 2 2 52" xfId="57854"/>
    <cellStyle name="40% - Accent1 2 2 53" xfId="58166"/>
    <cellStyle name="40% - Accent1 2 2 54" xfId="58478"/>
    <cellStyle name="40% - Accent1 2 2 55" xfId="58790"/>
    <cellStyle name="40% - Accent1 2 2 56" xfId="59102"/>
    <cellStyle name="40% - Accent1 2 2 57" xfId="59414"/>
    <cellStyle name="40% - Accent1 2 2 58" xfId="59726"/>
    <cellStyle name="40% - Accent1 2 2 59" xfId="60038"/>
    <cellStyle name="40% - Accent1 2 2 6" xfId="32624"/>
    <cellStyle name="40% - Accent1 2 2 60" xfId="60350"/>
    <cellStyle name="40% - Accent1 2 2 61" xfId="60662"/>
    <cellStyle name="40% - Accent1 2 2 62" xfId="60974"/>
    <cellStyle name="40% - Accent1 2 2 7" xfId="43798"/>
    <cellStyle name="40% - Accent1 2 2 8" xfId="44110"/>
    <cellStyle name="40% - Accent1 2 2 9" xfId="44429"/>
    <cellStyle name="40% - Accent1 2 20" xfId="2495"/>
    <cellStyle name="40% - Accent1 2 20 2" xfId="13274"/>
    <cellStyle name="40% - Accent1 2 20 3" xfId="24024"/>
    <cellStyle name="40% - Accent1 2 20 4" xfId="34884"/>
    <cellStyle name="40% - Accent1 2 21" xfId="4679"/>
    <cellStyle name="40% - Accent1 2 21 2" xfId="15458"/>
    <cellStyle name="40% - Accent1 2 21 3" xfId="26208"/>
    <cellStyle name="40% - Accent1 2 21 4" xfId="37068"/>
    <cellStyle name="40% - Accent1 2 22" xfId="4789"/>
    <cellStyle name="40% - Accent1 2 22 2" xfId="15568"/>
    <cellStyle name="40% - Accent1 2 22 3" xfId="26318"/>
    <cellStyle name="40% - Accent1 2 22 4" xfId="37178"/>
    <cellStyle name="40% - Accent1 2 23" xfId="4899"/>
    <cellStyle name="40% - Accent1 2 23 2" xfId="15678"/>
    <cellStyle name="40% - Accent1 2 23 3" xfId="26428"/>
    <cellStyle name="40% - Accent1 2 23 4" xfId="37288"/>
    <cellStyle name="40% - Accent1 2 24" xfId="5009"/>
    <cellStyle name="40% - Accent1 2 24 2" xfId="15788"/>
    <cellStyle name="40% - Accent1 2 24 3" xfId="26538"/>
    <cellStyle name="40% - Accent1 2 24 4" xfId="37398"/>
    <cellStyle name="40% - Accent1 2 25" xfId="5119"/>
    <cellStyle name="40% - Accent1 2 25 2" xfId="15898"/>
    <cellStyle name="40% - Accent1 2 25 3" xfId="26648"/>
    <cellStyle name="40% - Accent1 2 25 4" xfId="37508"/>
    <cellStyle name="40% - Accent1 2 26" xfId="5229"/>
    <cellStyle name="40% - Accent1 2 26 2" xfId="16008"/>
    <cellStyle name="40% - Accent1 2 26 3" xfId="26758"/>
    <cellStyle name="40% - Accent1 2 26 4" xfId="37618"/>
    <cellStyle name="40% - Accent1 2 27" xfId="5339"/>
    <cellStyle name="40% - Accent1 2 27 2" xfId="16118"/>
    <cellStyle name="40% - Accent1 2 27 3" xfId="26868"/>
    <cellStyle name="40% - Accent1 2 27 4" xfId="37728"/>
    <cellStyle name="40% - Accent1 2 28" xfId="5449"/>
    <cellStyle name="40% - Accent1 2 28 2" xfId="16228"/>
    <cellStyle name="40% - Accent1 2 28 3" xfId="26978"/>
    <cellStyle name="40% - Accent1 2 28 4" xfId="37838"/>
    <cellStyle name="40% - Accent1 2 29" xfId="5559"/>
    <cellStyle name="40% - Accent1 2 29 2" xfId="16338"/>
    <cellStyle name="40% - Accent1 2 29 3" xfId="27088"/>
    <cellStyle name="40% - Accent1 2 29 4" xfId="37948"/>
    <cellStyle name="40% - Accent1 2 3" xfId="186"/>
    <cellStyle name="40% - Accent1 2 3 2" xfId="1211"/>
    <cellStyle name="40% - Accent1 2 3 2 2" xfId="3536"/>
    <cellStyle name="40% - Accent1 2 3 2 2 2" xfId="14315"/>
    <cellStyle name="40% - Accent1 2 3 2 2 3" xfId="25065"/>
    <cellStyle name="40% - Accent1 2 3 2 2 4" xfId="35925"/>
    <cellStyle name="40% - Accent1 2 3 2 3" xfId="12020"/>
    <cellStyle name="40% - Accent1 2 3 2 4" xfId="22770"/>
    <cellStyle name="40% - Accent1 2 3 2 5" xfId="33630"/>
    <cellStyle name="40% - Accent1 2 3 3" xfId="2553"/>
    <cellStyle name="40% - Accent1 2 3 3 2" xfId="13332"/>
    <cellStyle name="40% - Accent1 2 3 3 3" xfId="24082"/>
    <cellStyle name="40% - Accent1 2 3 3 4" xfId="34942"/>
    <cellStyle name="40% - Accent1 2 3 4" xfId="11037"/>
    <cellStyle name="40% - Accent1 2 3 5" xfId="21787"/>
    <cellStyle name="40% - Accent1 2 3 6" xfId="32647"/>
    <cellStyle name="40% - Accent1 2 30" xfId="5669"/>
    <cellStyle name="40% - Accent1 2 30 2" xfId="16448"/>
    <cellStyle name="40% - Accent1 2 30 3" xfId="27198"/>
    <cellStyle name="40% - Accent1 2 30 4" xfId="38058"/>
    <cellStyle name="40% - Accent1 2 31" xfId="5779"/>
    <cellStyle name="40% - Accent1 2 31 2" xfId="16558"/>
    <cellStyle name="40% - Accent1 2 31 3" xfId="27308"/>
    <cellStyle name="40% - Accent1 2 31 4" xfId="38168"/>
    <cellStyle name="40% - Accent1 2 32" xfId="5889"/>
    <cellStyle name="40% - Accent1 2 32 2" xfId="16668"/>
    <cellStyle name="40% - Accent1 2 32 3" xfId="27418"/>
    <cellStyle name="40% - Accent1 2 32 4" xfId="38278"/>
    <cellStyle name="40% - Accent1 2 33" xfId="5999"/>
    <cellStyle name="40% - Accent1 2 33 2" xfId="16778"/>
    <cellStyle name="40% - Accent1 2 33 3" xfId="27528"/>
    <cellStyle name="40% - Accent1 2 33 4" xfId="38388"/>
    <cellStyle name="40% - Accent1 2 34" xfId="6109"/>
    <cellStyle name="40% - Accent1 2 34 2" xfId="16888"/>
    <cellStyle name="40% - Accent1 2 34 3" xfId="27638"/>
    <cellStyle name="40% - Accent1 2 34 4" xfId="38498"/>
    <cellStyle name="40% - Accent1 2 35" xfId="6219"/>
    <cellStyle name="40% - Accent1 2 35 2" xfId="16998"/>
    <cellStyle name="40% - Accent1 2 35 3" xfId="27748"/>
    <cellStyle name="40% - Accent1 2 35 4" xfId="38608"/>
    <cellStyle name="40% - Accent1 2 36" xfId="6329"/>
    <cellStyle name="40% - Accent1 2 36 2" xfId="17108"/>
    <cellStyle name="40% - Accent1 2 36 3" xfId="27858"/>
    <cellStyle name="40% - Accent1 2 36 4" xfId="38718"/>
    <cellStyle name="40% - Accent1 2 37" xfId="6439"/>
    <cellStyle name="40% - Accent1 2 37 2" xfId="17218"/>
    <cellStyle name="40% - Accent1 2 37 3" xfId="27968"/>
    <cellStyle name="40% - Accent1 2 37 4" xfId="38828"/>
    <cellStyle name="40% - Accent1 2 38" xfId="6549"/>
    <cellStyle name="40% - Accent1 2 38 2" xfId="17328"/>
    <cellStyle name="40% - Accent1 2 38 3" xfId="28078"/>
    <cellStyle name="40% - Accent1 2 38 4" xfId="38938"/>
    <cellStyle name="40% - Accent1 2 39" xfId="6659"/>
    <cellStyle name="40% - Accent1 2 39 2" xfId="17438"/>
    <cellStyle name="40% - Accent1 2 39 3" xfId="28188"/>
    <cellStyle name="40% - Accent1 2 39 4" xfId="39048"/>
    <cellStyle name="40% - Accent1 2 4" xfId="209"/>
    <cellStyle name="40% - Accent1 2 4 2" xfId="1234"/>
    <cellStyle name="40% - Accent1 2 4 2 2" xfId="3559"/>
    <cellStyle name="40% - Accent1 2 4 2 2 2" xfId="14338"/>
    <cellStyle name="40% - Accent1 2 4 2 2 3" xfId="25088"/>
    <cellStyle name="40% - Accent1 2 4 2 2 4" xfId="35948"/>
    <cellStyle name="40% - Accent1 2 4 2 3" xfId="12043"/>
    <cellStyle name="40% - Accent1 2 4 2 4" xfId="22793"/>
    <cellStyle name="40% - Accent1 2 4 2 5" xfId="33653"/>
    <cellStyle name="40% - Accent1 2 4 3" xfId="2576"/>
    <cellStyle name="40% - Accent1 2 4 3 2" xfId="13355"/>
    <cellStyle name="40% - Accent1 2 4 3 3" xfId="24105"/>
    <cellStyle name="40% - Accent1 2 4 3 4" xfId="34965"/>
    <cellStyle name="40% - Accent1 2 4 4" xfId="11060"/>
    <cellStyle name="40% - Accent1 2 4 5" xfId="21810"/>
    <cellStyle name="40% - Accent1 2 4 6" xfId="32670"/>
    <cellStyle name="40% - Accent1 2 40" xfId="6769"/>
    <cellStyle name="40% - Accent1 2 40 2" xfId="17548"/>
    <cellStyle name="40% - Accent1 2 40 3" xfId="28298"/>
    <cellStyle name="40% - Accent1 2 40 4" xfId="39158"/>
    <cellStyle name="40% - Accent1 2 41" xfId="6879"/>
    <cellStyle name="40% - Accent1 2 41 2" xfId="17658"/>
    <cellStyle name="40% - Accent1 2 41 3" xfId="28408"/>
    <cellStyle name="40% - Accent1 2 41 4" xfId="39268"/>
    <cellStyle name="40% - Accent1 2 42" xfId="6989"/>
    <cellStyle name="40% - Accent1 2 42 2" xfId="17768"/>
    <cellStyle name="40% - Accent1 2 42 3" xfId="28518"/>
    <cellStyle name="40% - Accent1 2 42 4" xfId="39378"/>
    <cellStyle name="40% - Accent1 2 43" xfId="7099"/>
    <cellStyle name="40% - Accent1 2 43 2" xfId="17878"/>
    <cellStyle name="40% - Accent1 2 43 3" xfId="28628"/>
    <cellStyle name="40% - Accent1 2 43 4" xfId="39488"/>
    <cellStyle name="40% - Accent1 2 44" xfId="7209"/>
    <cellStyle name="40% - Accent1 2 44 2" xfId="17988"/>
    <cellStyle name="40% - Accent1 2 44 3" xfId="28738"/>
    <cellStyle name="40% - Accent1 2 44 4" xfId="39598"/>
    <cellStyle name="40% - Accent1 2 45" xfId="7319"/>
    <cellStyle name="40% - Accent1 2 45 2" xfId="18098"/>
    <cellStyle name="40% - Accent1 2 45 3" xfId="28848"/>
    <cellStyle name="40% - Accent1 2 45 4" xfId="39708"/>
    <cellStyle name="40% - Accent1 2 46" xfId="7429"/>
    <cellStyle name="40% - Accent1 2 46 2" xfId="18208"/>
    <cellStyle name="40% - Accent1 2 46 3" xfId="28958"/>
    <cellStyle name="40% - Accent1 2 46 4" xfId="39818"/>
    <cellStyle name="40% - Accent1 2 47" xfId="7539"/>
    <cellStyle name="40% - Accent1 2 47 2" xfId="18318"/>
    <cellStyle name="40% - Accent1 2 47 3" xfId="29068"/>
    <cellStyle name="40% - Accent1 2 47 4" xfId="39928"/>
    <cellStyle name="40% - Accent1 2 48" xfId="7649"/>
    <cellStyle name="40% - Accent1 2 48 2" xfId="18428"/>
    <cellStyle name="40% - Accent1 2 48 3" xfId="29178"/>
    <cellStyle name="40% - Accent1 2 48 4" xfId="40038"/>
    <cellStyle name="40% - Accent1 2 49" xfId="7759"/>
    <cellStyle name="40% - Accent1 2 49 2" xfId="18538"/>
    <cellStyle name="40% - Accent1 2 49 3" xfId="29288"/>
    <cellStyle name="40% - Accent1 2 49 4" xfId="40148"/>
    <cellStyle name="40% - Accent1 2 5" xfId="243"/>
    <cellStyle name="40% - Accent1 2 5 2" xfId="1268"/>
    <cellStyle name="40% - Accent1 2 5 2 2" xfId="3593"/>
    <cellStyle name="40% - Accent1 2 5 2 2 2" xfId="14372"/>
    <cellStyle name="40% - Accent1 2 5 2 2 3" xfId="25122"/>
    <cellStyle name="40% - Accent1 2 5 2 2 4" xfId="35982"/>
    <cellStyle name="40% - Accent1 2 5 2 3" xfId="12077"/>
    <cellStyle name="40% - Accent1 2 5 2 4" xfId="22827"/>
    <cellStyle name="40% - Accent1 2 5 2 5" xfId="33687"/>
    <cellStyle name="40% - Accent1 2 5 3" xfId="2610"/>
    <cellStyle name="40% - Accent1 2 5 3 2" xfId="13389"/>
    <cellStyle name="40% - Accent1 2 5 3 3" xfId="24139"/>
    <cellStyle name="40% - Accent1 2 5 3 4" xfId="34999"/>
    <cellStyle name="40% - Accent1 2 5 4" xfId="11094"/>
    <cellStyle name="40% - Accent1 2 5 5" xfId="21844"/>
    <cellStyle name="40% - Accent1 2 5 6" xfId="32704"/>
    <cellStyle name="40% - Accent1 2 50" xfId="7869"/>
    <cellStyle name="40% - Accent1 2 50 2" xfId="18648"/>
    <cellStyle name="40% - Accent1 2 50 3" xfId="29398"/>
    <cellStyle name="40% - Accent1 2 50 4" xfId="40258"/>
    <cellStyle name="40% - Accent1 2 51" xfId="7979"/>
    <cellStyle name="40% - Accent1 2 51 2" xfId="18758"/>
    <cellStyle name="40% - Accent1 2 51 3" xfId="29508"/>
    <cellStyle name="40% - Accent1 2 51 4" xfId="40368"/>
    <cellStyle name="40% - Accent1 2 52" xfId="8089"/>
    <cellStyle name="40% - Accent1 2 52 2" xfId="18868"/>
    <cellStyle name="40% - Accent1 2 52 3" xfId="29618"/>
    <cellStyle name="40% - Accent1 2 52 4" xfId="40478"/>
    <cellStyle name="40% - Accent1 2 53" xfId="8199"/>
    <cellStyle name="40% - Accent1 2 53 2" xfId="18978"/>
    <cellStyle name="40% - Accent1 2 53 3" xfId="29728"/>
    <cellStyle name="40% - Accent1 2 53 4" xfId="40588"/>
    <cellStyle name="40% - Accent1 2 54" xfId="8309"/>
    <cellStyle name="40% - Accent1 2 54 2" xfId="19088"/>
    <cellStyle name="40% - Accent1 2 54 3" xfId="29838"/>
    <cellStyle name="40% - Accent1 2 54 4" xfId="40698"/>
    <cellStyle name="40% - Accent1 2 55" xfId="8419"/>
    <cellStyle name="40% - Accent1 2 55 2" xfId="19198"/>
    <cellStyle name="40% - Accent1 2 55 3" xfId="29948"/>
    <cellStyle name="40% - Accent1 2 55 4" xfId="40808"/>
    <cellStyle name="40% - Accent1 2 56" xfId="8529"/>
    <cellStyle name="40% - Accent1 2 56 2" xfId="19308"/>
    <cellStyle name="40% - Accent1 2 56 3" xfId="30058"/>
    <cellStyle name="40% - Accent1 2 56 4" xfId="40918"/>
    <cellStyle name="40% - Accent1 2 57" xfId="8639"/>
    <cellStyle name="40% - Accent1 2 57 2" xfId="19418"/>
    <cellStyle name="40% - Accent1 2 57 3" xfId="30168"/>
    <cellStyle name="40% - Accent1 2 57 4" xfId="41028"/>
    <cellStyle name="40% - Accent1 2 58" xfId="8749"/>
    <cellStyle name="40% - Accent1 2 58 2" xfId="19528"/>
    <cellStyle name="40% - Accent1 2 58 3" xfId="30278"/>
    <cellStyle name="40% - Accent1 2 58 4" xfId="41138"/>
    <cellStyle name="40% - Accent1 2 59" xfId="8859"/>
    <cellStyle name="40% - Accent1 2 59 2" xfId="19638"/>
    <cellStyle name="40% - Accent1 2 59 3" xfId="30388"/>
    <cellStyle name="40% - Accent1 2 59 4" xfId="41248"/>
    <cellStyle name="40% - Accent1 2 6" xfId="288"/>
    <cellStyle name="40% - Accent1 2 6 2" xfId="1313"/>
    <cellStyle name="40% - Accent1 2 6 2 2" xfId="3638"/>
    <cellStyle name="40% - Accent1 2 6 2 2 2" xfId="14417"/>
    <cellStyle name="40% - Accent1 2 6 2 2 3" xfId="25167"/>
    <cellStyle name="40% - Accent1 2 6 2 2 4" xfId="36027"/>
    <cellStyle name="40% - Accent1 2 6 2 3" xfId="12122"/>
    <cellStyle name="40% - Accent1 2 6 2 4" xfId="22872"/>
    <cellStyle name="40% - Accent1 2 6 2 5" xfId="33732"/>
    <cellStyle name="40% - Accent1 2 6 3" xfId="2655"/>
    <cellStyle name="40% - Accent1 2 6 3 2" xfId="13434"/>
    <cellStyle name="40% - Accent1 2 6 3 3" xfId="24184"/>
    <cellStyle name="40% - Accent1 2 6 3 4" xfId="35044"/>
    <cellStyle name="40% - Accent1 2 6 4" xfId="11139"/>
    <cellStyle name="40% - Accent1 2 6 5" xfId="21889"/>
    <cellStyle name="40% - Accent1 2 6 6" xfId="32749"/>
    <cellStyle name="40% - Accent1 2 60" xfId="8969"/>
    <cellStyle name="40% - Accent1 2 60 2" xfId="19748"/>
    <cellStyle name="40% - Accent1 2 60 3" xfId="30498"/>
    <cellStyle name="40% - Accent1 2 60 4" xfId="41358"/>
    <cellStyle name="40% - Accent1 2 61" xfId="9079"/>
    <cellStyle name="40% - Accent1 2 61 2" xfId="19858"/>
    <cellStyle name="40% - Accent1 2 61 3" xfId="30608"/>
    <cellStyle name="40% - Accent1 2 61 4" xfId="41468"/>
    <cellStyle name="40% - Accent1 2 62" xfId="9189"/>
    <cellStyle name="40% - Accent1 2 62 2" xfId="19968"/>
    <cellStyle name="40% - Accent1 2 62 3" xfId="30718"/>
    <cellStyle name="40% - Accent1 2 62 4" xfId="41578"/>
    <cellStyle name="40% - Accent1 2 63" xfId="9299"/>
    <cellStyle name="40% - Accent1 2 63 2" xfId="20078"/>
    <cellStyle name="40% - Accent1 2 63 3" xfId="30828"/>
    <cellStyle name="40% - Accent1 2 63 4" xfId="41688"/>
    <cellStyle name="40% - Accent1 2 64" xfId="9409"/>
    <cellStyle name="40% - Accent1 2 64 2" xfId="20188"/>
    <cellStyle name="40% - Accent1 2 64 3" xfId="30938"/>
    <cellStyle name="40% - Accent1 2 64 4" xfId="41798"/>
    <cellStyle name="40% - Accent1 2 65" xfId="9519"/>
    <cellStyle name="40% - Accent1 2 65 2" xfId="20298"/>
    <cellStyle name="40% - Accent1 2 65 3" xfId="31048"/>
    <cellStyle name="40% - Accent1 2 65 4" xfId="41908"/>
    <cellStyle name="40% - Accent1 2 66" xfId="9629"/>
    <cellStyle name="40% - Accent1 2 66 2" xfId="20408"/>
    <cellStyle name="40% - Accent1 2 66 3" xfId="31158"/>
    <cellStyle name="40% - Accent1 2 66 4" xfId="42018"/>
    <cellStyle name="40% - Accent1 2 67" xfId="9739"/>
    <cellStyle name="40% - Accent1 2 67 2" xfId="20518"/>
    <cellStyle name="40% - Accent1 2 67 3" xfId="31268"/>
    <cellStyle name="40% - Accent1 2 67 4" xfId="42128"/>
    <cellStyle name="40% - Accent1 2 68" xfId="9849"/>
    <cellStyle name="40% - Accent1 2 68 2" xfId="20628"/>
    <cellStyle name="40% - Accent1 2 68 3" xfId="31378"/>
    <cellStyle name="40% - Accent1 2 68 4" xfId="42238"/>
    <cellStyle name="40% - Accent1 2 69" xfId="9959"/>
    <cellStyle name="40% - Accent1 2 69 2" xfId="20738"/>
    <cellStyle name="40% - Accent1 2 69 3" xfId="31488"/>
    <cellStyle name="40% - Accent1 2 69 4" xfId="42348"/>
    <cellStyle name="40% - Accent1 2 7" xfId="344"/>
    <cellStyle name="40% - Accent1 2 7 2" xfId="1369"/>
    <cellStyle name="40% - Accent1 2 7 2 2" xfId="3694"/>
    <cellStyle name="40% - Accent1 2 7 2 2 2" xfId="14473"/>
    <cellStyle name="40% - Accent1 2 7 2 2 3" xfId="25223"/>
    <cellStyle name="40% - Accent1 2 7 2 2 4" xfId="36083"/>
    <cellStyle name="40% - Accent1 2 7 2 3" xfId="12178"/>
    <cellStyle name="40% - Accent1 2 7 2 4" xfId="22928"/>
    <cellStyle name="40% - Accent1 2 7 2 5" xfId="33788"/>
    <cellStyle name="40% - Accent1 2 7 3" xfId="2711"/>
    <cellStyle name="40% - Accent1 2 7 3 2" xfId="13490"/>
    <cellStyle name="40% - Accent1 2 7 3 3" xfId="24240"/>
    <cellStyle name="40% - Accent1 2 7 3 4" xfId="35100"/>
    <cellStyle name="40% - Accent1 2 7 4" xfId="11195"/>
    <cellStyle name="40% - Accent1 2 7 5" xfId="21945"/>
    <cellStyle name="40% - Accent1 2 7 6" xfId="32805"/>
    <cellStyle name="40% - Accent1 2 70" xfId="10069"/>
    <cellStyle name="40% - Accent1 2 70 2" xfId="20848"/>
    <cellStyle name="40% - Accent1 2 70 3" xfId="31598"/>
    <cellStyle name="40% - Accent1 2 70 4" xfId="42458"/>
    <cellStyle name="40% - Accent1 2 71" xfId="10179"/>
    <cellStyle name="40% - Accent1 2 71 2" xfId="20958"/>
    <cellStyle name="40% - Accent1 2 71 3" xfId="31708"/>
    <cellStyle name="40% - Accent1 2 71 4" xfId="42568"/>
    <cellStyle name="40% - Accent1 2 72" xfId="10289"/>
    <cellStyle name="40% - Accent1 2 72 2" xfId="21068"/>
    <cellStyle name="40% - Accent1 2 72 3" xfId="31818"/>
    <cellStyle name="40% - Accent1 2 72 4" xfId="42678"/>
    <cellStyle name="40% - Accent1 2 73" xfId="10399"/>
    <cellStyle name="40% - Accent1 2 73 2" xfId="21178"/>
    <cellStyle name="40% - Accent1 2 73 3" xfId="31928"/>
    <cellStyle name="40% - Accent1 2 73 4" xfId="42788"/>
    <cellStyle name="40% - Accent1 2 74" xfId="10509"/>
    <cellStyle name="40% - Accent1 2 74 2" xfId="21288"/>
    <cellStyle name="40% - Accent1 2 74 3" xfId="32038"/>
    <cellStyle name="40% - Accent1 2 74 4" xfId="42898"/>
    <cellStyle name="40% - Accent1 2 75" xfId="10619"/>
    <cellStyle name="40% - Accent1 2 75 2" xfId="21398"/>
    <cellStyle name="40% - Accent1 2 75 3" xfId="32148"/>
    <cellStyle name="40% - Accent1 2 75 4" xfId="43008"/>
    <cellStyle name="40% - Accent1 2 76" xfId="10729"/>
    <cellStyle name="40% - Accent1 2 76 2" xfId="21508"/>
    <cellStyle name="40% - Accent1 2 76 3" xfId="32258"/>
    <cellStyle name="40% - Accent1 2 76 4" xfId="43118"/>
    <cellStyle name="40% - Accent1 2 77" xfId="10839"/>
    <cellStyle name="40% - Accent1 2 77 2" xfId="32368"/>
    <cellStyle name="40% - Accent1 2 77 3" xfId="43228"/>
    <cellStyle name="40% - Accent1 2 78" xfId="10979"/>
    <cellStyle name="40% - Accent1 2 78 2" xfId="21729"/>
    <cellStyle name="40% - Accent1 2 78 3" xfId="32589"/>
    <cellStyle name="40% - Accent1 2 79" xfId="21618"/>
    <cellStyle name="40% - Accent1 2 8" xfId="410"/>
    <cellStyle name="40% - Accent1 2 8 2" xfId="1435"/>
    <cellStyle name="40% - Accent1 2 8 2 2" xfId="3760"/>
    <cellStyle name="40% - Accent1 2 8 2 2 2" xfId="14539"/>
    <cellStyle name="40% - Accent1 2 8 2 2 3" xfId="25289"/>
    <cellStyle name="40% - Accent1 2 8 2 2 4" xfId="36149"/>
    <cellStyle name="40% - Accent1 2 8 2 3" xfId="12244"/>
    <cellStyle name="40% - Accent1 2 8 2 4" xfId="22994"/>
    <cellStyle name="40% - Accent1 2 8 2 5" xfId="33854"/>
    <cellStyle name="40% - Accent1 2 8 3" xfId="2777"/>
    <cellStyle name="40% - Accent1 2 8 3 2" xfId="13556"/>
    <cellStyle name="40% - Accent1 2 8 3 3" xfId="24306"/>
    <cellStyle name="40% - Accent1 2 8 3 4" xfId="35166"/>
    <cellStyle name="40% - Accent1 2 8 4" xfId="11261"/>
    <cellStyle name="40% - Accent1 2 8 5" xfId="22011"/>
    <cellStyle name="40% - Accent1 2 8 6" xfId="32871"/>
    <cellStyle name="40% - Accent1 2 80" xfId="32478"/>
    <cellStyle name="40% - Accent1 2 81" xfId="43488"/>
    <cellStyle name="40% - Accent1 2 82" xfId="43643"/>
    <cellStyle name="40% - Accent1 2 83" xfId="43955"/>
    <cellStyle name="40% - Accent1 2 84" xfId="44274"/>
    <cellStyle name="40% - Accent1 2 85" xfId="44594"/>
    <cellStyle name="40% - Accent1 2 86" xfId="44906"/>
    <cellStyle name="40% - Accent1 2 87" xfId="45218"/>
    <cellStyle name="40% - Accent1 2 88" xfId="45530"/>
    <cellStyle name="40% - Accent1 2 89" xfId="45842"/>
    <cellStyle name="40% - Accent1 2 9" xfId="487"/>
    <cellStyle name="40% - Accent1 2 9 2" xfId="1512"/>
    <cellStyle name="40% - Accent1 2 9 2 2" xfId="3837"/>
    <cellStyle name="40% - Accent1 2 9 2 2 2" xfId="14616"/>
    <cellStyle name="40% - Accent1 2 9 2 2 3" xfId="25366"/>
    <cellStyle name="40% - Accent1 2 9 2 2 4" xfId="36226"/>
    <cellStyle name="40% - Accent1 2 9 2 3" xfId="12321"/>
    <cellStyle name="40% - Accent1 2 9 2 4" xfId="23071"/>
    <cellStyle name="40% - Accent1 2 9 2 5" xfId="33931"/>
    <cellStyle name="40% - Accent1 2 9 3" xfId="2854"/>
    <cellStyle name="40% - Accent1 2 9 3 2" xfId="13633"/>
    <cellStyle name="40% - Accent1 2 9 3 3" xfId="24383"/>
    <cellStyle name="40% - Accent1 2 9 3 4" xfId="35243"/>
    <cellStyle name="40% - Accent1 2 9 4" xfId="11338"/>
    <cellStyle name="40% - Accent1 2 9 5" xfId="22088"/>
    <cellStyle name="40% - Accent1 2 9 6" xfId="32948"/>
    <cellStyle name="40% - Accent1 2 90" xfId="46154"/>
    <cellStyle name="40% - Accent1 2 91" xfId="46466"/>
    <cellStyle name="40% - Accent1 2 92" xfId="46778"/>
    <cellStyle name="40% - Accent1 2 93" xfId="47090"/>
    <cellStyle name="40% - Accent1 2 94" xfId="47402"/>
    <cellStyle name="40% - Accent1 2 95" xfId="47714"/>
    <cellStyle name="40% - Accent1 2 96" xfId="48026"/>
    <cellStyle name="40% - Accent1 2 97" xfId="48338"/>
    <cellStyle name="40% - Accent1 2 98" xfId="48650"/>
    <cellStyle name="40% - Accent1 2 99" xfId="48962"/>
    <cellStyle name="40% - Accent1 20" xfId="2233"/>
    <cellStyle name="40% - Accent1 20 2" xfId="4558"/>
    <cellStyle name="40% - Accent1 20 2 2" xfId="15337"/>
    <cellStyle name="40% - Accent1 20 2 3" xfId="26087"/>
    <cellStyle name="40% - Accent1 20 2 4" xfId="36947"/>
    <cellStyle name="40% - Accent1 20 3" xfId="13042"/>
    <cellStyle name="40% - Accent1 20 4" xfId="23792"/>
    <cellStyle name="40% - Accent1 20 5" xfId="34652"/>
    <cellStyle name="40% - Accent1 21" xfId="2343"/>
    <cellStyle name="40% - Accent1 21 2" xfId="13152"/>
    <cellStyle name="40% - Accent1 21 3" xfId="23902"/>
    <cellStyle name="40% - Accent1 21 4" xfId="34762"/>
    <cellStyle name="40% - Accent1 22" xfId="2454"/>
    <cellStyle name="40% - Accent1 22 2" xfId="13262"/>
    <cellStyle name="40% - Accent1 22 3" xfId="24012"/>
    <cellStyle name="40% - Accent1 22 4" xfId="34872"/>
    <cellStyle name="40% - Accent1 23" xfId="4668"/>
    <cellStyle name="40% - Accent1 23 2" xfId="15447"/>
    <cellStyle name="40% - Accent1 23 3" xfId="26197"/>
    <cellStyle name="40% - Accent1 23 4" xfId="37057"/>
    <cellStyle name="40% - Accent1 24" xfId="4778"/>
    <cellStyle name="40% - Accent1 24 2" xfId="15557"/>
    <cellStyle name="40% - Accent1 24 3" xfId="26307"/>
    <cellStyle name="40% - Accent1 24 4" xfId="37167"/>
    <cellStyle name="40% - Accent1 25" xfId="4888"/>
    <cellStyle name="40% - Accent1 25 2" xfId="15667"/>
    <cellStyle name="40% - Accent1 25 3" xfId="26417"/>
    <cellStyle name="40% - Accent1 25 4" xfId="37277"/>
    <cellStyle name="40% - Accent1 26" xfId="4998"/>
    <cellStyle name="40% - Accent1 26 2" xfId="15777"/>
    <cellStyle name="40% - Accent1 26 3" xfId="26527"/>
    <cellStyle name="40% - Accent1 26 4" xfId="37387"/>
    <cellStyle name="40% - Accent1 27" xfId="5108"/>
    <cellStyle name="40% - Accent1 27 2" xfId="15887"/>
    <cellStyle name="40% - Accent1 27 3" xfId="26637"/>
    <cellStyle name="40% - Accent1 27 4" xfId="37497"/>
    <cellStyle name="40% - Accent1 28" xfId="5218"/>
    <cellStyle name="40% - Accent1 28 2" xfId="15997"/>
    <cellStyle name="40% - Accent1 28 3" xfId="26747"/>
    <cellStyle name="40% - Accent1 28 4" xfId="37607"/>
    <cellStyle name="40% - Accent1 29" xfId="5328"/>
    <cellStyle name="40% - Accent1 29 2" xfId="16107"/>
    <cellStyle name="40% - Accent1 29 3" xfId="26857"/>
    <cellStyle name="40% - Accent1 29 4" xfId="37717"/>
    <cellStyle name="40% - Accent1 3" xfId="140"/>
    <cellStyle name="40% - Accent1 3 10" xfId="793"/>
    <cellStyle name="40% - Accent1 3 10 2" xfId="1818"/>
    <cellStyle name="40% - Accent1 3 10 2 2" xfId="4143"/>
    <cellStyle name="40% - Accent1 3 10 2 2 2" xfId="14922"/>
    <cellStyle name="40% - Accent1 3 10 2 2 3" xfId="25672"/>
    <cellStyle name="40% - Accent1 3 10 2 2 4" xfId="36532"/>
    <cellStyle name="40% - Accent1 3 10 2 3" xfId="12627"/>
    <cellStyle name="40% - Accent1 3 10 2 4" xfId="23377"/>
    <cellStyle name="40% - Accent1 3 10 2 5" xfId="34237"/>
    <cellStyle name="40% - Accent1 3 10 3" xfId="3161"/>
    <cellStyle name="40% - Accent1 3 10 3 2" xfId="13940"/>
    <cellStyle name="40% - Accent1 3 10 3 3" xfId="24690"/>
    <cellStyle name="40% - Accent1 3 10 3 4" xfId="35550"/>
    <cellStyle name="40% - Accent1 3 10 4" xfId="11645"/>
    <cellStyle name="40% - Accent1 3 10 5" xfId="22395"/>
    <cellStyle name="40% - Accent1 3 10 6" xfId="33255"/>
    <cellStyle name="40% - Accent1 3 100" xfId="49912"/>
    <cellStyle name="40% - Accent1 3 101" xfId="50224"/>
    <cellStyle name="40% - Accent1 3 102" xfId="50536"/>
    <cellStyle name="40% - Accent1 3 103" xfId="50848"/>
    <cellStyle name="40% - Accent1 3 104" xfId="51160"/>
    <cellStyle name="40% - Accent1 3 105" xfId="51472"/>
    <cellStyle name="40% - Accent1 3 106" xfId="51784"/>
    <cellStyle name="40% - Accent1 3 107" xfId="52097"/>
    <cellStyle name="40% - Accent1 3 108" xfId="52409"/>
    <cellStyle name="40% - Accent1 3 109" xfId="52721"/>
    <cellStyle name="40% - Accent1 3 11" xfId="902"/>
    <cellStyle name="40% - Accent1 3 11 2" xfId="1927"/>
    <cellStyle name="40% - Accent1 3 11 2 2" xfId="4252"/>
    <cellStyle name="40% - Accent1 3 11 2 2 2" xfId="15031"/>
    <cellStyle name="40% - Accent1 3 11 2 2 3" xfId="25781"/>
    <cellStyle name="40% - Accent1 3 11 2 2 4" xfId="36641"/>
    <cellStyle name="40% - Accent1 3 11 2 3" xfId="12736"/>
    <cellStyle name="40% - Accent1 3 11 2 4" xfId="23486"/>
    <cellStyle name="40% - Accent1 3 11 2 5" xfId="34346"/>
    <cellStyle name="40% - Accent1 3 11 3" xfId="3270"/>
    <cellStyle name="40% - Accent1 3 11 3 2" xfId="14049"/>
    <cellStyle name="40% - Accent1 3 11 3 3" xfId="24799"/>
    <cellStyle name="40% - Accent1 3 11 3 4" xfId="35659"/>
    <cellStyle name="40% - Accent1 3 11 4" xfId="11754"/>
    <cellStyle name="40% - Accent1 3 11 5" xfId="22504"/>
    <cellStyle name="40% - Accent1 3 11 6" xfId="33364"/>
    <cellStyle name="40% - Accent1 3 110" xfId="53033"/>
    <cellStyle name="40% - Accent1 3 111" xfId="53345"/>
    <cellStyle name="40% - Accent1 3 112" xfId="53657"/>
    <cellStyle name="40% - Accent1 3 113" xfId="53969"/>
    <cellStyle name="40% - Accent1 3 114" xfId="54281"/>
    <cellStyle name="40% - Accent1 3 115" xfId="54593"/>
    <cellStyle name="40% - Accent1 3 116" xfId="54905"/>
    <cellStyle name="40% - Accent1 3 117" xfId="55217"/>
    <cellStyle name="40% - Accent1 3 118" xfId="55529"/>
    <cellStyle name="40% - Accent1 3 119" xfId="55841"/>
    <cellStyle name="40% - Accent1 3 12" xfId="1011"/>
    <cellStyle name="40% - Accent1 3 12 2" xfId="3379"/>
    <cellStyle name="40% - Accent1 3 12 2 2" xfId="14158"/>
    <cellStyle name="40% - Accent1 3 12 2 3" xfId="24908"/>
    <cellStyle name="40% - Accent1 3 12 2 4" xfId="35768"/>
    <cellStyle name="40% - Accent1 3 12 3" xfId="11863"/>
    <cellStyle name="40% - Accent1 3 12 4" xfId="22613"/>
    <cellStyle name="40% - Accent1 3 12 5" xfId="33473"/>
    <cellStyle name="40% - Accent1 3 120" xfId="56153"/>
    <cellStyle name="40% - Accent1 3 121" xfId="56465"/>
    <cellStyle name="40% - Accent1 3 122" xfId="56777"/>
    <cellStyle name="40% - Accent1 3 123" xfId="57089"/>
    <cellStyle name="40% - Accent1 3 124" xfId="57401"/>
    <cellStyle name="40% - Accent1 3 125" xfId="57713"/>
    <cellStyle name="40% - Accent1 3 126" xfId="58025"/>
    <cellStyle name="40% - Accent1 3 127" xfId="58337"/>
    <cellStyle name="40% - Accent1 3 128" xfId="58649"/>
    <cellStyle name="40% - Accent1 3 129" xfId="58961"/>
    <cellStyle name="40% - Accent1 3 13" xfId="1165"/>
    <cellStyle name="40% - Accent1 3 13 2" xfId="3490"/>
    <cellStyle name="40% - Accent1 3 13 2 2" xfId="14269"/>
    <cellStyle name="40% - Accent1 3 13 2 3" xfId="25019"/>
    <cellStyle name="40% - Accent1 3 13 2 4" xfId="35879"/>
    <cellStyle name="40% - Accent1 3 13 3" xfId="11974"/>
    <cellStyle name="40% - Accent1 3 13 4" xfId="22724"/>
    <cellStyle name="40% - Accent1 3 13 5" xfId="33584"/>
    <cellStyle name="40% - Accent1 3 130" xfId="59273"/>
    <cellStyle name="40% - Accent1 3 131" xfId="59585"/>
    <cellStyle name="40% - Accent1 3 132" xfId="59897"/>
    <cellStyle name="40% - Accent1 3 133" xfId="60209"/>
    <cellStyle name="40% - Accent1 3 134" xfId="60521"/>
    <cellStyle name="40% - Accent1 3 135" xfId="60833"/>
    <cellStyle name="40% - Accent1 3 14" xfId="2036"/>
    <cellStyle name="40% - Accent1 3 14 2" xfId="4361"/>
    <cellStyle name="40% - Accent1 3 14 2 2" xfId="15140"/>
    <cellStyle name="40% - Accent1 3 14 2 3" xfId="25890"/>
    <cellStyle name="40% - Accent1 3 14 2 4" xfId="36750"/>
    <cellStyle name="40% - Accent1 3 14 3" xfId="12845"/>
    <cellStyle name="40% - Accent1 3 14 4" xfId="23595"/>
    <cellStyle name="40% - Accent1 3 14 5" xfId="34455"/>
    <cellStyle name="40% - Accent1 3 15" xfId="2145"/>
    <cellStyle name="40% - Accent1 3 15 2" xfId="4470"/>
    <cellStyle name="40% - Accent1 3 15 2 2" xfId="15249"/>
    <cellStyle name="40% - Accent1 3 15 2 3" xfId="25999"/>
    <cellStyle name="40% - Accent1 3 15 2 4" xfId="36859"/>
    <cellStyle name="40% - Accent1 3 15 3" xfId="12954"/>
    <cellStyle name="40% - Accent1 3 15 4" xfId="23704"/>
    <cellStyle name="40% - Accent1 3 15 5" xfId="34564"/>
    <cellStyle name="40% - Accent1 3 16" xfId="2255"/>
    <cellStyle name="40% - Accent1 3 16 2" xfId="4580"/>
    <cellStyle name="40% - Accent1 3 16 2 2" xfId="15359"/>
    <cellStyle name="40% - Accent1 3 16 2 3" xfId="26109"/>
    <cellStyle name="40% - Accent1 3 16 2 4" xfId="36969"/>
    <cellStyle name="40% - Accent1 3 16 3" xfId="13064"/>
    <cellStyle name="40% - Accent1 3 16 4" xfId="23814"/>
    <cellStyle name="40% - Accent1 3 16 5" xfId="34674"/>
    <cellStyle name="40% - Accent1 3 17" xfId="2365"/>
    <cellStyle name="40% - Accent1 3 17 2" xfId="13174"/>
    <cellStyle name="40% - Accent1 3 17 3" xfId="23924"/>
    <cellStyle name="40% - Accent1 3 17 4" xfId="34784"/>
    <cellStyle name="40% - Accent1 3 18" xfId="2507"/>
    <cellStyle name="40% - Accent1 3 18 2" xfId="13286"/>
    <cellStyle name="40% - Accent1 3 18 3" xfId="24036"/>
    <cellStyle name="40% - Accent1 3 18 4" xfId="34896"/>
    <cellStyle name="40% - Accent1 3 19" xfId="4690"/>
    <cellStyle name="40% - Accent1 3 19 2" xfId="15469"/>
    <cellStyle name="40% - Accent1 3 19 3" xfId="26219"/>
    <cellStyle name="40% - Accent1 3 19 4" xfId="37079"/>
    <cellStyle name="40% - Accent1 3 2" xfId="220"/>
    <cellStyle name="40% - Accent1 3 2 10" xfId="44763"/>
    <cellStyle name="40% - Accent1 3 2 11" xfId="45075"/>
    <cellStyle name="40% - Accent1 3 2 12" xfId="45387"/>
    <cellStyle name="40% - Accent1 3 2 13" xfId="45699"/>
    <cellStyle name="40% - Accent1 3 2 14" xfId="46011"/>
    <cellStyle name="40% - Accent1 3 2 15" xfId="46323"/>
    <cellStyle name="40% - Accent1 3 2 16" xfId="46635"/>
    <cellStyle name="40% - Accent1 3 2 17" xfId="46947"/>
    <cellStyle name="40% - Accent1 3 2 18" xfId="47259"/>
    <cellStyle name="40% - Accent1 3 2 19" xfId="47571"/>
    <cellStyle name="40% - Accent1 3 2 2" xfId="1245"/>
    <cellStyle name="40% - Accent1 3 2 2 2" xfId="3570"/>
    <cellStyle name="40% - Accent1 3 2 2 2 2" xfId="14349"/>
    <cellStyle name="40% - Accent1 3 2 2 2 3" xfId="25099"/>
    <cellStyle name="40% - Accent1 3 2 2 2 4" xfId="35959"/>
    <cellStyle name="40% - Accent1 3 2 2 3" xfId="12054"/>
    <cellStyle name="40% - Accent1 3 2 2 4" xfId="22804"/>
    <cellStyle name="40% - Accent1 3 2 2 5" xfId="33664"/>
    <cellStyle name="40% - Accent1 3 2 20" xfId="47883"/>
    <cellStyle name="40% - Accent1 3 2 21" xfId="48195"/>
    <cellStyle name="40% - Accent1 3 2 22" xfId="48507"/>
    <cellStyle name="40% - Accent1 3 2 23" xfId="48819"/>
    <cellStyle name="40% - Accent1 3 2 24" xfId="49131"/>
    <cellStyle name="40% - Accent1 3 2 25" xfId="49443"/>
    <cellStyle name="40% - Accent1 3 2 26" xfId="49755"/>
    <cellStyle name="40% - Accent1 3 2 27" xfId="50067"/>
    <cellStyle name="40% - Accent1 3 2 28" xfId="50379"/>
    <cellStyle name="40% - Accent1 3 2 29" xfId="50691"/>
    <cellStyle name="40% - Accent1 3 2 3" xfId="2587"/>
    <cellStyle name="40% - Accent1 3 2 3 2" xfId="13366"/>
    <cellStyle name="40% - Accent1 3 2 3 3" xfId="24116"/>
    <cellStyle name="40% - Accent1 3 2 3 4" xfId="34976"/>
    <cellStyle name="40% - Accent1 3 2 30" xfId="51003"/>
    <cellStyle name="40% - Accent1 3 2 31" xfId="51315"/>
    <cellStyle name="40% - Accent1 3 2 32" xfId="51627"/>
    <cellStyle name="40% - Accent1 3 2 33" xfId="51939"/>
    <cellStyle name="40% - Accent1 3 2 34" xfId="52252"/>
    <cellStyle name="40% - Accent1 3 2 35" xfId="52564"/>
    <cellStyle name="40% - Accent1 3 2 36" xfId="52876"/>
    <cellStyle name="40% - Accent1 3 2 37" xfId="53188"/>
    <cellStyle name="40% - Accent1 3 2 38" xfId="53500"/>
    <cellStyle name="40% - Accent1 3 2 39" xfId="53812"/>
    <cellStyle name="40% - Accent1 3 2 4" xfId="11071"/>
    <cellStyle name="40% - Accent1 3 2 40" xfId="54124"/>
    <cellStyle name="40% - Accent1 3 2 41" xfId="54436"/>
    <cellStyle name="40% - Accent1 3 2 42" xfId="54748"/>
    <cellStyle name="40% - Accent1 3 2 43" xfId="55060"/>
    <cellStyle name="40% - Accent1 3 2 44" xfId="55372"/>
    <cellStyle name="40% - Accent1 3 2 45" xfId="55684"/>
    <cellStyle name="40% - Accent1 3 2 46" xfId="55996"/>
    <cellStyle name="40% - Accent1 3 2 47" xfId="56308"/>
    <cellStyle name="40% - Accent1 3 2 48" xfId="56620"/>
    <cellStyle name="40% - Accent1 3 2 49" xfId="56932"/>
    <cellStyle name="40% - Accent1 3 2 5" xfId="21821"/>
    <cellStyle name="40% - Accent1 3 2 50" xfId="57244"/>
    <cellStyle name="40% - Accent1 3 2 51" xfId="57556"/>
    <cellStyle name="40% - Accent1 3 2 52" xfId="57868"/>
    <cellStyle name="40% - Accent1 3 2 53" xfId="58180"/>
    <cellStyle name="40% - Accent1 3 2 54" xfId="58492"/>
    <cellStyle name="40% - Accent1 3 2 55" xfId="58804"/>
    <cellStyle name="40% - Accent1 3 2 56" xfId="59116"/>
    <cellStyle name="40% - Accent1 3 2 57" xfId="59428"/>
    <cellStyle name="40% - Accent1 3 2 58" xfId="59740"/>
    <cellStyle name="40% - Accent1 3 2 59" xfId="60052"/>
    <cellStyle name="40% - Accent1 3 2 6" xfId="32681"/>
    <cellStyle name="40% - Accent1 3 2 60" xfId="60364"/>
    <cellStyle name="40% - Accent1 3 2 61" xfId="60676"/>
    <cellStyle name="40% - Accent1 3 2 62" xfId="60988"/>
    <cellStyle name="40% - Accent1 3 2 7" xfId="43812"/>
    <cellStyle name="40% - Accent1 3 2 8" xfId="44124"/>
    <cellStyle name="40% - Accent1 3 2 9" xfId="44443"/>
    <cellStyle name="40% - Accent1 3 20" xfId="4800"/>
    <cellStyle name="40% - Accent1 3 20 2" xfId="15579"/>
    <cellStyle name="40% - Accent1 3 20 3" xfId="26329"/>
    <cellStyle name="40% - Accent1 3 20 4" xfId="37189"/>
    <cellStyle name="40% - Accent1 3 21" xfId="4910"/>
    <cellStyle name="40% - Accent1 3 21 2" xfId="15689"/>
    <cellStyle name="40% - Accent1 3 21 3" xfId="26439"/>
    <cellStyle name="40% - Accent1 3 21 4" xfId="37299"/>
    <cellStyle name="40% - Accent1 3 22" xfId="5020"/>
    <cellStyle name="40% - Accent1 3 22 2" xfId="15799"/>
    <cellStyle name="40% - Accent1 3 22 3" xfId="26549"/>
    <cellStyle name="40% - Accent1 3 22 4" xfId="37409"/>
    <cellStyle name="40% - Accent1 3 23" xfId="5130"/>
    <cellStyle name="40% - Accent1 3 23 2" xfId="15909"/>
    <cellStyle name="40% - Accent1 3 23 3" xfId="26659"/>
    <cellStyle name="40% - Accent1 3 23 4" xfId="37519"/>
    <cellStyle name="40% - Accent1 3 24" xfId="5240"/>
    <cellStyle name="40% - Accent1 3 24 2" xfId="16019"/>
    <cellStyle name="40% - Accent1 3 24 3" xfId="26769"/>
    <cellStyle name="40% - Accent1 3 24 4" xfId="37629"/>
    <cellStyle name="40% - Accent1 3 25" xfId="5350"/>
    <cellStyle name="40% - Accent1 3 25 2" xfId="16129"/>
    <cellStyle name="40% - Accent1 3 25 3" xfId="26879"/>
    <cellStyle name="40% - Accent1 3 25 4" xfId="37739"/>
    <cellStyle name="40% - Accent1 3 26" xfId="5460"/>
    <cellStyle name="40% - Accent1 3 26 2" xfId="16239"/>
    <cellStyle name="40% - Accent1 3 26 3" xfId="26989"/>
    <cellStyle name="40% - Accent1 3 26 4" xfId="37849"/>
    <cellStyle name="40% - Accent1 3 27" xfId="5570"/>
    <cellStyle name="40% - Accent1 3 27 2" xfId="16349"/>
    <cellStyle name="40% - Accent1 3 27 3" xfId="27099"/>
    <cellStyle name="40% - Accent1 3 27 4" xfId="37959"/>
    <cellStyle name="40% - Accent1 3 28" xfId="5680"/>
    <cellStyle name="40% - Accent1 3 28 2" xfId="16459"/>
    <cellStyle name="40% - Accent1 3 28 3" xfId="27209"/>
    <cellStyle name="40% - Accent1 3 28 4" xfId="38069"/>
    <cellStyle name="40% - Accent1 3 29" xfId="5790"/>
    <cellStyle name="40% - Accent1 3 29 2" xfId="16569"/>
    <cellStyle name="40% - Accent1 3 29 3" xfId="27319"/>
    <cellStyle name="40% - Accent1 3 29 4" xfId="38179"/>
    <cellStyle name="40% - Accent1 3 3" xfId="254"/>
    <cellStyle name="40% - Accent1 3 3 2" xfId="1279"/>
    <cellStyle name="40% - Accent1 3 3 2 2" xfId="3604"/>
    <cellStyle name="40% - Accent1 3 3 2 2 2" xfId="14383"/>
    <cellStyle name="40% - Accent1 3 3 2 2 3" xfId="25133"/>
    <cellStyle name="40% - Accent1 3 3 2 2 4" xfId="35993"/>
    <cellStyle name="40% - Accent1 3 3 2 3" xfId="12088"/>
    <cellStyle name="40% - Accent1 3 3 2 4" xfId="22838"/>
    <cellStyle name="40% - Accent1 3 3 2 5" xfId="33698"/>
    <cellStyle name="40% - Accent1 3 3 3" xfId="2621"/>
    <cellStyle name="40% - Accent1 3 3 3 2" xfId="13400"/>
    <cellStyle name="40% - Accent1 3 3 3 3" xfId="24150"/>
    <cellStyle name="40% - Accent1 3 3 3 4" xfId="35010"/>
    <cellStyle name="40% - Accent1 3 3 4" xfId="11105"/>
    <cellStyle name="40% - Accent1 3 3 5" xfId="21855"/>
    <cellStyle name="40% - Accent1 3 3 6" xfId="32715"/>
    <cellStyle name="40% - Accent1 3 30" xfId="5900"/>
    <cellStyle name="40% - Accent1 3 30 2" xfId="16679"/>
    <cellStyle name="40% - Accent1 3 30 3" xfId="27429"/>
    <cellStyle name="40% - Accent1 3 30 4" xfId="38289"/>
    <cellStyle name="40% - Accent1 3 31" xfId="6010"/>
    <cellStyle name="40% - Accent1 3 31 2" xfId="16789"/>
    <cellStyle name="40% - Accent1 3 31 3" xfId="27539"/>
    <cellStyle name="40% - Accent1 3 31 4" xfId="38399"/>
    <cellStyle name="40% - Accent1 3 32" xfId="6120"/>
    <cellStyle name="40% - Accent1 3 32 2" xfId="16899"/>
    <cellStyle name="40% - Accent1 3 32 3" xfId="27649"/>
    <cellStyle name="40% - Accent1 3 32 4" xfId="38509"/>
    <cellStyle name="40% - Accent1 3 33" xfId="6230"/>
    <cellStyle name="40% - Accent1 3 33 2" xfId="17009"/>
    <cellStyle name="40% - Accent1 3 33 3" xfId="27759"/>
    <cellStyle name="40% - Accent1 3 33 4" xfId="38619"/>
    <cellStyle name="40% - Accent1 3 34" xfId="6340"/>
    <cellStyle name="40% - Accent1 3 34 2" xfId="17119"/>
    <cellStyle name="40% - Accent1 3 34 3" xfId="27869"/>
    <cellStyle name="40% - Accent1 3 34 4" xfId="38729"/>
    <cellStyle name="40% - Accent1 3 35" xfId="6450"/>
    <cellStyle name="40% - Accent1 3 35 2" xfId="17229"/>
    <cellStyle name="40% - Accent1 3 35 3" xfId="27979"/>
    <cellStyle name="40% - Accent1 3 35 4" xfId="38839"/>
    <cellStyle name="40% - Accent1 3 36" xfId="6560"/>
    <cellStyle name="40% - Accent1 3 36 2" xfId="17339"/>
    <cellStyle name="40% - Accent1 3 36 3" xfId="28089"/>
    <cellStyle name="40% - Accent1 3 36 4" xfId="38949"/>
    <cellStyle name="40% - Accent1 3 37" xfId="6670"/>
    <cellStyle name="40% - Accent1 3 37 2" xfId="17449"/>
    <cellStyle name="40% - Accent1 3 37 3" xfId="28199"/>
    <cellStyle name="40% - Accent1 3 37 4" xfId="39059"/>
    <cellStyle name="40% - Accent1 3 38" xfId="6780"/>
    <cellStyle name="40% - Accent1 3 38 2" xfId="17559"/>
    <cellStyle name="40% - Accent1 3 38 3" xfId="28309"/>
    <cellStyle name="40% - Accent1 3 38 4" xfId="39169"/>
    <cellStyle name="40% - Accent1 3 39" xfId="6890"/>
    <cellStyle name="40% - Accent1 3 39 2" xfId="17669"/>
    <cellStyle name="40% - Accent1 3 39 3" xfId="28419"/>
    <cellStyle name="40% - Accent1 3 39 4" xfId="39279"/>
    <cellStyle name="40% - Accent1 3 4" xfId="299"/>
    <cellStyle name="40% - Accent1 3 4 2" xfId="1324"/>
    <cellStyle name="40% - Accent1 3 4 2 2" xfId="3649"/>
    <cellStyle name="40% - Accent1 3 4 2 2 2" xfId="14428"/>
    <cellStyle name="40% - Accent1 3 4 2 2 3" xfId="25178"/>
    <cellStyle name="40% - Accent1 3 4 2 2 4" xfId="36038"/>
    <cellStyle name="40% - Accent1 3 4 2 3" xfId="12133"/>
    <cellStyle name="40% - Accent1 3 4 2 4" xfId="22883"/>
    <cellStyle name="40% - Accent1 3 4 2 5" xfId="33743"/>
    <cellStyle name="40% - Accent1 3 4 3" xfId="2666"/>
    <cellStyle name="40% - Accent1 3 4 3 2" xfId="13445"/>
    <cellStyle name="40% - Accent1 3 4 3 3" xfId="24195"/>
    <cellStyle name="40% - Accent1 3 4 3 4" xfId="35055"/>
    <cellStyle name="40% - Accent1 3 4 4" xfId="11150"/>
    <cellStyle name="40% - Accent1 3 4 5" xfId="21900"/>
    <cellStyle name="40% - Accent1 3 4 6" xfId="32760"/>
    <cellStyle name="40% - Accent1 3 40" xfId="7000"/>
    <cellStyle name="40% - Accent1 3 40 2" xfId="17779"/>
    <cellStyle name="40% - Accent1 3 40 3" xfId="28529"/>
    <cellStyle name="40% - Accent1 3 40 4" xfId="39389"/>
    <cellStyle name="40% - Accent1 3 41" xfId="7110"/>
    <cellStyle name="40% - Accent1 3 41 2" xfId="17889"/>
    <cellStyle name="40% - Accent1 3 41 3" xfId="28639"/>
    <cellStyle name="40% - Accent1 3 41 4" xfId="39499"/>
    <cellStyle name="40% - Accent1 3 42" xfId="7220"/>
    <cellStyle name="40% - Accent1 3 42 2" xfId="17999"/>
    <cellStyle name="40% - Accent1 3 42 3" xfId="28749"/>
    <cellStyle name="40% - Accent1 3 42 4" xfId="39609"/>
    <cellStyle name="40% - Accent1 3 43" xfId="7330"/>
    <cellStyle name="40% - Accent1 3 43 2" xfId="18109"/>
    <cellStyle name="40% - Accent1 3 43 3" xfId="28859"/>
    <cellStyle name="40% - Accent1 3 43 4" xfId="39719"/>
    <cellStyle name="40% - Accent1 3 44" xfId="7440"/>
    <cellStyle name="40% - Accent1 3 44 2" xfId="18219"/>
    <cellStyle name="40% - Accent1 3 44 3" xfId="28969"/>
    <cellStyle name="40% - Accent1 3 44 4" xfId="39829"/>
    <cellStyle name="40% - Accent1 3 45" xfId="7550"/>
    <cellStyle name="40% - Accent1 3 45 2" xfId="18329"/>
    <cellStyle name="40% - Accent1 3 45 3" xfId="29079"/>
    <cellStyle name="40% - Accent1 3 45 4" xfId="39939"/>
    <cellStyle name="40% - Accent1 3 46" xfId="7660"/>
    <cellStyle name="40% - Accent1 3 46 2" xfId="18439"/>
    <cellStyle name="40% - Accent1 3 46 3" xfId="29189"/>
    <cellStyle name="40% - Accent1 3 46 4" xfId="40049"/>
    <cellStyle name="40% - Accent1 3 47" xfId="7770"/>
    <cellStyle name="40% - Accent1 3 47 2" xfId="18549"/>
    <cellStyle name="40% - Accent1 3 47 3" xfId="29299"/>
    <cellStyle name="40% - Accent1 3 47 4" xfId="40159"/>
    <cellStyle name="40% - Accent1 3 48" xfId="7880"/>
    <cellStyle name="40% - Accent1 3 48 2" xfId="18659"/>
    <cellStyle name="40% - Accent1 3 48 3" xfId="29409"/>
    <cellStyle name="40% - Accent1 3 48 4" xfId="40269"/>
    <cellStyle name="40% - Accent1 3 49" xfId="7990"/>
    <cellStyle name="40% - Accent1 3 49 2" xfId="18769"/>
    <cellStyle name="40% - Accent1 3 49 3" xfId="29519"/>
    <cellStyle name="40% - Accent1 3 49 4" xfId="40379"/>
    <cellStyle name="40% - Accent1 3 5" xfId="355"/>
    <cellStyle name="40% - Accent1 3 5 2" xfId="1380"/>
    <cellStyle name="40% - Accent1 3 5 2 2" xfId="3705"/>
    <cellStyle name="40% - Accent1 3 5 2 2 2" xfId="14484"/>
    <cellStyle name="40% - Accent1 3 5 2 2 3" xfId="25234"/>
    <cellStyle name="40% - Accent1 3 5 2 2 4" xfId="36094"/>
    <cellStyle name="40% - Accent1 3 5 2 3" xfId="12189"/>
    <cellStyle name="40% - Accent1 3 5 2 4" xfId="22939"/>
    <cellStyle name="40% - Accent1 3 5 2 5" xfId="33799"/>
    <cellStyle name="40% - Accent1 3 5 3" xfId="2722"/>
    <cellStyle name="40% - Accent1 3 5 3 2" xfId="13501"/>
    <cellStyle name="40% - Accent1 3 5 3 3" xfId="24251"/>
    <cellStyle name="40% - Accent1 3 5 3 4" xfId="35111"/>
    <cellStyle name="40% - Accent1 3 5 4" xfId="11206"/>
    <cellStyle name="40% - Accent1 3 5 5" xfId="21956"/>
    <cellStyle name="40% - Accent1 3 5 6" xfId="32816"/>
    <cellStyle name="40% - Accent1 3 50" xfId="8100"/>
    <cellStyle name="40% - Accent1 3 50 2" xfId="18879"/>
    <cellStyle name="40% - Accent1 3 50 3" xfId="29629"/>
    <cellStyle name="40% - Accent1 3 50 4" xfId="40489"/>
    <cellStyle name="40% - Accent1 3 51" xfId="8210"/>
    <cellStyle name="40% - Accent1 3 51 2" xfId="18989"/>
    <cellStyle name="40% - Accent1 3 51 3" xfId="29739"/>
    <cellStyle name="40% - Accent1 3 51 4" xfId="40599"/>
    <cellStyle name="40% - Accent1 3 52" xfId="8320"/>
    <cellStyle name="40% - Accent1 3 52 2" xfId="19099"/>
    <cellStyle name="40% - Accent1 3 52 3" xfId="29849"/>
    <cellStyle name="40% - Accent1 3 52 4" xfId="40709"/>
    <cellStyle name="40% - Accent1 3 53" xfId="8430"/>
    <cellStyle name="40% - Accent1 3 53 2" xfId="19209"/>
    <cellStyle name="40% - Accent1 3 53 3" xfId="29959"/>
    <cellStyle name="40% - Accent1 3 53 4" xfId="40819"/>
    <cellStyle name="40% - Accent1 3 54" xfId="8540"/>
    <cellStyle name="40% - Accent1 3 54 2" xfId="19319"/>
    <cellStyle name="40% - Accent1 3 54 3" xfId="30069"/>
    <cellStyle name="40% - Accent1 3 54 4" xfId="40929"/>
    <cellStyle name="40% - Accent1 3 55" xfId="8650"/>
    <cellStyle name="40% - Accent1 3 55 2" xfId="19429"/>
    <cellStyle name="40% - Accent1 3 55 3" xfId="30179"/>
    <cellStyle name="40% - Accent1 3 55 4" xfId="41039"/>
    <cellStyle name="40% - Accent1 3 56" xfId="8760"/>
    <cellStyle name="40% - Accent1 3 56 2" xfId="19539"/>
    <cellStyle name="40% - Accent1 3 56 3" xfId="30289"/>
    <cellStyle name="40% - Accent1 3 56 4" xfId="41149"/>
    <cellStyle name="40% - Accent1 3 57" xfId="8870"/>
    <cellStyle name="40% - Accent1 3 57 2" xfId="19649"/>
    <cellStyle name="40% - Accent1 3 57 3" xfId="30399"/>
    <cellStyle name="40% - Accent1 3 57 4" xfId="41259"/>
    <cellStyle name="40% - Accent1 3 58" xfId="8980"/>
    <cellStyle name="40% - Accent1 3 58 2" xfId="19759"/>
    <cellStyle name="40% - Accent1 3 58 3" xfId="30509"/>
    <cellStyle name="40% - Accent1 3 58 4" xfId="41369"/>
    <cellStyle name="40% - Accent1 3 59" xfId="9090"/>
    <cellStyle name="40% - Accent1 3 59 2" xfId="19869"/>
    <cellStyle name="40% - Accent1 3 59 3" xfId="30619"/>
    <cellStyle name="40% - Accent1 3 59 4" xfId="41479"/>
    <cellStyle name="40% - Accent1 3 6" xfId="421"/>
    <cellStyle name="40% - Accent1 3 6 2" xfId="1446"/>
    <cellStyle name="40% - Accent1 3 6 2 2" xfId="3771"/>
    <cellStyle name="40% - Accent1 3 6 2 2 2" xfId="14550"/>
    <cellStyle name="40% - Accent1 3 6 2 2 3" xfId="25300"/>
    <cellStyle name="40% - Accent1 3 6 2 2 4" xfId="36160"/>
    <cellStyle name="40% - Accent1 3 6 2 3" xfId="12255"/>
    <cellStyle name="40% - Accent1 3 6 2 4" xfId="23005"/>
    <cellStyle name="40% - Accent1 3 6 2 5" xfId="33865"/>
    <cellStyle name="40% - Accent1 3 6 3" xfId="2788"/>
    <cellStyle name="40% - Accent1 3 6 3 2" xfId="13567"/>
    <cellStyle name="40% - Accent1 3 6 3 3" xfId="24317"/>
    <cellStyle name="40% - Accent1 3 6 3 4" xfId="35177"/>
    <cellStyle name="40% - Accent1 3 6 4" xfId="11272"/>
    <cellStyle name="40% - Accent1 3 6 5" xfId="22022"/>
    <cellStyle name="40% - Accent1 3 6 6" xfId="32882"/>
    <cellStyle name="40% - Accent1 3 60" xfId="9200"/>
    <cellStyle name="40% - Accent1 3 60 2" xfId="19979"/>
    <cellStyle name="40% - Accent1 3 60 3" xfId="30729"/>
    <cellStyle name="40% - Accent1 3 60 4" xfId="41589"/>
    <cellStyle name="40% - Accent1 3 61" xfId="9310"/>
    <cellStyle name="40% - Accent1 3 61 2" xfId="20089"/>
    <cellStyle name="40% - Accent1 3 61 3" xfId="30839"/>
    <cellStyle name="40% - Accent1 3 61 4" xfId="41699"/>
    <cellStyle name="40% - Accent1 3 62" xfId="9420"/>
    <cellStyle name="40% - Accent1 3 62 2" xfId="20199"/>
    <cellStyle name="40% - Accent1 3 62 3" xfId="30949"/>
    <cellStyle name="40% - Accent1 3 62 4" xfId="41809"/>
    <cellStyle name="40% - Accent1 3 63" xfId="9530"/>
    <cellStyle name="40% - Accent1 3 63 2" xfId="20309"/>
    <cellStyle name="40% - Accent1 3 63 3" xfId="31059"/>
    <cellStyle name="40% - Accent1 3 63 4" xfId="41919"/>
    <cellStyle name="40% - Accent1 3 64" xfId="9640"/>
    <cellStyle name="40% - Accent1 3 64 2" xfId="20419"/>
    <cellStyle name="40% - Accent1 3 64 3" xfId="31169"/>
    <cellStyle name="40% - Accent1 3 64 4" xfId="42029"/>
    <cellStyle name="40% - Accent1 3 65" xfId="9750"/>
    <cellStyle name="40% - Accent1 3 65 2" xfId="20529"/>
    <cellStyle name="40% - Accent1 3 65 3" xfId="31279"/>
    <cellStyle name="40% - Accent1 3 65 4" xfId="42139"/>
    <cellStyle name="40% - Accent1 3 66" xfId="9860"/>
    <cellStyle name="40% - Accent1 3 66 2" xfId="20639"/>
    <cellStyle name="40% - Accent1 3 66 3" xfId="31389"/>
    <cellStyle name="40% - Accent1 3 66 4" xfId="42249"/>
    <cellStyle name="40% - Accent1 3 67" xfId="9970"/>
    <cellStyle name="40% - Accent1 3 67 2" xfId="20749"/>
    <cellStyle name="40% - Accent1 3 67 3" xfId="31499"/>
    <cellStyle name="40% - Accent1 3 67 4" xfId="42359"/>
    <cellStyle name="40% - Accent1 3 68" xfId="10080"/>
    <cellStyle name="40% - Accent1 3 68 2" xfId="20859"/>
    <cellStyle name="40% - Accent1 3 68 3" xfId="31609"/>
    <cellStyle name="40% - Accent1 3 68 4" xfId="42469"/>
    <cellStyle name="40% - Accent1 3 69" xfId="10190"/>
    <cellStyle name="40% - Accent1 3 69 2" xfId="20969"/>
    <cellStyle name="40% - Accent1 3 69 3" xfId="31719"/>
    <cellStyle name="40% - Accent1 3 69 4" xfId="42579"/>
    <cellStyle name="40% - Accent1 3 7" xfId="498"/>
    <cellStyle name="40% - Accent1 3 7 2" xfId="1523"/>
    <cellStyle name="40% - Accent1 3 7 2 2" xfId="3848"/>
    <cellStyle name="40% - Accent1 3 7 2 2 2" xfId="14627"/>
    <cellStyle name="40% - Accent1 3 7 2 2 3" xfId="25377"/>
    <cellStyle name="40% - Accent1 3 7 2 2 4" xfId="36237"/>
    <cellStyle name="40% - Accent1 3 7 2 3" xfId="12332"/>
    <cellStyle name="40% - Accent1 3 7 2 4" xfId="23082"/>
    <cellStyle name="40% - Accent1 3 7 2 5" xfId="33942"/>
    <cellStyle name="40% - Accent1 3 7 3" xfId="2865"/>
    <cellStyle name="40% - Accent1 3 7 3 2" xfId="13644"/>
    <cellStyle name="40% - Accent1 3 7 3 3" xfId="24394"/>
    <cellStyle name="40% - Accent1 3 7 3 4" xfId="35254"/>
    <cellStyle name="40% - Accent1 3 7 4" xfId="11349"/>
    <cellStyle name="40% - Accent1 3 7 5" xfId="22099"/>
    <cellStyle name="40% - Accent1 3 7 6" xfId="32959"/>
    <cellStyle name="40% - Accent1 3 70" xfId="10300"/>
    <cellStyle name="40% - Accent1 3 70 2" xfId="21079"/>
    <cellStyle name="40% - Accent1 3 70 3" xfId="31829"/>
    <cellStyle name="40% - Accent1 3 70 4" xfId="42689"/>
    <cellStyle name="40% - Accent1 3 71" xfId="10410"/>
    <cellStyle name="40% - Accent1 3 71 2" xfId="21189"/>
    <cellStyle name="40% - Accent1 3 71 3" xfId="31939"/>
    <cellStyle name="40% - Accent1 3 71 4" xfId="42799"/>
    <cellStyle name="40% - Accent1 3 72" xfId="10520"/>
    <cellStyle name="40% - Accent1 3 72 2" xfId="21299"/>
    <cellStyle name="40% - Accent1 3 72 3" xfId="32049"/>
    <cellStyle name="40% - Accent1 3 72 4" xfId="42909"/>
    <cellStyle name="40% - Accent1 3 73" xfId="10630"/>
    <cellStyle name="40% - Accent1 3 73 2" xfId="21409"/>
    <cellStyle name="40% - Accent1 3 73 3" xfId="32159"/>
    <cellStyle name="40% - Accent1 3 73 4" xfId="43019"/>
    <cellStyle name="40% - Accent1 3 74" xfId="10740"/>
    <cellStyle name="40% - Accent1 3 74 2" xfId="21519"/>
    <cellStyle name="40% - Accent1 3 74 3" xfId="32269"/>
    <cellStyle name="40% - Accent1 3 74 4" xfId="43129"/>
    <cellStyle name="40% - Accent1 3 75" xfId="10850"/>
    <cellStyle name="40% - Accent1 3 75 2" xfId="32379"/>
    <cellStyle name="40% - Accent1 3 75 3" xfId="43239"/>
    <cellStyle name="40% - Accent1 3 76" xfId="10991"/>
    <cellStyle name="40% - Accent1 3 76 2" xfId="21741"/>
    <cellStyle name="40% - Accent1 3 76 3" xfId="32601"/>
    <cellStyle name="40% - Accent1 3 77" xfId="21629"/>
    <cellStyle name="40% - Accent1 3 78" xfId="32489"/>
    <cellStyle name="40% - Accent1 3 79" xfId="43502"/>
    <cellStyle name="40% - Accent1 3 8" xfId="585"/>
    <cellStyle name="40% - Accent1 3 8 2" xfId="1610"/>
    <cellStyle name="40% - Accent1 3 8 2 2" xfId="3935"/>
    <cellStyle name="40% - Accent1 3 8 2 2 2" xfId="14714"/>
    <cellStyle name="40% - Accent1 3 8 2 2 3" xfId="25464"/>
    <cellStyle name="40% - Accent1 3 8 2 2 4" xfId="36324"/>
    <cellStyle name="40% - Accent1 3 8 2 3" xfId="12419"/>
    <cellStyle name="40% - Accent1 3 8 2 4" xfId="23169"/>
    <cellStyle name="40% - Accent1 3 8 2 5" xfId="34029"/>
    <cellStyle name="40% - Accent1 3 8 3" xfId="2953"/>
    <cellStyle name="40% - Accent1 3 8 3 2" xfId="13732"/>
    <cellStyle name="40% - Accent1 3 8 3 3" xfId="24482"/>
    <cellStyle name="40% - Accent1 3 8 3 4" xfId="35342"/>
    <cellStyle name="40% - Accent1 3 8 4" xfId="11437"/>
    <cellStyle name="40% - Accent1 3 8 5" xfId="22187"/>
    <cellStyle name="40% - Accent1 3 8 6" xfId="33047"/>
    <cellStyle name="40% - Accent1 3 80" xfId="43657"/>
    <cellStyle name="40% - Accent1 3 81" xfId="43969"/>
    <cellStyle name="40% - Accent1 3 82" xfId="44288"/>
    <cellStyle name="40% - Accent1 3 83" xfId="44608"/>
    <cellStyle name="40% - Accent1 3 84" xfId="44920"/>
    <cellStyle name="40% - Accent1 3 85" xfId="45232"/>
    <cellStyle name="40% - Accent1 3 86" xfId="45544"/>
    <cellStyle name="40% - Accent1 3 87" xfId="45856"/>
    <cellStyle name="40% - Accent1 3 88" xfId="46168"/>
    <cellStyle name="40% - Accent1 3 89" xfId="46480"/>
    <cellStyle name="40% - Accent1 3 9" xfId="684"/>
    <cellStyle name="40% - Accent1 3 9 2" xfId="1709"/>
    <cellStyle name="40% - Accent1 3 9 2 2" xfId="4034"/>
    <cellStyle name="40% - Accent1 3 9 2 2 2" xfId="14813"/>
    <cellStyle name="40% - Accent1 3 9 2 2 3" xfId="25563"/>
    <cellStyle name="40% - Accent1 3 9 2 2 4" xfId="36423"/>
    <cellStyle name="40% - Accent1 3 9 2 3" xfId="12518"/>
    <cellStyle name="40% - Accent1 3 9 2 4" xfId="23268"/>
    <cellStyle name="40% - Accent1 3 9 2 5" xfId="34128"/>
    <cellStyle name="40% - Accent1 3 9 3" xfId="3052"/>
    <cellStyle name="40% - Accent1 3 9 3 2" xfId="13831"/>
    <cellStyle name="40% - Accent1 3 9 3 3" xfId="24581"/>
    <cellStyle name="40% - Accent1 3 9 3 4" xfId="35441"/>
    <cellStyle name="40% - Accent1 3 9 4" xfId="11536"/>
    <cellStyle name="40% - Accent1 3 9 5" xfId="22286"/>
    <cellStyle name="40% - Accent1 3 9 6" xfId="33146"/>
    <cellStyle name="40% - Accent1 3 90" xfId="46792"/>
    <cellStyle name="40% - Accent1 3 91" xfId="47104"/>
    <cellStyle name="40% - Accent1 3 92" xfId="47416"/>
    <cellStyle name="40% - Accent1 3 93" xfId="47728"/>
    <cellStyle name="40% - Accent1 3 94" xfId="48040"/>
    <cellStyle name="40% - Accent1 3 95" xfId="48352"/>
    <cellStyle name="40% - Accent1 3 96" xfId="48664"/>
    <cellStyle name="40% - Accent1 3 97" xfId="48976"/>
    <cellStyle name="40% - Accent1 3 98" xfId="49288"/>
    <cellStyle name="40% - Accent1 3 99" xfId="49600"/>
    <cellStyle name="40% - Accent1 30" xfId="5438"/>
    <cellStyle name="40% - Accent1 30 2" xfId="16217"/>
    <cellStyle name="40% - Accent1 30 3" xfId="26967"/>
    <cellStyle name="40% - Accent1 30 4" xfId="37827"/>
    <cellStyle name="40% - Accent1 31" xfId="5548"/>
    <cellStyle name="40% - Accent1 31 2" xfId="16327"/>
    <cellStyle name="40% - Accent1 31 3" xfId="27077"/>
    <cellStyle name="40% - Accent1 31 4" xfId="37937"/>
    <cellStyle name="40% - Accent1 32" xfId="5658"/>
    <cellStyle name="40% - Accent1 32 2" xfId="16437"/>
    <cellStyle name="40% - Accent1 32 3" xfId="27187"/>
    <cellStyle name="40% - Accent1 32 4" xfId="38047"/>
    <cellStyle name="40% - Accent1 33" xfId="5768"/>
    <cellStyle name="40% - Accent1 33 2" xfId="16547"/>
    <cellStyle name="40% - Accent1 33 3" xfId="27297"/>
    <cellStyle name="40% - Accent1 33 4" xfId="38157"/>
    <cellStyle name="40% - Accent1 34" xfId="5878"/>
    <cellStyle name="40% - Accent1 34 2" xfId="16657"/>
    <cellStyle name="40% - Accent1 34 3" xfId="27407"/>
    <cellStyle name="40% - Accent1 34 4" xfId="38267"/>
    <cellStyle name="40% - Accent1 35" xfId="5988"/>
    <cellStyle name="40% - Accent1 35 2" xfId="16767"/>
    <cellStyle name="40% - Accent1 35 3" xfId="27517"/>
    <cellStyle name="40% - Accent1 35 4" xfId="38377"/>
    <cellStyle name="40% - Accent1 36" xfId="6098"/>
    <cellStyle name="40% - Accent1 36 2" xfId="16877"/>
    <cellStyle name="40% - Accent1 36 3" xfId="27627"/>
    <cellStyle name="40% - Accent1 36 4" xfId="38487"/>
    <cellStyle name="40% - Accent1 37" xfId="6208"/>
    <cellStyle name="40% - Accent1 37 2" xfId="16987"/>
    <cellStyle name="40% - Accent1 37 3" xfId="27737"/>
    <cellStyle name="40% - Accent1 37 4" xfId="38597"/>
    <cellStyle name="40% - Accent1 38" xfId="6318"/>
    <cellStyle name="40% - Accent1 38 2" xfId="17097"/>
    <cellStyle name="40% - Accent1 38 3" xfId="27847"/>
    <cellStyle name="40% - Accent1 38 4" xfId="38707"/>
    <cellStyle name="40% - Accent1 39" xfId="6428"/>
    <cellStyle name="40% - Accent1 39 2" xfId="17207"/>
    <cellStyle name="40% - Accent1 39 3" xfId="27957"/>
    <cellStyle name="40% - Accent1 39 4" xfId="38817"/>
    <cellStyle name="40% - Accent1 4" xfId="152"/>
    <cellStyle name="40% - Accent1 4 10" xfId="913"/>
    <cellStyle name="40% - Accent1 4 10 2" xfId="1938"/>
    <cellStyle name="40% - Accent1 4 10 2 2" xfId="4263"/>
    <cellStyle name="40% - Accent1 4 10 2 2 2" xfId="15042"/>
    <cellStyle name="40% - Accent1 4 10 2 2 3" xfId="25792"/>
    <cellStyle name="40% - Accent1 4 10 2 2 4" xfId="36652"/>
    <cellStyle name="40% - Accent1 4 10 2 3" xfId="12747"/>
    <cellStyle name="40% - Accent1 4 10 2 4" xfId="23497"/>
    <cellStyle name="40% - Accent1 4 10 2 5" xfId="34357"/>
    <cellStyle name="40% - Accent1 4 10 3" xfId="3281"/>
    <cellStyle name="40% - Accent1 4 10 3 2" xfId="14060"/>
    <cellStyle name="40% - Accent1 4 10 3 3" xfId="24810"/>
    <cellStyle name="40% - Accent1 4 10 3 4" xfId="35670"/>
    <cellStyle name="40% - Accent1 4 10 4" xfId="11765"/>
    <cellStyle name="40% - Accent1 4 10 5" xfId="22515"/>
    <cellStyle name="40% - Accent1 4 10 6" xfId="33375"/>
    <cellStyle name="40% - Accent1 4 100" xfId="50238"/>
    <cellStyle name="40% - Accent1 4 101" xfId="50550"/>
    <cellStyle name="40% - Accent1 4 102" xfId="50862"/>
    <cellStyle name="40% - Accent1 4 103" xfId="51174"/>
    <cellStyle name="40% - Accent1 4 104" xfId="51486"/>
    <cellStyle name="40% - Accent1 4 105" xfId="51798"/>
    <cellStyle name="40% - Accent1 4 106" xfId="52111"/>
    <cellStyle name="40% - Accent1 4 107" xfId="52423"/>
    <cellStyle name="40% - Accent1 4 108" xfId="52735"/>
    <cellStyle name="40% - Accent1 4 109" xfId="53047"/>
    <cellStyle name="40% - Accent1 4 11" xfId="1022"/>
    <cellStyle name="40% - Accent1 4 11 2" xfId="3390"/>
    <cellStyle name="40% - Accent1 4 11 2 2" xfId="14169"/>
    <cellStyle name="40% - Accent1 4 11 2 3" xfId="24919"/>
    <cellStyle name="40% - Accent1 4 11 2 4" xfId="35779"/>
    <cellStyle name="40% - Accent1 4 11 3" xfId="11874"/>
    <cellStyle name="40% - Accent1 4 11 4" xfId="22624"/>
    <cellStyle name="40% - Accent1 4 11 5" xfId="33484"/>
    <cellStyle name="40% - Accent1 4 110" xfId="53359"/>
    <cellStyle name="40% - Accent1 4 111" xfId="53671"/>
    <cellStyle name="40% - Accent1 4 112" xfId="53983"/>
    <cellStyle name="40% - Accent1 4 113" xfId="54295"/>
    <cellStyle name="40% - Accent1 4 114" xfId="54607"/>
    <cellStyle name="40% - Accent1 4 115" xfId="54919"/>
    <cellStyle name="40% - Accent1 4 116" xfId="55231"/>
    <cellStyle name="40% - Accent1 4 117" xfId="55543"/>
    <cellStyle name="40% - Accent1 4 118" xfId="55855"/>
    <cellStyle name="40% - Accent1 4 119" xfId="56167"/>
    <cellStyle name="40% - Accent1 4 12" xfId="1177"/>
    <cellStyle name="40% - Accent1 4 12 2" xfId="3502"/>
    <cellStyle name="40% - Accent1 4 12 2 2" xfId="14281"/>
    <cellStyle name="40% - Accent1 4 12 2 3" xfId="25031"/>
    <cellStyle name="40% - Accent1 4 12 2 4" xfId="35891"/>
    <cellStyle name="40% - Accent1 4 12 3" xfId="11986"/>
    <cellStyle name="40% - Accent1 4 12 4" xfId="22736"/>
    <cellStyle name="40% - Accent1 4 12 5" xfId="33596"/>
    <cellStyle name="40% - Accent1 4 120" xfId="56479"/>
    <cellStyle name="40% - Accent1 4 121" xfId="56791"/>
    <cellStyle name="40% - Accent1 4 122" xfId="57103"/>
    <cellStyle name="40% - Accent1 4 123" xfId="57415"/>
    <cellStyle name="40% - Accent1 4 124" xfId="57727"/>
    <cellStyle name="40% - Accent1 4 125" xfId="58039"/>
    <cellStyle name="40% - Accent1 4 126" xfId="58351"/>
    <cellStyle name="40% - Accent1 4 127" xfId="58663"/>
    <cellStyle name="40% - Accent1 4 128" xfId="58975"/>
    <cellStyle name="40% - Accent1 4 129" xfId="59287"/>
    <cellStyle name="40% - Accent1 4 13" xfId="2047"/>
    <cellStyle name="40% - Accent1 4 13 2" xfId="4372"/>
    <cellStyle name="40% - Accent1 4 13 2 2" xfId="15151"/>
    <cellStyle name="40% - Accent1 4 13 2 3" xfId="25901"/>
    <cellStyle name="40% - Accent1 4 13 2 4" xfId="36761"/>
    <cellStyle name="40% - Accent1 4 13 3" xfId="12856"/>
    <cellStyle name="40% - Accent1 4 13 4" xfId="23606"/>
    <cellStyle name="40% - Accent1 4 13 5" xfId="34466"/>
    <cellStyle name="40% - Accent1 4 130" xfId="59599"/>
    <cellStyle name="40% - Accent1 4 131" xfId="59911"/>
    <cellStyle name="40% - Accent1 4 132" xfId="60223"/>
    <cellStyle name="40% - Accent1 4 133" xfId="60535"/>
    <cellStyle name="40% - Accent1 4 134" xfId="60847"/>
    <cellStyle name="40% - Accent1 4 14" xfId="2156"/>
    <cellStyle name="40% - Accent1 4 14 2" xfId="4481"/>
    <cellStyle name="40% - Accent1 4 14 2 2" xfId="15260"/>
    <cellStyle name="40% - Accent1 4 14 2 3" xfId="26010"/>
    <cellStyle name="40% - Accent1 4 14 2 4" xfId="36870"/>
    <cellStyle name="40% - Accent1 4 14 3" xfId="12965"/>
    <cellStyle name="40% - Accent1 4 14 4" xfId="23715"/>
    <cellStyle name="40% - Accent1 4 14 5" xfId="34575"/>
    <cellStyle name="40% - Accent1 4 15" xfId="2266"/>
    <cellStyle name="40% - Accent1 4 15 2" xfId="4591"/>
    <cellStyle name="40% - Accent1 4 15 2 2" xfId="15370"/>
    <cellStyle name="40% - Accent1 4 15 2 3" xfId="26120"/>
    <cellStyle name="40% - Accent1 4 15 2 4" xfId="36980"/>
    <cellStyle name="40% - Accent1 4 15 3" xfId="13075"/>
    <cellStyle name="40% - Accent1 4 15 4" xfId="23825"/>
    <cellStyle name="40% - Accent1 4 15 5" xfId="34685"/>
    <cellStyle name="40% - Accent1 4 16" xfId="2376"/>
    <cellStyle name="40% - Accent1 4 16 2" xfId="13185"/>
    <cellStyle name="40% - Accent1 4 16 3" xfId="23935"/>
    <cellStyle name="40% - Accent1 4 16 4" xfId="34795"/>
    <cellStyle name="40% - Accent1 4 17" xfId="2519"/>
    <cellStyle name="40% - Accent1 4 17 2" xfId="13298"/>
    <cellStyle name="40% - Accent1 4 17 3" xfId="24048"/>
    <cellStyle name="40% - Accent1 4 17 4" xfId="34908"/>
    <cellStyle name="40% - Accent1 4 18" xfId="4701"/>
    <cellStyle name="40% - Accent1 4 18 2" xfId="15480"/>
    <cellStyle name="40% - Accent1 4 18 3" xfId="26230"/>
    <cellStyle name="40% - Accent1 4 18 4" xfId="37090"/>
    <cellStyle name="40% - Accent1 4 19" xfId="4811"/>
    <cellStyle name="40% - Accent1 4 19 2" xfId="15590"/>
    <cellStyle name="40% - Accent1 4 19 3" xfId="26340"/>
    <cellStyle name="40% - Accent1 4 19 4" xfId="37200"/>
    <cellStyle name="40% - Accent1 4 2" xfId="265"/>
    <cellStyle name="40% - Accent1 4 2 10" xfId="44777"/>
    <cellStyle name="40% - Accent1 4 2 11" xfId="45089"/>
    <cellStyle name="40% - Accent1 4 2 12" xfId="45401"/>
    <cellStyle name="40% - Accent1 4 2 13" xfId="45713"/>
    <cellStyle name="40% - Accent1 4 2 14" xfId="46025"/>
    <cellStyle name="40% - Accent1 4 2 15" xfId="46337"/>
    <cellStyle name="40% - Accent1 4 2 16" xfId="46649"/>
    <cellStyle name="40% - Accent1 4 2 17" xfId="46961"/>
    <cellStyle name="40% - Accent1 4 2 18" xfId="47273"/>
    <cellStyle name="40% - Accent1 4 2 19" xfId="47585"/>
    <cellStyle name="40% - Accent1 4 2 2" xfId="1290"/>
    <cellStyle name="40% - Accent1 4 2 2 2" xfId="3615"/>
    <cellStyle name="40% - Accent1 4 2 2 2 2" xfId="14394"/>
    <cellStyle name="40% - Accent1 4 2 2 2 3" xfId="25144"/>
    <cellStyle name="40% - Accent1 4 2 2 2 4" xfId="36004"/>
    <cellStyle name="40% - Accent1 4 2 2 3" xfId="12099"/>
    <cellStyle name="40% - Accent1 4 2 2 4" xfId="22849"/>
    <cellStyle name="40% - Accent1 4 2 2 5" xfId="33709"/>
    <cellStyle name="40% - Accent1 4 2 20" xfId="47897"/>
    <cellStyle name="40% - Accent1 4 2 21" xfId="48209"/>
    <cellStyle name="40% - Accent1 4 2 22" xfId="48521"/>
    <cellStyle name="40% - Accent1 4 2 23" xfId="48833"/>
    <cellStyle name="40% - Accent1 4 2 24" xfId="49145"/>
    <cellStyle name="40% - Accent1 4 2 25" xfId="49457"/>
    <cellStyle name="40% - Accent1 4 2 26" xfId="49769"/>
    <cellStyle name="40% - Accent1 4 2 27" xfId="50081"/>
    <cellStyle name="40% - Accent1 4 2 28" xfId="50393"/>
    <cellStyle name="40% - Accent1 4 2 29" xfId="50705"/>
    <cellStyle name="40% - Accent1 4 2 3" xfId="2632"/>
    <cellStyle name="40% - Accent1 4 2 3 2" xfId="13411"/>
    <cellStyle name="40% - Accent1 4 2 3 3" xfId="24161"/>
    <cellStyle name="40% - Accent1 4 2 3 4" xfId="35021"/>
    <cellStyle name="40% - Accent1 4 2 30" xfId="51017"/>
    <cellStyle name="40% - Accent1 4 2 31" xfId="51329"/>
    <cellStyle name="40% - Accent1 4 2 32" xfId="51641"/>
    <cellStyle name="40% - Accent1 4 2 33" xfId="51953"/>
    <cellStyle name="40% - Accent1 4 2 34" xfId="52266"/>
    <cellStyle name="40% - Accent1 4 2 35" xfId="52578"/>
    <cellStyle name="40% - Accent1 4 2 36" xfId="52890"/>
    <cellStyle name="40% - Accent1 4 2 37" xfId="53202"/>
    <cellStyle name="40% - Accent1 4 2 38" xfId="53514"/>
    <cellStyle name="40% - Accent1 4 2 39" xfId="53826"/>
    <cellStyle name="40% - Accent1 4 2 4" xfId="11116"/>
    <cellStyle name="40% - Accent1 4 2 40" xfId="54138"/>
    <cellStyle name="40% - Accent1 4 2 41" xfId="54450"/>
    <cellStyle name="40% - Accent1 4 2 42" xfId="54762"/>
    <cellStyle name="40% - Accent1 4 2 43" xfId="55074"/>
    <cellStyle name="40% - Accent1 4 2 44" xfId="55386"/>
    <cellStyle name="40% - Accent1 4 2 45" xfId="55698"/>
    <cellStyle name="40% - Accent1 4 2 46" xfId="56010"/>
    <cellStyle name="40% - Accent1 4 2 47" xfId="56322"/>
    <cellStyle name="40% - Accent1 4 2 48" xfId="56634"/>
    <cellStyle name="40% - Accent1 4 2 49" xfId="56946"/>
    <cellStyle name="40% - Accent1 4 2 5" xfId="21866"/>
    <cellStyle name="40% - Accent1 4 2 50" xfId="57258"/>
    <cellStyle name="40% - Accent1 4 2 51" xfId="57570"/>
    <cellStyle name="40% - Accent1 4 2 52" xfId="57882"/>
    <cellStyle name="40% - Accent1 4 2 53" xfId="58194"/>
    <cellStyle name="40% - Accent1 4 2 54" xfId="58506"/>
    <cellStyle name="40% - Accent1 4 2 55" xfId="58818"/>
    <cellStyle name="40% - Accent1 4 2 56" xfId="59130"/>
    <cellStyle name="40% - Accent1 4 2 57" xfId="59442"/>
    <cellStyle name="40% - Accent1 4 2 58" xfId="59754"/>
    <cellStyle name="40% - Accent1 4 2 59" xfId="60066"/>
    <cellStyle name="40% - Accent1 4 2 6" xfId="32726"/>
    <cellStyle name="40% - Accent1 4 2 60" xfId="60378"/>
    <cellStyle name="40% - Accent1 4 2 61" xfId="60690"/>
    <cellStyle name="40% - Accent1 4 2 62" xfId="61002"/>
    <cellStyle name="40% - Accent1 4 2 7" xfId="43826"/>
    <cellStyle name="40% - Accent1 4 2 8" xfId="44138"/>
    <cellStyle name="40% - Accent1 4 2 9" xfId="44457"/>
    <cellStyle name="40% - Accent1 4 20" xfId="4921"/>
    <cellStyle name="40% - Accent1 4 20 2" xfId="15700"/>
    <cellStyle name="40% - Accent1 4 20 3" xfId="26450"/>
    <cellStyle name="40% - Accent1 4 20 4" xfId="37310"/>
    <cellStyle name="40% - Accent1 4 21" xfId="5031"/>
    <cellStyle name="40% - Accent1 4 21 2" xfId="15810"/>
    <cellStyle name="40% - Accent1 4 21 3" xfId="26560"/>
    <cellStyle name="40% - Accent1 4 21 4" xfId="37420"/>
    <cellStyle name="40% - Accent1 4 22" xfId="5141"/>
    <cellStyle name="40% - Accent1 4 22 2" xfId="15920"/>
    <cellStyle name="40% - Accent1 4 22 3" xfId="26670"/>
    <cellStyle name="40% - Accent1 4 22 4" xfId="37530"/>
    <cellStyle name="40% - Accent1 4 23" xfId="5251"/>
    <cellStyle name="40% - Accent1 4 23 2" xfId="16030"/>
    <cellStyle name="40% - Accent1 4 23 3" xfId="26780"/>
    <cellStyle name="40% - Accent1 4 23 4" xfId="37640"/>
    <cellStyle name="40% - Accent1 4 24" xfId="5361"/>
    <cellStyle name="40% - Accent1 4 24 2" xfId="16140"/>
    <cellStyle name="40% - Accent1 4 24 3" xfId="26890"/>
    <cellStyle name="40% - Accent1 4 24 4" xfId="37750"/>
    <cellStyle name="40% - Accent1 4 25" xfId="5471"/>
    <cellStyle name="40% - Accent1 4 25 2" xfId="16250"/>
    <cellStyle name="40% - Accent1 4 25 3" xfId="27000"/>
    <cellStyle name="40% - Accent1 4 25 4" xfId="37860"/>
    <cellStyle name="40% - Accent1 4 26" xfId="5581"/>
    <cellStyle name="40% - Accent1 4 26 2" xfId="16360"/>
    <cellStyle name="40% - Accent1 4 26 3" xfId="27110"/>
    <cellStyle name="40% - Accent1 4 26 4" xfId="37970"/>
    <cellStyle name="40% - Accent1 4 27" xfId="5691"/>
    <cellStyle name="40% - Accent1 4 27 2" xfId="16470"/>
    <cellStyle name="40% - Accent1 4 27 3" xfId="27220"/>
    <cellStyle name="40% - Accent1 4 27 4" xfId="38080"/>
    <cellStyle name="40% - Accent1 4 28" xfId="5801"/>
    <cellStyle name="40% - Accent1 4 28 2" xfId="16580"/>
    <cellStyle name="40% - Accent1 4 28 3" xfId="27330"/>
    <cellStyle name="40% - Accent1 4 28 4" xfId="38190"/>
    <cellStyle name="40% - Accent1 4 29" xfId="5911"/>
    <cellStyle name="40% - Accent1 4 29 2" xfId="16690"/>
    <cellStyle name="40% - Accent1 4 29 3" xfId="27440"/>
    <cellStyle name="40% - Accent1 4 29 4" xfId="38300"/>
    <cellStyle name="40% - Accent1 4 3" xfId="310"/>
    <cellStyle name="40% - Accent1 4 3 2" xfId="1335"/>
    <cellStyle name="40% - Accent1 4 3 2 2" xfId="3660"/>
    <cellStyle name="40% - Accent1 4 3 2 2 2" xfId="14439"/>
    <cellStyle name="40% - Accent1 4 3 2 2 3" xfId="25189"/>
    <cellStyle name="40% - Accent1 4 3 2 2 4" xfId="36049"/>
    <cellStyle name="40% - Accent1 4 3 2 3" xfId="12144"/>
    <cellStyle name="40% - Accent1 4 3 2 4" xfId="22894"/>
    <cellStyle name="40% - Accent1 4 3 2 5" xfId="33754"/>
    <cellStyle name="40% - Accent1 4 3 3" xfId="2677"/>
    <cellStyle name="40% - Accent1 4 3 3 2" xfId="13456"/>
    <cellStyle name="40% - Accent1 4 3 3 3" xfId="24206"/>
    <cellStyle name="40% - Accent1 4 3 3 4" xfId="35066"/>
    <cellStyle name="40% - Accent1 4 3 4" xfId="11161"/>
    <cellStyle name="40% - Accent1 4 3 5" xfId="21911"/>
    <cellStyle name="40% - Accent1 4 3 6" xfId="32771"/>
    <cellStyle name="40% - Accent1 4 30" xfId="6021"/>
    <cellStyle name="40% - Accent1 4 30 2" xfId="16800"/>
    <cellStyle name="40% - Accent1 4 30 3" xfId="27550"/>
    <cellStyle name="40% - Accent1 4 30 4" xfId="38410"/>
    <cellStyle name="40% - Accent1 4 31" xfId="6131"/>
    <cellStyle name="40% - Accent1 4 31 2" xfId="16910"/>
    <cellStyle name="40% - Accent1 4 31 3" xfId="27660"/>
    <cellStyle name="40% - Accent1 4 31 4" xfId="38520"/>
    <cellStyle name="40% - Accent1 4 32" xfId="6241"/>
    <cellStyle name="40% - Accent1 4 32 2" xfId="17020"/>
    <cellStyle name="40% - Accent1 4 32 3" xfId="27770"/>
    <cellStyle name="40% - Accent1 4 32 4" xfId="38630"/>
    <cellStyle name="40% - Accent1 4 33" xfId="6351"/>
    <cellStyle name="40% - Accent1 4 33 2" xfId="17130"/>
    <cellStyle name="40% - Accent1 4 33 3" xfId="27880"/>
    <cellStyle name="40% - Accent1 4 33 4" xfId="38740"/>
    <cellStyle name="40% - Accent1 4 34" xfId="6461"/>
    <cellStyle name="40% - Accent1 4 34 2" xfId="17240"/>
    <cellStyle name="40% - Accent1 4 34 3" xfId="27990"/>
    <cellStyle name="40% - Accent1 4 34 4" xfId="38850"/>
    <cellStyle name="40% - Accent1 4 35" xfId="6571"/>
    <cellStyle name="40% - Accent1 4 35 2" xfId="17350"/>
    <cellStyle name="40% - Accent1 4 35 3" xfId="28100"/>
    <cellStyle name="40% - Accent1 4 35 4" xfId="38960"/>
    <cellStyle name="40% - Accent1 4 36" xfId="6681"/>
    <cellStyle name="40% - Accent1 4 36 2" xfId="17460"/>
    <cellStyle name="40% - Accent1 4 36 3" xfId="28210"/>
    <cellStyle name="40% - Accent1 4 36 4" xfId="39070"/>
    <cellStyle name="40% - Accent1 4 37" xfId="6791"/>
    <cellStyle name="40% - Accent1 4 37 2" xfId="17570"/>
    <cellStyle name="40% - Accent1 4 37 3" xfId="28320"/>
    <cellStyle name="40% - Accent1 4 37 4" xfId="39180"/>
    <cellStyle name="40% - Accent1 4 38" xfId="6901"/>
    <cellStyle name="40% - Accent1 4 38 2" xfId="17680"/>
    <cellStyle name="40% - Accent1 4 38 3" xfId="28430"/>
    <cellStyle name="40% - Accent1 4 38 4" xfId="39290"/>
    <cellStyle name="40% - Accent1 4 39" xfId="7011"/>
    <cellStyle name="40% - Accent1 4 39 2" xfId="17790"/>
    <cellStyle name="40% - Accent1 4 39 3" xfId="28540"/>
    <cellStyle name="40% - Accent1 4 39 4" xfId="39400"/>
    <cellStyle name="40% - Accent1 4 4" xfId="366"/>
    <cellStyle name="40% - Accent1 4 4 2" xfId="1391"/>
    <cellStyle name="40% - Accent1 4 4 2 2" xfId="3716"/>
    <cellStyle name="40% - Accent1 4 4 2 2 2" xfId="14495"/>
    <cellStyle name="40% - Accent1 4 4 2 2 3" xfId="25245"/>
    <cellStyle name="40% - Accent1 4 4 2 2 4" xfId="36105"/>
    <cellStyle name="40% - Accent1 4 4 2 3" xfId="12200"/>
    <cellStyle name="40% - Accent1 4 4 2 4" xfId="22950"/>
    <cellStyle name="40% - Accent1 4 4 2 5" xfId="33810"/>
    <cellStyle name="40% - Accent1 4 4 3" xfId="2733"/>
    <cellStyle name="40% - Accent1 4 4 3 2" xfId="13512"/>
    <cellStyle name="40% - Accent1 4 4 3 3" xfId="24262"/>
    <cellStyle name="40% - Accent1 4 4 3 4" xfId="35122"/>
    <cellStyle name="40% - Accent1 4 4 4" xfId="11217"/>
    <cellStyle name="40% - Accent1 4 4 5" xfId="21967"/>
    <cellStyle name="40% - Accent1 4 4 6" xfId="32827"/>
    <cellStyle name="40% - Accent1 4 40" xfId="7121"/>
    <cellStyle name="40% - Accent1 4 40 2" xfId="17900"/>
    <cellStyle name="40% - Accent1 4 40 3" xfId="28650"/>
    <cellStyle name="40% - Accent1 4 40 4" xfId="39510"/>
    <cellStyle name="40% - Accent1 4 41" xfId="7231"/>
    <cellStyle name="40% - Accent1 4 41 2" xfId="18010"/>
    <cellStyle name="40% - Accent1 4 41 3" xfId="28760"/>
    <cellStyle name="40% - Accent1 4 41 4" xfId="39620"/>
    <cellStyle name="40% - Accent1 4 42" xfId="7341"/>
    <cellStyle name="40% - Accent1 4 42 2" xfId="18120"/>
    <cellStyle name="40% - Accent1 4 42 3" xfId="28870"/>
    <cellStyle name="40% - Accent1 4 42 4" xfId="39730"/>
    <cellStyle name="40% - Accent1 4 43" xfId="7451"/>
    <cellStyle name="40% - Accent1 4 43 2" xfId="18230"/>
    <cellStyle name="40% - Accent1 4 43 3" xfId="28980"/>
    <cellStyle name="40% - Accent1 4 43 4" xfId="39840"/>
    <cellStyle name="40% - Accent1 4 44" xfId="7561"/>
    <cellStyle name="40% - Accent1 4 44 2" xfId="18340"/>
    <cellStyle name="40% - Accent1 4 44 3" xfId="29090"/>
    <cellStyle name="40% - Accent1 4 44 4" xfId="39950"/>
    <cellStyle name="40% - Accent1 4 45" xfId="7671"/>
    <cellStyle name="40% - Accent1 4 45 2" xfId="18450"/>
    <cellStyle name="40% - Accent1 4 45 3" xfId="29200"/>
    <cellStyle name="40% - Accent1 4 45 4" xfId="40060"/>
    <cellStyle name="40% - Accent1 4 46" xfId="7781"/>
    <cellStyle name="40% - Accent1 4 46 2" xfId="18560"/>
    <cellStyle name="40% - Accent1 4 46 3" xfId="29310"/>
    <cellStyle name="40% - Accent1 4 46 4" xfId="40170"/>
    <cellStyle name="40% - Accent1 4 47" xfId="7891"/>
    <cellStyle name="40% - Accent1 4 47 2" xfId="18670"/>
    <cellStyle name="40% - Accent1 4 47 3" xfId="29420"/>
    <cellStyle name="40% - Accent1 4 47 4" xfId="40280"/>
    <cellStyle name="40% - Accent1 4 48" xfId="8001"/>
    <cellStyle name="40% - Accent1 4 48 2" xfId="18780"/>
    <cellStyle name="40% - Accent1 4 48 3" xfId="29530"/>
    <cellStyle name="40% - Accent1 4 48 4" xfId="40390"/>
    <cellStyle name="40% - Accent1 4 49" xfId="8111"/>
    <cellStyle name="40% - Accent1 4 49 2" xfId="18890"/>
    <cellStyle name="40% - Accent1 4 49 3" xfId="29640"/>
    <cellStyle name="40% - Accent1 4 49 4" xfId="40500"/>
    <cellStyle name="40% - Accent1 4 5" xfId="432"/>
    <cellStyle name="40% - Accent1 4 5 2" xfId="1457"/>
    <cellStyle name="40% - Accent1 4 5 2 2" xfId="3782"/>
    <cellStyle name="40% - Accent1 4 5 2 2 2" xfId="14561"/>
    <cellStyle name="40% - Accent1 4 5 2 2 3" xfId="25311"/>
    <cellStyle name="40% - Accent1 4 5 2 2 4" xfId="36171"/>
    <cellStyle name="40% - Accent1 4 5 2 3" xfId="12266"/>
    <cellStyle name="40% - Accent1 4 5 2 4" xfId="23016"/>
    <cellStyle name="40% - Accent1 4 5 2 5" xfId="33876"/>
    <cellStyle name="40% - Accent1 4 5 3" xfId="2799"/>
    <cellStyle name="40% - Accent1 4 5 3 2" xfId="13578"/>
    <cellStyle name="40% - Accent1 4 5 3 3" xfId="24328"/>
    <cellStyle name="40% - Accent1 4 5 3 4" xfId="35188"/>
    <cellStyle name="40% - Accent1 4 5 4" xfId="11283"/>
    <cellStyle name="40% - Accent1 4 5 5" xfId="22033"/>
    <cellStyle name="40% - Accent1 4 5 6" xfId="32893"/>
    <cellStyle name="40% - Accent1 4 50" xfId="8221"/>
    <cellStyle name="40% - Accent1 4 50 2" xfId="19000"/>
    <cellStyle name="40% - Accent1 4 50 3" xfId="29750"/>
    <cellStyle name="40% - Accent1 4 50 4" xfId="40610"/>
    <cellStyle name="40% - Accent1 4 51" xfId="8331"/>
    <cellStyle name="40% - Accent1 4 51 2" xfId="19110"/>
    <cellStyle name="40% - Accent1 4 51 3" xfId="29860"/>
    <cellStyle name="40% - Accent1 4 51 4" xfId="40720"/>
    <cellStyle name="40% - Accent1 4 52" xfId="8441"/>
    <cellStyle name="40% - Accent1 4 52 2" xfId="19220"/>
    <cellStyle name="40% - Accent1 4 52 3" xfId="29970"/>
    <cellStyle name="40% - Accent1 4 52 4" xfId="40830"/>
    <cellStyle name="40% - Accent1 4 53" xfId="8551"/>
    <cellStyle name="40% - Accent1 4 53 2" xfId="19330"/>
    <cellStyle name="40% - Accent1 4 53 3" xfId="30080"/>
    <cellStyle name="40% - Accent1 4 53 4" xfId="40940"/>
    <cellStyle name="40% - Accent1 4 54" xfId="8661"/>
    <cellStyle name="40% - Accent1 4 54 2" xfId="19440"/>
    <cellStyle name="40% - Accent1 4 54 3" xfId="30190"/>
    <cellStyle name="40% - Accent1 4 54 4" xfId="41050"/>
    <cellStyle name="40% - Accent1 4 55" xfId="8771"/>
    <cellStyle name="40% - Accent1 4 55 2" xfId="19550"/>
    <cellStyle name="40% - Accent1 4 55 3" xfId="30300"/>
    <cellStyle name="40% - Accent1 4 55 4" xfId="41160"/>
    <cellStyle name="40% - Accent1 4 56" xfId="8881"/>
    <cellStyle name="40% - Accent1 4 56 2" xfId="19660"/>
    <cellStyle name="40% - Accent1 4 56 3" xfId="30410"/>
    <cellStyle name="40% - Accent1 4 56 4" xfId="41270"/>
    <cellStyle name="40% - Accent1 4 57" xfId="8991"/>
    <cellStyle name="40% - Accent1 4 57 2" xfId="19770"/>
    <cellStyle name="40% - Accent1 4 57 3" xfId="30520"/>
    <cellStyle name="40% - Accent1 4 57 4" xfId="41380"/>
    <cellStyle name="40% - Accent1 4 58" xfId="9101"/>
    <cellStyle name="40% - Accent1 4 58 2" xfId="19880"/>
    <cellStyle name="40% - Accent1 4 58 3" xfId="30630"/>
    <cellStyle name="40% - Accent1 4 58 4" xfId="41490"/>
    <cellStyle name="40% - Accent1 4 59" xfId="9211"/>
    <cellStyle name="40% - Accent1 4 59 2" xfId="19990"/>
    <cellStyle name="40% - Accent1 4 59 3" xfId="30740"/>
    <cellStyle name="40% - Accent1 4 59 4" xfId="41600"/>
    <cellStyle name="40% - Accent1 4 6" xfId="509"/>
    <cellStyle name="40% - Accent1 4 6 2" xfId="1534"/>
    <cellStyle name="40% - Accent1 4 6 2 2" xfId="3859"/>
    <cellStyle name="40% - Accent1 4 6 2 2 2" xfId="14638"/>
    <cellStyle name="40% - Accent1 4 6 2 2 3" xfId="25388"/>
    <cellStyle name="40% - Accent1 4 6 2 2 4" xfId="36248"/>
    <cellStyle name="40% - Accent1 4 6 2 3" xfId="12343"/>
    <cellStyle name="40% - Accent1 4 6 2 4" xfId="23093"/>
    <cellStyle name="40% - Accent1 4 6 2 5" xfId="33953"/>
    <cellStyle name="40% - Accent1 4 6 3" xfId="2876"/>
    <cellStyle name="40% - Accent1 4 6 3 2" xfId="13655"/>
    <cellStyle name="40% - Accent1 4 6 3 3" xfId="24405"/>
    <cellStyle name="40% - Accent1 4 6 3 4" xfId="35265"/>
    <cellStyle name="40% - Accent1 4 6 4" xfId="11360"/>
    <cellStyle name="40% - Accent1 4 6 5" xfId="22110"/>
    <cellStyle name="40% - Accent1 4 6 6" xfId="32970"/>
    <cellStyle name="40% - Accent1 4 60" xfId="9321"/>
    <cellStyle name="40% - Accent1 4 60 2" xfId="20100"/>
    <cellStyle name="40% - Accent1 4 60 3" xfId="30850"/>
    <cellStyle name="40% - Accent1 4 60 4" xfId="41710"/>
    <cellStyle name="40% - Accent1 4 61" xfId="9431"/>
    <cellStyle name="40% - Accent1 4 61 2" xfId="20210"/>
    <cellStyle name="40% - Accent1 4 61 3" xfId="30960"/>
    <cellStyle name="40% - Accent1 4 61 4" xfId="41820"/>
    <cellStyle name="40% - Accent1 4 62" xfId="9541"/>
    <cellStyle name="40% - Accent1 4 62 2" xfId="20320"/>
    <cellStyle name="40% - Accent1 4 62 3" xfId="31070"/>
    <cellStyle name="40% - Accent1 4 62 4" xfId="41930"/>
    <cellStyle name="40% - Accent1 4 63" xfId="9651"/>
    <cellStyle name="40% - Accent1 4 63 2" xfId="20430"/>
    <cellStyle name="40% - Accent1 4 63 3" xfId="31180"/>
    <cellStyle name="40% - Accent1 4 63 4" xfId="42040"/>
    <cellStyle name="40% - Accent1 4 64" xfId="9761"/>
    <cellStyle name="40% - Accent1 4 64 2" xfId="20540"/>
    <cellStyle name="40% - Accent1 4 64 3" xfId="31290"/>
    <cellStyle name="40% - Accent1 4 64 4" xfId="42150"/>
    <cellStyle name="40% - Accent1 4 65" xfId="9871"/>
    <cellStyle name="40% - Accent1 4 65 2" xfId="20650"/>
    <cellStyle name="40% - Accent1 4 65 3" xfId="31400"/>
    <cellStyle name="40% - Accent1 4 65 4" xfId="42260"/>
    <cellStyle name="40% - Accent1 4 66" xfId="9981"/>
    <cellStyle name="40% - Accent1 4 66 2" xfId="20760"/>
    <cellStyle name="40% - Accent1 4 66 3" xfId="31510"/>
    <cellStyle name="40% - Accent1 4 66 4" xfId="42370"/>
    <cellStyle name="40% - Accent1 4 67" xfId="10091"/>
    <cellStyle name="40% - Accent1 4 67 2" xfId="20870"/>
    <cellStyle name="40% - Accent1 4 67 3" xfId="31620"/>
    <cellStyle name="40% - Accent1 4 67 4" xfId="42480"/>
    <cellStyle name="40% - Accent1 4 68" xfId="10201"/>
    <cellStyle name="40% - Accent1 4 68 2" xfId="20980"/>
    <cellStyle name="40% - Accent1 4 68 3" xfId="31730"/>
    <cellStyle name="40% - Accent1 4 68 4" xfId="42590"/>
    <cellStyle name="40% - Accent1 4 69" xfId="10311"/>
    <cellStyle name="40% - Accent1 4 69 2" xfId="21090"/>
    <cellStyle name="40% - Accent1 4 69 3" xfId="31840"/>
    <cellStyle name="40% - Accent1 4 69 4" xfId="42700"/>
    <cellStyle name="40% - Accent1 4 7" xfId="596"/>
    <cellStyle name="40% - Accent1 4 7 2" xfId="1621"/>
    <cellStyle name="40% - Accent1 4 7 2 2" xfId="3946"/>
    <cellStyle name="40% - Accent1 4 7 2 2 2" xfId="14725"/>
    <cellStyle name="40% - Accent1 4 7 2 2 3" xfId="25475"/>
    <cellStyle name="40% - Accent1 4 7 2 2 4" xfId="36335"/>
    <cellStyle name="40% - Accent1 4 7 2 3" xfId="12430"/>
    <cellStyle name="40% - Accent1 4 7 2 4" xfId="23180"/>
    <cellStyle name="40% - Accent1 4 7 2 5" xfId="34040"/>
    <cellStyle name="40% - Accent1 4 7 3" xfId="2964"/>
    <cellStyle name="40% - Accent1 4 7 3 2" xfId="13743"/>
    <cellStyle name="40% - Accent1 4 7 3 3" xfId="24493"/>
    <cellStyle name="40% - Accent1 4 7 3 4" xfId="35353"/>
    <cellStyle name="40% - Accent1 4 7 4" xfId="11448"/>
    <cellStyle name="40% - Accent1 4 7 5" xfId="22198"/>
    <cellStyle name="40% - Accent1 4 7 6" xfId="33058"/>
    <cellStyle name="40% - Accent1 4 70" xfId="10421"/>
    <cellStyle name="40% - Accent1 4 70 2" xfId="21200"/>
    <cellStyle name="40% - Accent1 4 70 3" xfId="31950"/>
    <cellStyle name="40% - Accent1 4 70 4" xfId="42810"/>
    <cellStyle name="40% - Accent1 4 71" xfId="10531"/>
    <cellStyle name="40% - Accent1 4 71 2" xfId="21310"/>
    <cellStyle name="40% - Accent1 4 71 3" xfId="32060"/>
    <cellStyle name="40% - Accent1 4 71 4" xfId="42920"/>
    <cellStyle name="40% - Accent1 4 72" xfId="10641"/>
    <cellStyle name="40% - Accent1 4 72 2" xfId="21420"/>
    <cellStyle name="40% - Accent1 4 72 3" xfId="32170"/>
    <cellStyle name="40% - Accent1 4 72 4" xfId="43030"/>
    <cellStyle name="40% - Accent1 4 73" xfId="10751"/>
    <cellStyle name="40% - Accent1 4 73 2" xfId="21530"/>
    <cellStyle name="40% - Accent1 4 73 3" xfId="32280"/>
    <cellStyle name="40% - Accent1 4 73 4" xfId="43140"/>
    <cellStyle name="40% - Accent1 4 74" xfId="10861"/>
    <cellStyle name="40% - Accent1 4 74 2" xfId="32390"/>
    <cellStyle name="40% - Accent1 4 74 3" xfId="43250"/>
    <cellStyle name="40% - Accent1 4 75" xfId="11003"/>
    <cellStyle name="40% - Accent1 4 75 2" xfId="21753"/>
    <cellStyle name="40% - Accent1 4 75 3" xfId="32613"/>
    <cellStyle name="40% - Accent1 4 76" xfId="21640"/>
    <cellStyle name="40% - Accent1 4 77" xfId="32500"/>
    <cellStyle name="40% - Accent1 4 78" xfId="43516"/>
    <cellStyle name="40% - Accent1 4 79" xfId="43671"/>
    <cellStyle name="40% - Accent1 4 8" xfId="695"/>
    <cellStyle name="40% - Accent1 4 8 2" xfId="1720"/>
    <cellStyle name="40% - Accent1 4 8 2 2" xfId="4045"/>
    <cellStyle name="40% - Accent1 4 8 2 2 2" xfId="14824"/>
    <cellStyle name="40% - Accent1 4 8 2 2 3" xfId="25574"/>
    <cellStyle name="40% - Accent1 4 8 2 2 4" xfId="36434"/>
    <cellStyle name="40% - Accent1 4 8 2 3" xfId="12529"/>
    <cellStyle name="40% - Accent1 4 8 2 4" xfId="23279"/>
    <cellStyle name="40% - Accent1 4 8 2 5" xfId="34139"/>
    <cellStyle name="40% - Accent1 4 8 3" xfId="3063"/>
    <cellStyle name="40% - Accent1 4 8 3 2" xfId="13842"/>
    <cellStyle name="40% - Accent1 4 8 3 3" xfId="24592"/>
    <cellStyle name="40% - Accent1 4 8 3 4" xfId="35452"/>
    <cellStyle name="40% - Accent1 4 8 4" xfId="11547"/>
    <cellStyle name="40% - Accent1 4 8 5" xfId="22297"/>
    <cellStyle name="40% - Accent1 4 8 6" xfId="33157"/>
    <cellStyle name="40% - Accent1 4 80" xfId="43983"/>
    <cellStyle name="40% - Accent1 4 81" xfId="44302"/>
    <cellStyle name="40% - Accent1 4 82" xfId="44622"/>
    <cellStyle name="40% - Accent1 4 83" xfId="44934"/>
    <cellStyle name="40% - Accent1 4 84" xfId="45246"/>
    <cellStyle name="40% - Accent1 4 85" xfId="45558"/>
    <cellStyle name="40% - Accent1 4 86" xfId="45870"/>
    <cellStyle name="40% - Accent1 4 87" xfId="46182"/>
    <cellStyle name="40% - Accent1 4 88" xfId="46494"/>
    <cellStyle name="40% - Accent1 4 89" xfId="46806"/>
    <cellStyle name="40% - Accent1 4 9" xfId="804"/>
    <cellStyle name="40% - Accent1 4 9 2" xfId="1829"/>
    <cellStyle name="40% - Accent1 4 9 2 2" xfId="4154"/>
    <cellStyle name="40% - Accent1 4 9 2 2 2" xfId="14933"/>
    <cellStyle name="40% - Accent1 4 9 2 2 3" xfId="25683"/>
    <cellStyle name="40% - Accent1 4 9 2 2 4" xfId="36543"/>
    <cellStyle name="40% - Accent1 4 9 2 3" xfId="12638"/>
    <cellStyle name="40% - Accent1 4 9 2 4" xfId="23388"/>
    <cellStyle name="40% - Accent1 4 9 2 5" xfId="34248"/>
    <cellStyle name="40% - Accent1 4 9 3" xfId="3172"/>
    <cellStyle name="40% - Accent1 4 9 3 2" xfId="13951"/>
    <cellStyle name="40% - Accent1 4 9 3 3" xfId="24701"/>
    <cellStyle name="40% - Accent1 4 9 3 4" xfId="35561"/>
    <cellStyle name="40% - Accent1 4 9 4" xfId="11656"/>
    <cellStyle name="40% - Accent1 4 9 5" xfId="22406"/>
    <cellStyle name="40% - Accent1 4 9 6" xfId="33266"/>
    <cellStyle name="40% - Accent1 4 90" xfId="47118"/>
    <cellStyle name="40% - Accent1 4 91" xfId="47430"/>
    <cellStyle name="40% - Accent1 4 92" xfId="47742"/>
    <cellStyle name="40% - Accent1 4 93" xfId="48054"/>
    <cellStyle name="40% - Accent1 4 94" xfId="48366"/>
    <cellStyle name="40% - Accent1 4 95" xfId="48678"/>
    <cellStyle name="40% - Accent1 4 96" xfId="48990"/>
    <cellStyle name="40% - Accent1 4 97" xfId="49302"/>
    <cellStyle name="40% - Accent1 4 98" xfId="49614"/>
    <cellStyle name="40% - Accent1 4 99" xfId="49926"/>
    <cellStyle name="40% - Accent1 40" xfId="6538"/>
    <cellStyle name="40% - Accent1 40 2" xfId="17317"/>
    <cellStyle name="40% - Accent1 40 3" xfId="28067"/>
    <cellStyle name="40% - Accent1 40 4" xfId="38927"/>
    <cellStyle name="40% - Accent1 41" xfId="6648"/>
    <cellStyle name="40% - Accent1 41 2" xfId="17427"/>
    <cellStyle name="40% - Accent1 41 3" xfId="28177"/>
    <cellStyle name="40% - Accent1 41 4" xfId="39037"/>
    <cellStyle name="40% - Accent1 42" xfId="6758"/>
    <cellStyle name="40% - Accent1 42 2" xfId="17537"/>
    <cellStyle name="40% - Accent1 42 3" xfId="28287"/>
    <cellStyle name="40% - Accent1 42 4" xfId="39147"/>
    <cellStyle name="40% - Accent1 43" xfId="6868"/>
    <cellStyle name="40% - Accent1 43 2" xfId="17647"/>
    <cellStyle name="40% - Accent1 43 3" xfId="28397"/>
    <cellStyle name="40% - Accent1 43 4" xfId="39257"/>
    <cellStyle name="40% - Accent1 44" xfId="6978"/>
    <cellStyle name="40% - Accent1 44 2" xfId="17757"/>
    <cellStyle name="40% - Accent1 44 3" xfId="28507"/>
    <cellStyle name="40% - Accent1 44 4" xfId="39367"/>
    <cellStyle name="40% - Accent1 45" xfId="7088"/>
    <cellStyle name="40% - Accent1 45 2" xfId="17867"/>
    <cellStyle name="40% - Accent1 45 3" xfId="28617"/>
    <cellStyle name="40% - Accent1 45 4" xfId="39477"/>
    <cellStyle name="40% - Accent1 46" xfId="7198"/>
    <cellStyle name="40% - Accent1 46 2" xfId="17977"/>
    <cellStyle name="40% - Accent1 46 3" xfId="28727"/>
    <cellStyle name="40% - Accent1 46 4" xfId="39587"/>
    <cellStyle name="40% - Accent1 47" xfId="7308"/>
    <cellStyle name="40% - Accent1 47 2" xfId="18087"/>
    <cellStyle name="40% - Accent1 47 3" xfId="28837"/>
    <cellStyle name="40% - Accent1 47 4" xfId="39697"/>
    <cellStyle name="40% - Accent1 48" xfId="7418"/>
    <cellStyle name="40% - Accent1 48 2" xfId="18197"/>
    <cellStyle name="40% - Accent1 48 3" xfId="28947"/>
    <cellStyle name="40% - Accent1 48 4" xfId="39807"/>
    <cellStyle name="40% - Accent1 49" xfId="7528"/>
    <cellStyle name="40% - Accent1 49 2" xfId="18307"/>
    <cellStyle name="40% - Accent1 49 3" xfId="29057"/>
    <cellStyle name="40% - Accent1 49 4" xfId="39917"/>
    <cellStyle name="40% - Accent1 5" xfId="175"/>
    <cellStyle name="40% - Accent1 5 10" xfId="1033"/>
    <cellStyle name="40% - Accent1 5 10 2" xfId="3401"/>
    <cellStyle name="40% - Accent1 5 10 2 2" xfId="14180"/>
    <cellStyle name="40% - Accent1 5 10 2 3" xfId="24930"/>
    <cellStyle name="40% - Accent1 5 10 2 4" xfId="35790"/>
    <cellStyle name="40% - Accent1 5 10 3" xfId="11885"/>
    <cellStyle name="40% - Accent1 5 10 4" xfId="22635"/>
    <cellStyle name="40% - Accent1 5 10 5" xfId="33495"/>
    <cellStyle name="40% - Accent1 5 100" xfId="50564"/>
    <cellStyle name="40% - Accent1 5 101" xfId="50876"/>
    <cellStyle name="40% - Accent1 5 102" xfId="51188"/>
    <cellStyle name="40% - Accent1 5 103" xfId="51500"/>
    <cellStyle name="40% - Accent1 5 104" xfId="51812"/>
    <cellStyle name="40% - Accent1 5 105" xfId="52125"/>
    <cellStyle name="40% - Accent1 5 106" xfId="52437"/>
    <cellStyle name="40% - Accent1 5 107" xfId="52749"/>
    <cellStyle name="40% - Accent1 5 108" xfId="53061"/>
    <cellStyle name="40% - Accent1 5 109" xfId="53373"/>
    <cellStyle name="40% - Accent1 5 11" xfId="1200"/>
    <cellStyle name="40% - Accent1 5 11 2" xfId="3525"/>
    <cellStyle name="40% - Accent1 5 11 2 2" xfId="14304"/>
    <cellStyle name="40% - Accent1 5 11 2 3" xfId="25054"/>
    <cellStyle name="40% - Accent1 5 11 2 4" xfId="35914"/>
    <cellStyle name="40% - Accent1 5 11 3" xfId="12009"/>
    <cellStyle name="40% - Accent1 5 11 4" xfId="22759"/>
    <cellStyle name="40% - Accent1 5 11 5" xfId="33619"/>
    <cellStyle name="40% - Accent1 5 110" xfId="53685"/>
    <cellStyle name="40% - Accent1 5 111" xfId="53997"/>
    <cellStyle name="40% - Accent1 5 112" xfId="54309"/>
    <cellStyle name="40% - Accent1 5 113" xfId="54621"/>
    <cellStyle name="40% - Accent1 5 114" xfId="54933"/>
    <cellStyle name="40% - Accent1 5 115" xfId="55245"/>
    <cellStyle name="40% - Accent1 5 116" xfId="55557"/>
    <cellStyle name="40% - Accent1 5 117" xfId="55869"/>
    <cellStyle name="40% - Accent1 5 118" xfId="56181"/>
    <cellStyle name="40% - Accent1 5 119" xfId="56493"/>
    <cellStyle name="40% - Accent1 5 12" xfId="2058"/>
    <cellStyle name="40% - Accent1 5 12 2" xfId="4383"/>
    <cellStyle name="40% - Accent1 5 12 2 2" xfId="15162"/>
    <cellStyle name="40% - Accent1 5 12 2 3" xfId="25912"/>
    <cellStyle name="40% - Accent1 5 12 2 4" xfId="36772"/>
    <cellStyle name="40% - Accent1 5 12 3" xfId="12867"/>
    <cellStyle name="40% - Accent1 5 12 4" xfId="23617"/>
    <cellStyle name="40% - Accent1 5 12 5" xfId="34477"/>
    <cellStyle name="40% - Accent1 5 120" xfId="56805"/>
    <cellStyle name="40% - Accent1 5 121" xfId="57117"/>
    <cellStyle name="40% - Accent1 5 122" xfId="57429"/>
    <cellStyle name="40% - Accent1 5 123" xfId="57741"/>
    <cellStyle name="40% - Accent1 5 124" xfId="58053"/>
    <cellStyle name="40% - Accent1 5 125" xfId="58365"/>
    <cellStyle name="40% - Accent1 5 126" xfId="58677"/>
    <cellStyle name="40% - Accent1 5 127" xfId="58989"/>
    <cellStyle name="40% - Accent1 5 128" xfId="59301"/>
    <cellStyle name="40% - Accent1 5 129" xfId="59613"/>
    <cellStyle name="40% - Accent1 5 13" xfId="2167"/>
    <cellStyle name="40% - Accent1 5 13 2" xfId="4492"/>
    <cellStyle name="40% - Accent1 5 13 2 2" xfId="15271"/>
    <cellStyle name="40% - Accent1 5 13 2 3" xfId="26021"/>
    <cellStyle name="40% - Accent1 5 13 2 4" xfId="36881"/>
    <cellStyle name="40% - Accent1 5 13 3" xfId="12976"/>
    <cellStyle name="40% - Accent1 5 13 4" xfId="23726"/>
    <cellStyle name="40% - Accent1 5 13 5" xfId="34586"/>
    <cellStyle name="40% - Accent1 5 130" xfId="59925"/>
    <cellStyle name="40% - Accent1 5 131" xfId="60237"/>
    <cellStyle name="40% - Accent1 5 132" xfId="60549"/>
    <cellStyle name="40% - Accent1 5 133" xfId="60861"/>
    <cellStyle name="40% - Accent1 5 14" xfId="2277"/>
    <cellStyle name="40% - Accent1 5 14 2" xfId="4602"/>
    <cellStyle name="40% - Accent1 5 14 2 2" xfId="15381"/>
    <cellStyle name="40% - Accent1 5 14 2 3" xfId="26131"/>
    <cellStyle name="40% - Accent1 5 14 2 4" xfId="36991"/>
    <cellStyle name="40% - Accent1 5 14 3" xfId="13086"/>
    <cellStyle name="40% - Accent1 5 14 4" xfId="23836"/>
    <cellStyle name="40% - Accent1 5 14 5" xfId="34696"/>
    <cellStyle name="40% - Accent1 5 15" xfId="2387"/>
    <cellStyle name="40% - Accent1 5 15 2" xfId="13196"/>
    <cellStyle name="40% - Accent1 5 15 3" xfId="23946"/>
    <cellStyle name="40% - Accent1 5 15 4" xfId="34806"/>
    <cellStyle name="40% - Accent1 5 16" xfId="2542"/>
    <cellStyle name="40% - Accent1 5 16 2" xfId="13321"/>
    <cellStyle name="40% - Accent1 5 16 3" xfId="24071"/>
    <cellStyle name="40% - Accent1 5 16 4" xfId="34931"/>
    <cellStyle name="40% - Accent1 5 17" xfId="4712"/>
    <cellStyle name="40% - Accent1 5 17 2" xfId="15491"/>
    <cellStyle name="40% - Accent1 5 17 3" xfId="26241"/>
    <cellStyle name="40% - Accent1 5 17 4" xfId="37101"/>
    <cellStyle name="40% - Accent1 5 18" xfId="4822"/>
    <cellStyle name="40% - Accent1 5 18 2" xfId="15601"/>
    <cellStyle name="40% - Accent1 5 18 3" xfId="26351"/>
    <cellStyle name="40% - Accent1 5 18 4" xfId="37211"/>
    <cellStyle name="40% - Accent1 5 19" xfId="4932"/>
    <cellStyle name="40% - Accent1 5 19 2" xfId="15711"/>
    <cellStyle name="40% - Accent1 5 19 3" xfId="26461"/>
    <cellStyle name="40% - Accent1 5 19 4" xfId="37321"/>
    <cellStyle name="40% - Accent1 5 2" xfId="321"/>
    <cellStyle name="40% - Accent1 5 2 10" xfId="44791"/>
    <cellStyle name="40% - Accent1 5 2 11" xfId="45103"/>
    <cellStyle name="40% - Accent1 5 2 12" xfId="45415"/>
    <cellStyle name="40% - Accent1 5 2 13" xfId="45727"/>
    <cellStyle name="40% - Accent1 5 2 14" xfId="46039"/>
    <cellStyle name="40% - Accent1 5 2 15" xfId="46351"/>
    <cellStyle name="40% - Accent1 5 2 16" xfId="46663"/>
    <cellStyle name="40% - Accent1 5 2 17" xfId="46975"/>
    <cellStyle name="40% - Accent1 5 2 18" xfId="47287"/>
    <cellStyle name="40% - Accent1 5 2 19" xfId="47599"/>
    <cellStyle name="40% - Accent1 5 2 2" xfId="1346"/>
    <cellStyle name="40% - Accent1 5 2 2 2" xfId="3671"/>
    <cellStyle name="40% - Accent1 5 2 2 2 2" xfId="14450"/>
    <cellStyle name="40% - Accent1 5 2 2 2 3" xfId="25200"/>
    <cellStyle name="40% - Accent1 5 2 2 2 4" xfId="36060"/>
    <cellStyle name="40% - Accent1 5 2 2 3" xfId="12155"/>
    <cellStyle name="40% - Accent1 5 2 2 4" xfId="22905"/>
    <cellStyle name="40% - Accent1 5 2 2 5" xfId="33765"/>
    <cellStyle name="40% - Accent1 5 2 20" xfId="47911"/>
    <cellStyle name="40% - Accent1 5 2 21" xfId="48223"/>
    <cellStyle name="40% - Accent1 5 2 22" xfId="48535"/>
    <cellStyle name="40% - Accent1 5 2 23" xfId="48847"/>
    <cellStyle name="40% - Accent1 5 2 24" xfId="49159"/>
    <cellStyle name="40% - Accent1 5 2 25" xfId="49471"/>
    <cellStyle name="40% - Accent1 5 2 26" xfId="49783"/>
    <cellStyle name="40% - Accent1 5 2 27" xfId="50095"/>
    <cellStyle name="40% - Accent1 5 2 28" xfId="50407"/>
    <cellStyle name="40% - Accent1 5 2 29" xfId="50719"/>
    <cellStyle name="40% - Accent1 5 2 3" xfId="2688"/>
    <cellStyle name="40% - Accent1 5 2 3 2" xfId="13467"/>
    <cellStyle name="40% - Accent1 5 2 3 3" xfId="24217"/>
    <cellStyle name="40% - Accent1 5 2 3 4" xfId="35077"/>
    <cellStyle name="40% - Accent1 5 2 30" xfId="51031"/>
    <cellStyle name="40% - Accent1 5 2 31" xfId="51343"/>
    <cellStyle name="40% - Accent1 5 2 32" xfId="51655"/>
    <cellStyle name="40% - Accent1 5 2 33" xfId="51967"/>
    <cellStyle name="40% - Accent1 5 2 34" xfId="52280"/>
    <cellStyle name="40% - Accent1 5 2 35" xfId="52592"/>
    <cellStyle name="40% - Accent1 5 2 36" xfId="52904"/>
    <cellStyle name="40% - Accent1 5 2 37" xfId="53216"/>
    <cellStyle name="40% - Accent1 5 2 38" xfId="53528"/>
    <cellStyle name="40% - Accent1 5 2 39" xfId="53840"/>
    <cellStyle name="40% - Accent1 5 2 4" xfId="11172"/>
    <cellStyle name="40% - Accent1 5 2 40" xfId="54152"/>
    <cellStyle name="40% - Accent1 5 2 41" xfId="54464"/>
    <cellStyle name="40% - Accent1 5 2 42" xfId="54776"/>
    <cellStyle name="40% - Accent1 5 2 43" xfId="55088"/>
    <cellStyle name="40% - Accent1 5 2 44" xfId="55400"/>
    <cellStyle name="40% - Accent1 5 2 45" xfId="55712"/>
    <cellStyle name="40% - Accent1 5 2 46" xfId="56024"/>
    <cellStyle name="40% - Accent1 5 2 47" xfId="56336"/>
    <cellStyle name="40% - Accent1 5 2 48" xfId="56648"/>
    <cellStyle name="40% - Accent1 5 2 49" xfId="56960"/>
    <cellStyle name="40% - Accent1 5 2 5" xfId="21922"/>
    <cellStyle name="40% - Accent1 5 2 50" xfId="57272"/>
    <cellStyle name="40% - Accent1 5 2 51" xfId="57584"/>
    <cellStyle name="40% - Accent1 5 2 52" xfId="57896"/>
    <cellStyle name="40% - Accent1 5 2 53" xfId="58208"/>
    <cellStyle name="40% - Accent1 5 2 54" xfId="58520"/>
    <cellStyle name="40% - Accent1 5 2 55" xfId="58832"/>
    <cellStyle name="40% - Accent1 5 2 56" xfId="59144"/>
    <cellStyle name="40% - Accent1 5 2 57" xfId="59456"/>
    <cellStyle name="40% - Accent1 5 2 58" xfId="59768"/>
    <cellStyle name="40% - Accent1 5 2 59" xfId="60080"/>
    <cellStyle name="40% - Accent1 5 2 6" xfId="32782"/>
    <cellStyle name="40% - Accent1 5 2 60" xfId="60392"/>
    <cellStyle name="40% - Accent1 5 2 61" xfId="60704"/>
    <cellStyle name="40% - Accent1 5 2 62" xfId="61016"/>
    <cellStyle name="40% - Accent1 5 2 7" xfId="43840"/>
    <cellStyle name="40% - Accent1 5 2 8" xfId="44152"/>
    <cellStyle name="40% - Accent1 5 2 9" xfId="44471"/>
    <cellStyle name="40% - Accent1 5 20" xfId="5042"/>
    <cellStyle name="40% - Accent1 5 20 2" xfId="15821"/>
    <cellStyle name="40% - Accent1 5 20 3" xfId="26571"/>
    <cellStyle name="40% - Accent1 5 20 4" xfId="37431"/>
    <cellStyle name="40% - Accent1 5 21" xfId="5152"/>
    <cellStyle name="40% - Accent1 5 21 2" xfId="15931"/>
    <cellStyle name="40% - Accent1 5 21 3" xfId="26681"/>
    <cellStyle name="40% - Accent1 5 21 4" xfId="37541"/>
    <cellStyle name="40% - Accent1 5 22" xfId="5262"/>
    <cellStyle name="40% - Accent1 5 22 2" xfId="16041"/>
    <cellStyle name="40% - Accent1 5 22 3" xfId="26791"/>
    <cellStyle name="40% - Accent1 5 22 4" xfId="37651"/>
    <cellStyle name="40% - Accent1 5 23" xfId="5372"/>
    <cellStyle name="40% - Accent1 5 23 2" xfId="16151"/>
    <cellStyle name="40% - Accent1 5 23 3" xfId="26901"/>
    <cellStyle name="40% - Accent1 5 23 4" xfId="37761"/>
    <cellStyle name="40% - Accent1 5 24" xfId="5482"/>
    <cellStyle name="40% - Accent1 5 24 2" xfId="16261"/>
    <cellStyle name="40% - Accent1 5 24 3" xfId="27011"/>
    <cellStyle name="40% - Accent1 5 24 4" xfId="37871"/>
    <cellStyle name="40% - Accent1 5 25" xfId="5592"/>
    <cellStyle name="40% - Accent1 5 25 2" xfId="16371"/>
    <cellStyle name="40% - Accent1 5 25 3" xfId="27121"/>
    <cellStyle name="40% - Accent1 5 25 4" xfId="37981"/>
    <cellStyle name="40% - Accent1 5 26" xfId="5702"/>
    <cellStyle name="40% - Accent1 5 26 2" xfId="16481"/>
    <cellStyle name="40% - Accent1 5 26 3" xfId="27231"/>
    <cellStyle name="40% - Accent1 5 26 4" xfId="38091"/>
    <cellStyle name="40% - Accent1 5 27" xfId="5812"/>
    <cellStyle name="40% - Accent1 5 27 2" xfId="16591"/>
    <cellStyle name="40% - Accent1 5 27 3" xfId="27341"/>
    <cellStyle name="40% - Accent1 5 27 4" xfId="38201"/>
    <cellStyle name="40% - Accent1 5 28" xfId="5922"/>
    <cellStyle name="40% - Accent1 5 28 2" xfId="16701"/>
    <cellStyle name="40% - Accent1 5 28 3" xfId="27451"/>
    <cellStyle name="40% - Accent1 5 28 4" xfId="38311"/>
    <cellStyle name="40% - Accent1 5 29" xfId="6032"/>
    <cellStyle name="40% - Accent1 5 29 2" xfId="16811"/>
    <cellStyle name="40% - Accent1 5 29 3" xfId="27561"/>
    <cellStyle name="40% - Accent1 5 29 4" xfId="38421"/>
    <cellStyle name="40% - Accent1 5 3" xfId="377"/>
    <cellStyle name="40% - Accent1 5 3 2" xfId="1402"/>
    <cellStyle name="40% - Accent1 5 3 2 2" xfId="3727"/>
    <cellStyle name="40% - Accent1 5 3 2 2 2" xfId="14506"/>
    <cellStyle name="40% - Accent1 5 3 2 2 3" xfId="25256"/>
    <cellStyle name="40% - Accent1 5 3 2 2 4" xfId="36116"/>
    <cellStyle name="40% - Accent1 5 3 2 3" xfId="12211"/>
    <cellStyle name="40% - Accent1 5 3 2 4" xfId="22961"/>
    <cellStyle name="40% - Accent1 5 3 2 5" xfId="33821"/>
    <cellStyle name="40% - Accent1 5 3 3" xfId="2744"/>
    <cellStyle name="40% - Accent1 5 3 3 2" xfId="13523"/>
    <cellStyle name="40% - Accent1 5 3 3 3" xfId="24273"/>
    <cellStyle name="40% - Accent1 5 3 3 4" xfId="35133"/>
    <cellStyle name="40% - Accent1 5 3 4" xfId="11228"/>
    <cellStyle name="40% - Accent1 5 3 5" xfId="21978"/>
    <cellStyle name="40% - Accent1 5 3 6" xfId="32838"/>
    <cellStyle name="40% - Accent1 5 30" xfId="6142"/>
    <cellStyle name="40% - Accent1 5 30 2" xfId="16921"/>
    <cellStyle name="40% - Accent1 5 30 3" xfId="27671"/>
    <cellStyle name="40% - Accent1 5 30 4" xfId="38531"/>
    <cellStyle name="40% - Accent1 5 31" xfId="6252"/>
    <cellStyle name="40% - Accent1 5 31 2" xfId="17031"/>
    <cellStyle name="40% - Accent1 5 31 3" xfId="27781"/>
    <cellStyle name="40% - Accent1 5 31 4" xfId="38641"/>
    <cellStyle name="40% - Accent1 5 32" xfId="6362"/>
    <cellStyle name="40% - Accent1 5 32 2" xfId="17141"/>
    <cellStyle name="40% - Accent1 5 32 3" xfId="27891"/>
    <cellStyle name="40% - Accent1 5 32 4" xfId="38751"/>
    <cellStyle name="40% - Accent1 5 33" xfId="6472"/>
    <cellStyle name="40% - Accent1 5 33 2" xfId="17251"/>
    <cellStyle name="40% - Accent1 5 33 3" xfId="28001"/>
    <cellStyle name="40% - Accent1 5 33 4" xfId="38861"/>
    <cellStyle name="40% - Accent1 5 34" xfId="6582"/>
    <cellStyle name="40% - Accent1 5 34 2" xfId="17361"/>
    <cellStyle name="40% - Accent1 5 34 3" xfId="28111"/>
    <cellStyle name="40% - Accent1 5 34 4" xfId="38971"/>
    <cellStyle name="40% - Accent1 5 35" xfId="6692"/>
    <cellStyle name="40% - Accent1 5 35 2" xfId="17471"/>
    <cellStyle name="40% - Accent1 5 35 3" xfId="28221"/>
    <cellStyle name="40% - Accent1 5 35 4" xfId="39081"/>
    <cellStyle name="40% - Accent1 5 36" xfId="6802"/>
    <cellStyle name="40% - Accent1 5 36 2" xfId="17581"/>
    <cellStyle name="40% - Accent1 5 36 3" xfId="28331"/>
    <cellStyle name="40% - Accent1 5 36 4" xfId="39191"/>
    <cellStyle name="40% - Accent1 5 37" xfId="6912"/>
    <cellStyle name="40% - Accent1 5 37 2" xfId="17691"/>
    <cellStyle name="40% - Accent1 5 37 3" xfId="28441"/>
    <cellStyle name="40% - Accent1 5 37 4" xfId="39301"/>
    <cellStyle name="40% - Accent1 5 38" xfId="7022"/>
    <cellStyle name="40% - Accent1 5 38 2" xfId="17801"/>
    <cellStyle name="40% - Accent1 5 38 3" xfId="28551"/>
    <cellStyle name="40% - Accent1 5 38 4" xfId="39411"/>
    <cellStyle name="40% - Accent1 5 39" xfId="7132"/>
    <cellStyle name="40% - Accent1 5 39 2" xfId="17911"/>
    <cellStyle name="40% - Accent1 5 39 3" xfId="28661"/>
    <cellStyle name="40% - Accent1 5 39 4" xfId="39521"/>
    <cellStyle name="40% - Accent1 5 4" xfId="443"/>
    <cellStyle name="40% - Accent1 5 4 2" xfId="1468"/>
    <cellStyle name="40% - Accent1 5 4 2 2" xfId="3793"/>
    <cellStyle name="40% - Accent1 5 4 2 2 2" xfId="14572"/>
    <cellStyle name="40% - Accent1 5 4 2 2 3" xfId="25322"/>
    <cellStyle name="40% - Accent1 5 4 2 2 4" xfId="36182"/>
    <cellStyle name="40% - Accent1 5 4 2 3" xfId="12277"/>
    <cellStyle name="40% - Accent1 5 4 2 4" xfId="23027"/>
    <cellStyle name="40% - Accent1 5 4 2 5" xfId="33887"/>
    <cellStyle name="40% - Accent1 5 4 3" xfId="2810"/>
    <cellStyle name="40% - Accent1 5 4 3 2" xfId="13589"/>
    <cellStyle name="40% - Accent1 5 4 3 3" xfId="24339"/>
    <cellStyle name="40% - Accent1 5 4 3 4" xfId="35199"/>
    <cellStyle name="40% - Accent1 5 4 4" xfId="11294"/>
    <cellStyle name="40% - Accent1 5 4 5" xfId="22044"/>
    <cellStyle name="40% - Accent1 5 4 6" xfId="32904"/>
    <cellStyle name="40% - Accent1 5 40" xfId="7242"/>
    <cellStyle name="40% - Accent1 5 40 2" xfId="18021"/>
    <cellStyle name="40% - Accent1 5 40 3" xfId="28771"/>
    <cellStyle name="40% - Accent1 5 40 4" xfId="39631"/>
    <cellStyle name="40% - Accent1 5 41" xfId="7352"/>
    <cellStyle name="40% - Accent1 5 41 2" xfId="18131"/>
    <cellStyle name="40% - Accent1 5 41 3" xfId="28881"/>
    <cellStyle name="40% - Accent1 5 41 4" xfId="39741"/>
    <cellStyle name="40% - Accent1 5 42" xfId="7462"/>
    <cellStyle name="40% - Accent1 5 42 2" xfId="18241"/>
    <cellStyle name="40% - Accent1 5 42 3" xfId="28991"/>
    <cellStyle name="40% - Accent1 5 42 4" xfId="39851"/>
    <cellStyle name="40% - Accent1 5 43" xfId="7572"/>
    <cellStyle name="40% - Accent1 5 43 2" xfId="18351"/>
    <cellStyle name="40% - Accent1 5 43 3" xfId="29101"/>
    <cellStyle name="40% - Accent1 5 43 4" xfId="39961"/>
    <cellStyle name="40% - Accent1 5 44" xfId="7682"/>
    <cellStyle name="40% - Accent1 5 44 2" xfId="18461"/>
    <cellStyle name="40% - Accent1 5 44 3" xfId="29211"/>
    <cellStyle name="40% - Accent1 5 44 4" xfId="40071"/>
    <cellStyle name="40% - Accent1 5 45" xfId="7792"/>
    <cellStyle name="40% - Accent1 5 45 2" xfId="18571"/>
    <cellStyle name="40% - Accent1 5 45 3" xfId="29321"/>
    <cellStyle name="40% - Accent1 5 45 4" xfId="40181"/>
    <cellStyle name="40% - Accent1 5 46" xfId="7902"/>
    <cellStyle name="40% - Accent1 5 46 2" xfId="18681"/>
    <cellStyle name="40% - Accent1 5 46 3" xfId="29431"/>
    <cellStyle name="40% - Accent1 5 46 4" xfId="40291"/>
    <cellStyle name="40% - Accent1 5 47" xfId="8012"/>
    <cellStyle name="40% - Accent1 5 47 2" xfId="18791"/>
    <cellStyle name="40% - Accent1 5 47 3" xfId="29541"/>
    <cellStyle name="40% - Accent1 5 47 4" xfId="40401"/>
    <cellStyle name="40% - Accent1 5 48" xfId="8122"/>
    <cellStyle name="40% - Accent1 5 48 2" xfId="18901"/>
    <cellStyle name="40% - Accent1 5 48 3" xfId="29651"/>
    <cellStyle name="40% - Accent1 5 48 4" xfId="40511"/>
    <cellStyle name="40% - Accent1 5 49" xfId="8232"/>
    <cellStyle name="40% - Accent1 5 49 2" xfId="19011"/>
    <cellStyle name="40% - Accent1 5 49 3" xfId="29761"/>
    <cellStyle name="40% - Accent1 5 49 4" xfId="40621"/>
    <cellStyle name="40% - Accent1 5 5" xfId="520"/>
    <cellStyle name="40% - Accent1 5 5 2" xfId="1545"/>
    <cellStyle name="40% - Accent1 5 5 2 2" xfId="3870"/>
    <cellStyle name="40% - Accent1 5 5 2 2 2" xfId="14649"/>
    <cellStyle name="40% - Accent1 5 5 2 2 3" xfId="25399"/>
    <cellStyle name="40% - Accent1 5 5 2 2 4" xfId="36259"/>
    <cellStyle name="40% - Accent1 5 5 2 3" xfId="12354"/>
    <cellStyle name="40% - Accent1 5 5 2 4" xfId="23104"/>
    <cellStyle name="40% - Accent1 5 5 2 5" xfId="33964"/>
    <cellStyle name="40% - Accent1 5 5 3" xfId="2887"/>
    <cellStyle name="40% - Accent1 5 5 3 2" xfId="13666"/>
    <cellStyle name="40% - Accent1 5 5 3 3" xfId="24416"/>
    <cellStyle name="40% - Accent1 5 5 3 4" xfId="35276"/>
    <cellStyle name="40% - Accent1 5 5 4" xfId="11371"/>
    <cellStyle name="40% - Accent1 5 5 5" xfId="22121"/>
    <cellStyle name="40% - Accent1 5 5 6" xfId="32981"/>
    <cellStyle name="40% - Accent1 5 50" xfId="8342"/>
    <cellStyle name="40% - Accent1 5 50 2" xfId="19121"/>
    <cellStyle name="40% - Accent1 5 50 3" xfId="29871"/>
    <cellStyle name="40% - Accent1 5 50 4" xfId="40731"/>
    <cellStyle name="40% - Accent1 5 51" xfId="8452"/>
    <cellStyle name="40% - Accent1 5 51 2" xfId="19231"/>
    <cellStyle name="40% - Accent1 5 51 3" xfId="29981"/>
    <cellStyle name="40% - Accent1 5 51 4" xfId="40841"/>
    <cellStyle name="40% - Accent1 5 52" xfId="8562"/>
    <cellStyle name="40% - Accent1 5 52 2" xfId="19341"/>
    <cellStyle name="40% - Accent1 5 52 3" xfId="30091"/>
    <cellStyle name="40% - Accent1 5 52 4" xfId="40951"/>
    <cellStyle name="40% - Accent1 5 53" xfId="8672"/>
    <cellStyle name="40% - Accent1 5 53 2" xfId="19451"/>
    <cellStyle name="40% - Accent1 5 53 3" xfId="30201"/>
    <cellStyle name="40% - Accent1 5 53 4" xfId="41061"/>
    <cellStyle name="40% - Accent1 5 54" xfId="8782"/>
    <cellStyle name="40% - Accent1 5 54 2" xfId="19561"/>
    <cellStyle name="40% - Accent1 5 54 3" xfId="30311"/>
    <cellStyle name="40% - Accent1 5 54 4" xfId="41171"/>
    <cellStyle name="40% - Accent1 5 55" xfId="8892"/>
    <cellStyle name="40% - Accent1 5 55 2" xfId="19671"/>
    <cellStyle name="40% - Accent1 5 55 3" xfId="30421"/>
    <cellStyle name="40% - Accent1 5 55 4" xfId="41281"/>
    <cellStyle name="40% - Accent1 5 56" xfId="9002"/>
    <cellStyle name="40% - Accent1 5 56 2" xfId="19781"/>
    <cellStyle name="40% - Accent1 5 56 3" xfId="30531"/>
    <cellStyle name="40% - Accent1 5 56 4" xfId="41391"/>
    <cellStyle name="40% - Accent1 5 57" xfId="9112"/>
    <cellStyle name="40% - Accent1 5 57 2" xfId="19891"/>
    <cellStyle name="40% - Accent1 5 57 3" xfId="30641"/>
    <cellStyle name="40% - Accent1 5 57 4" xfId="41501"/>
    <cellStyle name="40% - Accent1 5 58" xfId="9222"/>
    <cellStyle name="40% - Accent1 5 58 2" xfId="20001"/>
    <cellStyle name="40% - Accent1 5 58 3" xfId="30751"/>
    <cellStyle name="40% - Accent1 5 58 4" xfId="41611"/>
    <cellStyle name="40% - Accent1 5 59" xfId="9332"/>
    <cellStyle name="40% - Accent1 5 59 2" xfId="20111"/>
    <cellStyle name="40% - Accent1 5 59 3" xfId="30861"/>
    <cellStyle name="40% - Accent1 5 59 4" xfId="41721"/>
    <cellStyle name="40% - Accent1 5 6" xfId="607"/>
    <cellStyle name="40% - Accent1 5 6 2" xfId="1632"/>
    <cellStyle name="40% - Accent1 5 6 2 2" xfId="3957"/>
    <cellStyle name="40% - Accent1 5 6 2 2 2" xfId="14736"/>
    <cellStyle name="40% - Accent1 5 6 2 2 3" xfId="25486"/>
    <cellStyle name="40% - Accent1 5 6 2 2 4" xfId="36346"/>
    <cellStyle name="40% - Accent1 5 6 2 3" xfId="12441"/>
    <cellStyle name="40% - Accent1 5 6 2 4" xfId="23191"/>
    <cellStyle name="40% - Accent1 5 6 2 5" xfId="34051"/>
    <cellStyle name="40% - Accent1 5 6 3" xfId="2975"/>
    <cellStyle name="40% - Accent1 5 6 3 2" xfId="13754"/>
    <cellStyle name="40% - Accent1 5 6 3 3" xfId="24504"/>
    <cellStyle name="40% - Accent1 5 6 3 4" xfId="35364"/>
    <cellStyle name="40% - Accent1 5 6 4" xfId="11459"/>
    <cellStyle name="40% - Accent1 5 6 5" xfId="22209"/>
    <cellStyle name="40% - Accent1 5 6 6" xfId="33069"/>
    <cellStyle name="40% - Accent1 5 60" xfId="9442"/>
    <cellStyle name="40% - Accent1 5 60 2" xfId="20221"/>
    <cellStyle name="40% - Accent1 5 60 3" xfId="30971"/>
    <cellStyle name="40% - Accent1 5 60 4" xfId="41831"/>
    <cellStyle name="40% - Accent1 5 61" xfId="9552"/>
    <cellStyle name="40% - Accent1 5 61 2" xfId="20331"/>
    <cellStyle name="40% - Accent1 5 61 3" xfId="31081"/>
    <cellStyle name="40% - Accent1 5 61 4" xfId="41941"/>
    <cellStyle name="40% - Accent1 5 62" xfId="9662"/>
    <cellStyle name="40% - Accent1 5 62 2" xfId="20441"/>
    <cellStyle name="40% - Accent1 5 62 3" xfId="31191"/>
    <cellStyle name="40% - Accent1 5 62 4" xfId="42051"/>
    <cellStyle name="40% - Accent1 5 63" xfId="9772"/>
    <cellStyle name="40% - Accent1 5 63 2" xfId="20551"/>
    <cellStyle name="40% - Accent1 5 63 3" xfId="31301"/>
    <cellStyle name="40% - Accent1 5 63 4" xfId="42161"/>
    <cellStyle name="40% - Accent1 5 64" xfId="9882"/>
    <cellStyle name="40% - Accent1 5 64 2" xfId="20661"/>
    <cellStyle name="40% - Accent1 5 64 3" xfId="31411"/>
    <cellStyle name="40% - Accent1 5 64 4" xfId="42271"/>
    <cellStyle name="40% - Accent1 5 65" xfId="9992"/>
    <cellStyle name="40% - Accent1 5 65 2" xfId="20771"/>
    <cellStyle name="40% - Accent1 5 65 3" xfId="31521"/>
    <cellStyle name="40% - Accent1 5 65 4" xfId="42381"/>
    <cellStyle name="40% - Accent1 5 66" xfId="10102"/>
    <cellStyle name="40% - Accent1 5 66 2" xfId="20881"/>
    <cellStyle name="40% - Accent1 5 66 3" xfId="31631"/>
    <cellStyle name="40% - Accent1 5 66 4" xfId="42491"/>
    <cellStyle name="40% - Accent1 5 67" xfId="10212"/>
    <cellStyle name="40% - Accent1 5 67 2" xfId="20991"/>
    <cellStyle name="40% - Accent1 5 67 3" xfId="31741"/>
    <cellStyle name="40% - Accent1 5 67 4" xfId="42601"/>
    <cellStyle name="40% - Accent1 5 68" xfId="10322"/>
    <cellStyle name="40% - Accent1 5 68 2" xfId="21101"/>
    <cellStyle name="40% - Accent1 5 68 3" xfId="31851"/>
    <cellStyle name="40% - Accent1 5 68 4" xfId="42711"/>
    <cellStyle name="40% - Accent1 5 69" xfId="10432"/>
    <cellStyle name="40% - Accent1 5 69 2" xfId="21211"/>
    <cellStyle name="40% - Accent1 5 69 3" xfId="31961"/>
    <cellStyle name="40% - Accent1 5 69 4" xfId="42821"/>
    <cellStyle name="40% - Accent1 5 7" xfId="706"/>
    <cellStyle name="40% - Accent1 5 7 2" xfId="1731"/>
    <cellStyle name="40% - Accent1 5 7 2 2" xfId="4056"/>
    <cellStyle name="40% - Accent1 5 7 2 2 2" xfId="14835"/>
    <cellStyle name="40% - Accent1 5 7 2 2 3" xfId="25585"/>
    <cellStyle name="40% - Accent1 5 7 2 2 4" xfId="36445"/>
    <cellStyle name="40% - Accent1 5 7 2 3" xfId="12540"/>
    <cellStyle name="40% - Accent1 5 7 2 4" xfId="23290"/>
    <cellStyle name="40% - Accent1 5 7 2 5" xfId="34150"/>
    <cellStyle name="40% - Accent1 5 7 3" xfId="3074"/>
    <cellStyle name="40% - Accent1 5 7 3 2" xfId="13853"/>
    <cellStyle name="40% - Accent1 5 7 3 3" xfId="24603"/>
    <cellStyle name="40% - Accent1 5 7 3 4" xfId="35463"/>
    <cellStyle name="40% - Accent1 5 7 4" xfId="11558"/>
    <cellStyle name="40% - Accent1 5 7 5" xfId="22308"/>
    <cellStyle name="40% - Accent1 5 7 6" xfId="33168"/>
    <cellStyle name="40% - Accent1 5 70" xfId="10542"/>
    <cellStyle name="40% - Accent1 5 70 2" xfId="21321"/>
    <cellStyle name="40% - Accent1 5 70 3" xfId="32071"/>
    <cellStyle name="40% - Accent1 5 70 4" xfId="42931"/>
    <cellStyle name="40% - Accent1 5 71" xfId="10652"/>
    <cellStyle name="40% - Accent1 5 71 2" xfId="21431"/>
    <cellStyle name="40% - Accent1 5 71 3" xfId="32181"/>
    <cellStyle name="40% - Accent1 5 71 4" xfId="43041"/>
    <cellStyle name="40% - Accent1 5 72" xfId="10762"/>
    <cellStyle name="40% - Accent1 5 72 2" xfId="21541"/>
    <cellStyle name="40% - Accent1 5 72 3" xfId="32291"/>
    <cellStyle name="40% - Accent1 5 72 4" xfId="43151"/>
    <cellStyle name="40% - Accent1 5 73" xfId="10872"/>
    <cellStyle name="40% - Accent1 5 73 2" xfId="32401"/>
    <cellStyle name="40% - Accent1 5 73 3" xfId="43261"/>
    <cellStyle name="40% - Accent1 5 74" xfId="11026"/>
    <cellStyle name="40% - Accent1 5 74 2" xfId="21776"/>
    <cellStyle name="40% - Accent1 5 74 3" xfId="32636"/>
    <cellStyle name="40% - Accent1 5 75" xfId="21651"/>
    <cellStyle name="40% - Accent1 5 76" xfId="32511"/>
    <cellStyle name="40% - Accent1 5 77" xfId="43530"/>
    <cellStyle name="40% - Accent1 5 78" xfId="43685"/>
    <cellStyle name="40% - Accent1 5 79" xfId="43997"/>
    <cellStyle name="40% - Accent1 5 8" xfId="815"/>
    <cellStyle name="40% - Accent1 5 8 2" xfId="1840"/>
    <cellStyle name="40% - Accent1 5 8 2 2" xfId="4165"/>
    <cellStyle name="40% - Accent1 5 8 2 2 2" xfId="14944"/>
    <cellStyle name="40% - Accent1 5 8 2 2 3" xfId="25694"/>
    <cellStyle name="40% - Accent1 5 8 2 2 4" xfId="36554"/>
    <cellStyle name="40% - Accent1 5 8 2 3" xfId="12649"/>
    <cellStyle name="40% - Accent1 5 8 2 4" xfId="23399"/>
    <cellStyle name="40% - Accent1 5 8 2 5" xfId="34259"/>
    <cellStyle name="40% - Accent1 5 8 3" xfId="3183"/>
    <cellStyle name="40% - Accent1 5 8 3 2" xfId="13962"/>
    <cellStyle name="40% - Accent1 5 8 3 3" xfId="24712"/>
    <cellStyle name="40% - Accent1 5 8 3 4" xfId="35572"/>
    <cellStyle name="40% - Accent1 5 8 4" xfId="11667"/>
    <cellStyle name="40% - Accent1 5 8 5" xfId="22417"/>
    <cellStyle name="40% - Accent1 5 8 6" xfId="33277"/>
    <cellStyle name="40% - Accent1 5 80" xfId="44316"/>
    <cellStyle name="40% - Accent1 5 81" xfId="44636"/>
    <cellStyle name="40% - Accent1 5 82" xfId="44948"/>
    <cellStyle name="40% - Accent1 5 83" xfId="45260"/>
    <cellStyle name="40% - Accent1 5 84" xfId="45572"/>
    <cellStyle name="40% - Accent1 5 85" xfId="45884"/>
    <cellStyle name="40% - Accent1 5 86" xfId="46196"/>
    <cellStyle name="40% - Accent1 5 87" xfId="46508"/>
    <cellStyle name="40% - Accent1 5 88" xfId="46820"/>
    <cellStyle name="40% - Accent1 5 89" xfId="47132"/>
    <cellStyle name="40% - Accent1 5 9" xfId="924"/>
    <cellStyle name="40% - Accent1 5 9 2" xfId="1949"/>
    <cellStyle name="40% - Accent1 5 9 2 2" xfId="4274"/>
    <cellStyle name="40% - Accent1 5 9 2 2 2" xfId="15053"/>
    <cellStyle name="40% - Accent1 5 9 2 2 3" xfId="25803"/>
    <cellStyle name="40% - Accent1 5 9 2 2 4" xfId="36663"/>
    <cellStyle name="40% - Accent1 5 9 2 3" xfId="12758"/>
    <cellStyle name="40% - Accent1 5 9 2 4" xfId="23508"/>
    <cellStyle name="40% - Accent1 5 9 2 5" xfId="34368"/>
    <cellStyle name="40% - Accent1 5 9 3" xfId="3292"/>
    <cellStyle name="40% - Accent1 5 9 3 2" xfId="14071"/>
    <cellStyle name="40% - Accent1 5 9 3 3" xfId="24821"/>
    <cellStyle name="40% - Accent1 5 9 3 4" xfId="35681"/>
    <cellStyle name="40% - Accent1 5 9 4" xfId="11776"/>
    <cellStyle name="40% - Accent1 5 9 5" xfId="22526"/>
    <cellStyle name="40% - Accent1 5 9 6" xfId="33386"/>
    <cellStyle name="40% - Accent1 5 90" xfId="47444"/>
    <cellStyle name="40% - Accent1 5 91" xfId="47756"/>
    <cellStyle name="40% - Accent1 5 92" xfId="48068"/>
    <cellStyle name="40% - Accent1 5 93" xfId="48380"/>
    <cellStyle name="40% - Accent1 5 94" xfId="48692"/>
    <cellStyle name="40% - Accent1 5 95" xfId="49004"/>
    <cellStyle name="40% - Accent1 5 96" xfId="49316"/>
    <cellStyle name="40% - Accent1 5 97" xfId="49628"/>
    <cellStyle name="40% - Accent1 5 98" xfId="49940"/>
    <cellStyle name="40% - Accent1 5 99" xfId="50252"/>
    <cellStyle name="40% - Accent1 50" xfId="7638"/>
    <cellStyle name="40% - Accent1 50 2" xfId="18417"/>
    <cellStyle name="40% - Accent1 50 3" xfId="29167"/>
    <cellStyle name="40% - Accent1 50 4" xfId="40027"/>
    <cellStyle name="40% - Accent1 51" xfId="7748"/>
    <cellStyle name="40% - Accent1 51 2" xfId="18527"/>
    <cellStyle name="40% - Accent1 51 3" xfId="29277"/>
    <cellStyle name="40% - Accent1 51 4" xfId="40137"/>
    <cellStyle name="40% - Accent1 52" xfId="7858"/>
    <cellStyle name="40% - Accent1 52 2" xfId="18637"/>
    <cellStyle name="40% - Accent1 52 3" xfId="29387"/>
    <cellStyle name="40% - Accent1 52 4" xfId="40247"/>
    <cellStyle name="40% - Accent1 53" xfId="7968"/>
    <cellStyle name="40% - Accent1 53 2" xfId="18747"/>
    <cellStyle name="40% - Accent1 53 3" xfId="29497"/>
    <cellStyle name="40% - Accent1 53 4" xfId="40357"/>
    <cellStyle name="40% - Accent1 54" xfId="8078"/>
    <cellStyle name="40% - Accent1 54 2" xfId="18857"/>
    <cellStyle name="40% - Accent1 54 3" xfId="29607"/>
    <cellStyle name="40% - Accent1 54 4" xfId="40467"/>
    <cellStyle name="40% - Accent1 55" xfId="8188"/>
    <cellStyle name="40% - Accent1 55 2" xfId="18967"/>
    <cellStyle name="40% - Accent1 55 3" xfId="29717"/>
    <cellStyle name="40% - Accent1 55 4" xfId="40577"/>
    <cellStyle name="40% - Accent1 56" xfId="8298"/>
    <cellStyle name="40% - Accent1 56 2" xfId="19077"/>
    <cellStyle name="40% - Accent1 56 3" xfId="29827"/>
    <cellStyle name="40% - Accent1 56 4" xfId="40687"/>
    <cellStyle name="40% - Accent1 57" xfId="8408"/>
    <cellStyle name="40% - Accent1 57 2" xfId="19187"/>
    <cellStyle name="40% - Accent1 57 3" xfId="29937"/>
    <cellStyle name="40% - Accent1 57 4" xfId="40797"/>
    <cellStyle name="40% - Accent1 58" xfId="8518"/>
    <cellStyle name="40% - Accent1 58 2" xfId="19297"/>
    <cellStyle name="40% - Accent1 58 3" xfId="30047"/>
    <cellStyle name="40% - Accent1 58 4" xfId="40907"/>
    <cellStyle name="40% - Accent1 59" xfId="8628"/>
    <cellStyle name="40% - Accent1 59 2" xfId="19407"/>
    <cellStyle name="40% - Accent1 59 3" xfId="30157"/>
    <cellStyle name="40% - Accent1 59 4" xfId="41017"/>
    <cellStyle name="40% - Accent1 6" xfId="198"/>
    <cellStyle name="40% - Accent1 6 10" xfId="1223"/>
    <cellStyle name="40% - Accent1 6 10 2" xfId="3548"/>
    <cellStyle name="40% - Accent1 6 10 2 2" xfId="14327"/>
    <cellStyle name="40% - Accent1 6 10 2 3" xfId="25077"/>
    <cellStyle name="40% - Accent1 6 10 2 4" xfId="35937"/>
    <cellStyle name="40% - Accent1 6 10 3" xfId="12032"/>
    <cellStyle name="40% - Accent1 6 10 4" xfId="22782"/>
    <cellStyle name="40% - Accent1 6 10 5" xfId="33642"/>
    <cellStyle name="40% - Accent1 6 100" xfId="50890"/>
    <cellStyle name="40% - Accent1 6 101" xfId="51202"/>
    <cellStyle name="40% - Accent1 6 102" xfId="51514"/>
    <cellStyle name="40% - Accent1 6 103" xfId="51826"/>
    <cellStyle name="40% - Accent1 6 104" xfId="52139"/>
    <cellStyle name="40% - Accent1 6 105" xfId="52451"/>
    <cellStyle name="40% - Accent1 6 106" xfId="52763"/>
    <cellStyle name="40% - Accent1 6 107" xfId="53075"/>
    <cellStyle name="40% - Accent1 6 108" xfId="53387"/>
    <cellStyle name="40% - Accent1 6 109" xfId="53699"/>
    <cellStyle name="40% - Accent1 6 11" xfId="2069"/>
    <cellStyle name="40% - Accent1 6 11 2" xfId="4394"/>
    <cellStyle name="40% - Accent1 6 11 2 2" xfId="15173"/>
    <cellStyle name="40% - Accent1 6 11 2 3" xfId="25923"/>
    <cellStyle name="40% - Accent1 6 11 2 4" xfId="36783"/>
    <cellStyle name="40% - Accent1 6 11 3" xfId="12878"/>
    <cellStyle name="40% - Accent1 6 11 4" xfId="23628"/>
    <cellStyle name="40% - Accent1 6 11 5" xfId="34488"/>
    <cellStyle name="40% - Accent1 6 110" xfId="54011"/>
    <cellStyle name="40% - Accent1 6 111" xfId="54323"/>
    <cellStyle name="40% - Accent1 6 112" xfId="54635"/>
    <cellStyle name="40% - Accent1 6 113" xfId="54947"/>
    <cellStyle name="40% - Accent1 6 114" xfId="55259"/>
    <cellStyle name="40% - Accent1 6 115" xfId="55571"/>
    <cellStyle name="40% - Accent1 6 116" xfId="55883"/>
    <cellStyle name="40% - Accent1 6 117" xfId="56195"/>
    <cellStyle name="40% - Accent1 6 118" xfId="56507"/>
    <cellStyle name="40% - Accent1 6 119" xfId="56819"/>
    <cellStyle name="40% - Accent1 6 12" xfId="2178"/>
    <cellStyle name="40% - Accent1 6 12 2" xfId="4503"/>
    <cellStyle name="40% - Accent1 6 12 2 2" xfId="15282"/>
    <cellStyle name="40% - Accent1 6 12 2 3" xfId="26032"/>
    <cellStyle name="40% - Accent1 6 12 2 4" xfId="36892"/>
    <cellStyle name="40% - Accent1 6 12 3" xfId="12987"/>
    <cellStyle name="40% - Accent1 6 12 4" xfId="23737"/>
    <cellStyle name="40% - Accent1 6 12 5" xfId="34597"/>
    <cellStyle name="40% - Accent1 6 120" xfId="57131"/>
    <cellStyle name="40% - Accent1 6 121" xfId="57443"/>
    <cellStyle name="40% - Accent1 6 122" xfId="57755"/>
    <cellStyle name="40% - Accent1 6 123" xfId="58067"/>
    <cellStyle name="40% - Accent1 6 124" xfId="58379"/>
    <cellStyle name="40% - Accent1 6 125" xfId="58691"/>
    <cellStyle name="40% - Accent1 6 126" xfId="59003"/>
    <cellStyle name="40% - Accent1 6 127" xfId="59315"/>
    <cellStyle name="40% - Accent1 6 128" xfId="59627"/>
    <cellStyle name="40% - Accent1 6 129" xfId="59939"/>
    <cellStyle name="40% - Accent1 6 13" xfId="2288"/>
    <cellStyle name="40% - Accent1 6 13 2" xfId="4613"/>
    <cellStyle name="40% - Accent1 6 13 2 2" xfId="15392"/>
    <cellStyle name="40% - Accent1 6 13 2 3" xfId="26142"/>
    <cellStyle name="40% - Accent1 6 13 2 4" xfId="37002"/>
    <cellStyle name="40% - Accent1 6 13 3" xfId="13097"/>
    <cellStyle name="40% - Accent1 6 13 4" xfId="23847"/>
    <cellStyle name="40% - Accent1 6 13 5" xfId="34707"/>
    <cellStyle name="40% - Accent1 6 130" xfId="60251"/>
    <cellStyle name="40% - Accent1 6 131" xfId="60563"/>
    <cellStyle name="40% - Accent1 6 132" xfId="60875"/>
    <cellStyle name="40% - Accent1 6 14" xfId="2398"/>
    <cellStyle name="40% - Accent1 6 14 2" xfId="13207"/>
    <cellStyle name="40% - Accent1 6 14 3" xfId="23957"/>
    <cellStyle name="40% - Accent1 6 14 4" xfId="34817"/>
    <cellStyle name="40% - Accent1 6 15" xfId="2565"/>
    <cellStyle name="40% - Accent1 6 15 2" xfId="13344"/>
    <cellStyle name="40% - Accent1 6 15 3" xfId="24094"/>
    <cellStyle name="40% - Accent1 6 15 4" xfId="34954"/>
    <cellStyle name="40% - Accent1 6 16" xfId="4723"/>
    <cellStyle name="40% - Accent1 6 16 2" xfId="15502"/>
    <cellStyle name="40% - Accent1 6 16 3" xfId="26252"/>
    <cellStyle name="40% - Accent1 6 16 4" xfId="37112"/>
    <cellStyle name="40% - Accent1 6 17" xfId="4833"/>
    <cellStyle name="40% - Accent1 6 17 2" xfId="15612"/>
    <cellStyle name="40% - Accent1 6 17 3" xfId="26362"/>
    <cellStyle name="40% - Accent1 6 17 4" xfId="37222"/>
    <cellStyle name="40% - Accent1 6 18" xfId="4943"/>
    <cellStyle name="40% - Accent1 6 18 2" xfId="15722"/>
    <cellStyle name="40% - Accent1 6 18 3" xfId="26472"/>
    <cellStyle name="40% - Accent1 6 18 4" xfId="37332"/>
    <cellStyle name="40% - Accent1 6 19" xfId="5053"/>
    <cellStyle name="40% - Accent1 6 19 2" xfId="15832"/>
    <cellStyle name="40% - Accent1 6 19 3" xfId="26582"/>
    <cellStyle name="40% - Accent1 6 19 4" xfId="37442"/>
    <cellStyle name="40% - Accent1 6 2" xfId="388"/>
    <cellStyle name="40% - Accent1 6 2 10" xfId="44805"/>
    <cellStyle name="40% - Accent1 6 2 11" xfId="45117"/>
    <cellStyle name="40% - Accent1 6 2 12" xfId="45429"/>
    <cellStyle name="40% - Accent1 6 2 13" xfId="45741"/>
    <cellStyle name="40% - Accent1 6 2 14" xfId="46053"/>
    <cellStyle name="40% - Accent1 6 2 15" xfId="46365"/>
    <cellStyle name="40% - Accent1 6 2 16" xfId="46677"/>
    <cellStyle name="40% - Accent1 6 2 17" xfId="46989"/>
    <cellStyle name="40% - Accent1 6 2 18" xfId="47301"/>
    <cellStyle name="40% - Accent1 6 2 19" xfId="47613"/>
    <cellStyle name="40% - Accent1 6 2 2" xfId="1413"/>
    <cellStyle name="40% - Accent1 6 2 2 2" xfId="3738"/>
    <cellStyle name="40% - Accent1 6 2 2 2 2" xfId="14517"/>
    <cellStyle name="40% - Accent1 6 2 2 2 3" xfId="25267"/>
    <cellStyle name="40% - Accent1 6 2 2 2 4" xfId="36127"/>
    <cellStyle name="40% - Accent1 6 2 2 3" xfId="12222"/>
    <cellStyle name="40% - Accent1 6 2 2 4" xfId="22972"/>
    <cellStyle name="40% - Accent1 6 2 2 5" xfId="33832"/>
    <cellStyle name="40% - Accent1 6 2 20" xfId="47925"/>
    <cellStyle name="40% - Accent1 6 2 21" xfId="48237"/>
    <cellStyle name="40% - Accent1 6 2 22" xfId="48549"/>
    <cellStyle name="40% - Accent1 6 2 23" xfId="48861"/>
    <cellStyle name="40% - Accent1 6 2 24" xfId="49173"/>
    <cellStyle name="40% - Accent1 6 2 25" xfId="49485"/>
    <cellStyle name="40% - Accent1 6 2 26" xfId="49797"/>
    <cellStyle name="40% - Accent1 6 2 27" xfId="50109"/>
    <cellStyle name="40% - Accent1 6 2 28" xfId="50421"/>
    <cellStyle name="40% - Accent1 6 2 29" xfId="50733"/>
    <cellStyle name="40% - Accent1 6 2 3" xfId="2755"/>
    <cellStyle name="40% - Accent1 6 2 3 2" xfId="13534"/>
    <cellStyle name="40% - Accent1 6 2 3 3" xfId="24284"/>
    <cellStyle name="40% - Accent1 6 2 3 4" xfId="35144"/>
    <cellStyle name="40% - Accent1 6 2 30" xfId="51045"/>
    <cellStyle name="40% - Accent1 6 2 31" xfId="51357"/>
    <cellStyle name="40% - Accent1 6 2 32" xfId="51669"/>
    <cellStyle name="40% - Accent1 6 2 33" xfId="51981"/>
    <cellStyle name="40% - Accent1 6 2 34" xfId="52294"/>
    <cellStyle name="40% - Accent1 6 2 35" xfId="52606"/>
    <cellStyle name="40% - Accent1 6 2 36" xfId="52918"/>
    <cellStyle name="40% - Accent1 6 2 37" xfId="53230"/>
    <cellStyle name="40% - Accent1 6 2 38" xfId="53542"/>
    <cellStyle name="40% - Accent1 6 2 39" xfId="53854"/>
    <cellStyle name="40% - Accent1 6 2 4" xfId="11239"/>
    <cellStyle name="40% - Accent1 6 2 40" xfId="54166"/>
    <cellStyle name="40% - Accent1 6 2 41" xfId="54478"/>
    <cellStyle name="40% - Accent1 6 2 42" xfId="54790"/>
    <cellStyle name="40% - Accent1 6 2 43" xfId="55102"/>
    <cellStyle name="40% - Accent1 6 2 44" xfId="55414"/>
    <cellStyle name="40% - Accent1 6 2 45" xfId="55726"/>
    <cellStyle name="40% - Accent1 6 2 46" xfId="56038"/>
    <cellStyle name="40% - Accent1 6 2 47" xfId="56350"/>
    <cellStyle name="40% - Accent1 6 2 48" xfId="56662"/>
    <cellStyle name="40% - Accent1 6 2 49" xfId="56974"/>
    <cellStyle name="40% - Accent1 6 2 5" xfId="21989"/>
    <cellStyle name="40% - Accent1 6 2 50" xfId="57286"/>
    <cellStyle name="40% - Accent1 6 2 51" xfId="57598"/>
    <cellStyle name="40% - Accent1 6 2 52" xfId="57910"/>
    <cellStyle name="40% - Accent1 6 2 53" xfId="58222"/>
    <cellStyle name="40% - Accent1 6 2 54" xfId="58534"/>
    <cellStyle name="40% - Accent1 6 2 55" xfId="58846"/>
    <cellStyle name="40% - Accent1 6 2 56" xfId="59158"/>
    <cellStyle name="40% - Accent1 6 2 57" xfId="59470"/>
    <cellStyle name="40% - Accent1 6 2 58" xfId="59782"/>
    <cellStyle name="40% - Accent1 6 2 59" xfId="60094"/>
    <cellStyle name="40% - Accent1 6 2 6" xfId="32849"/>
    <cellStyle name="40% - Accent1 6 2 60" xfId="60406"/>
    <cellStyle name="40% - Accent1 6 2 61" xfId="60718"/>
    <cellStyle name="40% - Accent1 6 2 62" xfId="61030"/>
    <cellStyle name="40% - Accent1 6 2 7" xfId="43854"/>
    <cellStyle name="40% - Accent1 6 2 8" xfId="44166"/>
    <cellStyle name="40% - Accent1 6 2 9" xfId="44485"/>
    <cellStyle name="40% - Accent1 6 20" xfId="5163"/>
    <cellStyle name="40% - Accent1 6 20 2" xfId="15942"/>
    <cellStyle name="40% - Accent1 6 20 3" xfId="26692"/>
    <cellStyle name="40% - Accent1 6 20 4" xfId="37552"/>
    <cellStyle name="40% - Accent1 6 21" xfId="5273"/>
    <cellStyle name="40% - Accent1 6 21 2" xfId="16052"/>
    <cellStyle name="40% - Accent1 6 21 3" xfId="26802"/>
    <cellStyle name="40% - Accent1 6 21 4" xfId="37662"/>
    <cellStyle name="40% - Accent1 6 22" xfId="5383"/>
    <cellStyle name="40% - Accent1 6 22 2" xfId="16162"/>
    <cellStyle name="40% - Accent1 6 22 3" xfId="26912"/>
    <cellStyle name="40% - Accent1 6 22 4" xfId="37772"/>
    <cellStyle name="40% - Accent1 6 23" xfId="5493"/>
    <cellStyle name="40% - Accent1 6 23 2" xfId="16272"/>
    <cellStyle name="40% - Accent1 6 23 3" xfId="27022"/>
    <cellStyle name="40% - Accent1 6 23 4" xfId="37882"/>
    <cellStyle name="40% - Accent1 6 24" xfId="5603"/>
    <cellStyle name="40% - Accent1 6 24 2" xfId="16382"/>
    <cellStyle name="40% - Accent1 6 24 3" xfId="27132"/>
    <cellStyle name="40% - Accent1 6 24 4" xfId="37992"/>
    <cellStyle name="40% - Accent1 6 25" xfId="5713"/>
    <cellStyle name="40% - Accent1 6 25 2" xfId="16492"/>
    <cellStyle name="40% - Accent1 6 25 3" xfId="27242"/>
    <cellStyle name="40% - Accent1 6 25 4" xfId="38102"/>
    <cellStyle name="40% - Accent1 6 26" xfId="5823"/>
    <cellStyle name="40% - Accent1 6 26 2" xfId="16602"/>
    <cellStyle name="40% - Accent1 6 26 3" xfId="27352"/>
    <cellStyle name="40% - Accent1 6 26 4" xfId="38212"/>
    <cellStyle name="40% - Accent1 6 27" xfId="5933"/>
    <cellStyle name="40% - Accent1 6 27 2" xfId="16712"/>
    <cellStyle name="40% - Accent1 6 27 3" xfId="27462"/>
    <cellStyle name="40% - Accent1 6 27 4" xfId="38322"/>
    <cellStyle name="40% - Accent1 6 28" xfId="6043"/>
    <cellStyle name="40% - Accent1 6 28 2" xfId="16822"/>
    <cellStyle name="40% - Accent1 6 28 3" xfId="27572"/>
    <cellStyle name="40% - Accent1 6 28 4" xfId="38432"/>
    <cellStyle name="40% - Accent1 6 29" xfId="6153"/>
    <cellStyle name="40% - Accent1 6 29 2" xfId="16932"/>
    <cellStyle name="40% - Accent1 6 29 3" xfId="27682"/>
    <cellStyle name="40% - Accent1 6 29 4" xfId="38542"/>
    <cellStyle name="40% - Accent1 6 3" xfId="454"/>
    <cellStyle name="40% - Accent1 6 3 2" xfId="1479"/>
    <cellStyle name="40% - Accent1 6 3 2 2" xfId="3804"/>
    <cellStyle name="40% - Accent1 6 3 2 2 2" xfId="14583"/>
    <cellStyle name="40% - Accent1 6 3 2 2 3" xfId="25333"/>
    <cellStyle name="40% - Accent1 6 3 2 2 4" xfId="36193"/>
    <cellStyle name="40% - Accent1 6 3 2 3" xfId="12288"/>
    <cellStyle name="40% - Accent1 6 3 2 4" xfId="23038"/>
    <cellStyle name="40% - Accent1 6 3 2 5" xfId="33898"/>
    <cellStyle name="40% - Accent1 6 3 3" xfId="2821"/>
    <cellStyle name="40% - Accent1 6 3 3 2" xfId="13600"/>
    <cellStyle name="40% - Accent1 6 3 3 3" xfId="24350"/>
    <cellStyle name="40% - Accent1 6 3 3 4" xfId="35210"/>
    <cellStyle name="40% - Accent1 6 3 4" xfId="11305"/>
    <cellStyle name="40% - Accent1 6 3 5" xfId="22055"/>
    <cellStyle name="40% - Accent1 6 3 6" xfId="32915"/>
    <cellStyle name="40% - Accent1 6 30" xfId="6263"/>
    <cellStyle name="40% - Accent1 6 30 2" xfId="17042"/>
    <cellStyle name="40% - Accent1 6 30 3" xfId="27792"/>
    <cellStyle name="40% - Accent1 6 30 4" xfId="38652"/>
    <cellStyle name="40% - Accent1 6 31" xfId="6373"/>
    <cellStyle name="40% - Accent1 6 31 2" xfId="17152"/>
    <cellStyle name="40% - Accent1 6 31 3" xfId="27902"/>
    <cellStyle name="40% - Accent1 6 31 4" xfId="38762"/>
    <cellStyle name="40% - Accent1 6 32" xfId="6483"/>
    <cellStyle name="40% - Accent1 6 32 2" xfId="17262"/>
    <cellStyle name="40% - Accent1 6 32 3" xfId="28012"/>
    <cellStyle name="40% - Accent1 6 32 4" xfId="38872"/>
    <cellStyle name="40% - Accent1 6 33" xfId="6593"/>
    <cellStyle name="40% - Accent1 6 33 2" xfId="17372"/>
    <cellStyle name="40% - Accent1 6 33 3" xfId="28122"/>
    <cellStyle name="40% - Accent1 6 33 4" xfId="38982"/>
    <cellStyle name="40% - Accent1 6 34" xfId="6703"/>
    <cellStyle name="40% - Accent1 6 34 2" xfId="17482"/>
    <cellStyle name="40% - Accent1 6 34 3" xfId="28232"/>
    <cellStyle name="40% - Accent1 6 34 4" xfId="39092"/>
    <cellStyle name="40% - Accent1 6 35" xfId="6813"/>
    <cellStyle name="40% - Accent1 6 35 2" xfId="17592"/>
    <cellStyle name="40% - Accent1 6 35 3" xfId="28342"/>
    <cellStyle name="40% - Accent1 6 35 4" xfId="39202"/>
    <cellStyle name="40% - Accent1 6 36" xfId="6923"/>
    <cellStyle name="40% - Accent1 6 36 2" xfId="17702"/>
    <cellStyle name="40% - Accent1 6 36 3" xfId="28452"/>
    <cellStyle name="40% - Accent1 6 36 4" xfId="39312"/>
    <cellStyle name="40% - Accent1 6 37" xfId="7033"/>
    <cellStyle name="40% - Accent1 6 37 2" xfId="17812"/>
    <cellStyle name="40% - Accent1 6 37 3" xfId="28562"/>
    <cellStyle name="40% - Accent1 6 37 4" xfId="39422"/>
    <cellStyle name="40% - Accent1 6 38" xfId="7143"/>
    <cellStyle name="40% - Accent1 6 38 2" xfId="17922"/>
    <cellStyle name="40% - Accent1 6 38 3" xfId="28672"/>
    <cellStyle name="40% - Accent1 6 38 4" xfId="39532"/>
    <cellStyle name="40% - Accent1 6 39" xfId="7253"/>
    <cellStyle name="40% - Accent1 6 39 2" xfId="18032"/>
    <cellStyle name="40% - Accent1 6 39 3" xfId="28782"/>
    <cellStyle name="40% - Accent1 6 39 4" xfId="39642"/>
    <cellStyle name="40% - Accent1 6 4" xfId="531"/>
    <cellStyle name="40% - Accent1 6 4 2" xfId="1556"/>
    <cellStyle name="40% - Accent1 6 4 2 2" xfId="3881"/>
    <cellStyle name="40% - Accent1 6 4 2 2 2" xfId="14660"/>
    <cellStyle name="40% - Accent1 6 4 2 2 3" xfId="25410"/>
    <cellStyle name="40% - Accent1 6 4 2 2 4" xfId="36270"/>
    <cellStyle name="40% - Accent1 6 4 2 3" xfId="12365"/>
    <cellStyle name="40% - Accent1 6 4 2 4" xfId="23115"/>
    <cellStyle name="40% - Accent1 6 4 2 5" xfId="33975"/>
    <cellStyle name="40% - Accent1 6 4 3" xfId="2898"/>
    <cellStyle name="40% - Accent1 6 4 3 2" xfId="13677"/>
    <cellStyle name="40% - Accent1 6 4 3 3" xfId="24427"/>
    <cellStyle name="40% - Accent1 6 4 3 4" xfId="35287"/>
    <cellStyle name="40% - Accent1 6 4 4" xfId="11382"/>
    <cellStyle name="40% - Accent1 6 4 5" xfId="22132"/>
    <cellStyle name="40% - Accent1 6 4 6" xfId="32992"/>
    <cellStyle name="40% - Accent1 6 40" xfId="7363"/>
    <cellStyle name="40% - Accent1 6 40 2" xfId="18142"/>
    <cellStyle name="40% - Accent1 6 40 3" xfId="28892"/>
    <cellStyle name="40% - Accent1 6 40 4" xfId="39752"/>
    <cellStyle name="40% - Accent1 6 41" xfId="7473"/>
    <cellStyle name="40% - Accent1 6 41 2" xfId="18252"/>
    <cellStyle name="40% - Accent1 6 41 3" xfId="29002"/>
    <cellStyle name="40% - Accent1 6 41 4" xfId="39862"/>
    <cellStyle name="40% - Accent1 6 42" xfId="7583"/>
    <cellStyle name="40% - Accent1 6 42 2" xfId="18362"/>
    <cellStyle name="40% - Accent1 6 42 3" xfId="29112"/>
    <cellStyle name="40% - Accent1 6 42 4" xfId="39972"/>
    <cellStyle name="40% - Accent1 6 43" xfId="7693"/>
    <cellStyle name="40% - Accent1 6 43 2" xfId="18472"/>
    <cellStyle name="40% - Accent1 6 43 3" xfId="29222"/>
    <cellStyle name="40% - Accent1 6 43 4" xfId="40082"/>
    <cellStyle name="40% - Accent1 6 44" xfId="7803"/>
    <cellStyle name="40% - Accent1 6 44 2" xfId="18582"/>
    <cellStyle name="40% - Accent1 6 44 3" xfId="29332"/>
    <cellStyle name="40% - Accent1 6 44 4" xfId="40192"/>
    <cellStyle name="40% - Accent1 6 45" xfId="7913"/>
    <cellStyle name="40% - Accent1 6 45 2" xfId="18692"/>
    <cellStyle name="40% - Accent1 6 45 3" xfId="29442"/>
    <cellStyle name="40% - Accent1 6 45 4" xfId="40302"/>
    <cellStyle name="40% - Accent1 6 46" xfId="8023"/>
    <cellStyle name="40% - Accent1 6 46 2" xfId="18802"/>
    <cellStyle name="40% - Accent1 6 46 3" xfId="29552"/>
    <cellStyle name="40% - Accent1 6 46 4" xfId="40412"/>
    <cellStyle name="40% - Accent1 6 47" xfId="8133"/>
    <cellStyle name="40% - Accent1 6 47 2" xfId="18912"/>
    <cellStyle name="40% - Accent1 6 47 3" xfId="29662"/>
    <cellStyle name="40% - Accent1 6 47 4" xfId="40522"/>
    <cellStyle name="40% - Accent1 6 48" xfId="8243"/>
    <cellStyle name="40% - Accent1 6 48 2" xfId="19022"/>
    <cellStyle name="40% - Accent1 6 48 3" xfId="29772"/>
    <cellStyle name="40% - Accent1 6 48 4" xfId="40632"/>
    <cellStyle name="40% - Accent1 6 49" xfId="8353"/>
    <cellStyle name="40% - Accent1 6 49 2" xfId="19132"/>
    <cellStyle name="40% - Accent1 6 49 3" xfId="29882"/>
    <cellStyle name="40% - Accent1 6 49 4" xfId="40742"/>
    <cellStyle name="40% - Accent1 6 5" xfId="618"/>
    <cellStyle name="40% - Accent1 6 5 2" xfId="1643"/>
    <cellStyle name="40% - Accent1 6 5 2 2" xfId="3968"/>
    <cellStyle name="40% - Accent1 6 5 2 2 2" xfId="14747"/>
    <cellStyle name="40% - Accent1 6 5 2 2 3" xfId="25497"/>
    <cellStyle name="40% - Accent1 6 5 2 2 4" xfId="36357"/>
    <cellStyle name="40% - Accent1 6 5 2 3" xfId="12452"/>
    <cellStyle name="40% - Accent1 6 5 2 4" xfId="23202"/>
    <cellStyle name="40% - Accent1 6 5 2 5" xfId="34062"/>
    <cellStyle name="40% - Accent1 6 5 3" xfId="2986"/>
    <cellStyle name="40% - Accent1 6 5 3 2" xfId="13765"/>
    <cellStyle name="40% - Accent1 6 5 3 3" xfId="24515"/>
    <cellStyle name="40% - Accent1 6 5 3 4" xfId="35375"/>
    <cellStyle name="40% - Accent1 6 5 4" xfId="11470"/>
    <cellStyle name="40% - Accent1 6 5 5" xfId="22220"/>
    <cellStyle name="40% - Accent1 6 5 6" xfId="33080"/>
    <cellStyle name="40% - Accent1 6 50" xfId="8463"/>
    <cellStyle name="40% - Accent1 6 50 2" xfId="19242"/>
    <cellStyle name="40% - Accent1 6 50 3" xfId="29992"/>
    <cellStyle name="40% - Accent1 6 50 4" xfId="40852"/>
    <cellStyle name="40% - Accent1 6 51" xfId="8573"/>
    <cellStyle name="40% - Accent1 6 51 2" xfId="19352"/>
    <cellStyle name="40% - Accent1 6 51 3" xfId="30102"/>
    <cellStyle name="40% - Accent1 6 51 4" xfId="40962"/>
    <cellStyle name="40% - Accent1 6 52" xfId="8683"/>
    <cellStyle name="40% - Accent1 6 52 2" xfId="19462"/>
    <cellStyle name="40% - Accent1 6 52 3" xfId="30212"/>
    <cellStyle name="40% - Accent1 6 52 4" xfId="41072"/>
    <cellStyle name="40% - Accent1 6 53" xfId="8793"/>
    <cellStyle name="40% - Accent1 6 53 2" xfId="19572"/>
    <cellStyle name="40% - Accent1 6 53 3" xfId="30322"/>
    <cellStyle name="40% - Accent1 6 53 4" xfId="41182"/>
    <cellStyle name="40% - Accent1 6 54" xfId="8903"/>
    <cellStyle name="40% - Accent1 6 54 2" xfId="19682"/>
    <cellStyle name="40% - Accent1 6 54 3" xfId="30432"/>
    <cellStyle name="40% - Accent1 6 54 4" xfId="41292"/>
    <cellStyle name="40% - Accent1 6 55" xfId="9013"/>
    <cellStyle name="40% - Accent1 6 55 2" xfId="19792"/>
    <cellStyle name="40% - Accent1 6 55 3" xfId="30542"/>
    <cellStyle name="40% - Accent1 6 55 4" xfId="41402"/>
    <cellStyle name="40% - Accent1 6 56" xfId="9123"/>
    <cellStyle name="40% - Accent1 6 56 2" xfId="19902"/>
    <cellStyle name="40% - Accent1 6 56 3" xfId="30652"/>
    <cellStyle name="40% - Accent1 6 56 4" xfId="41512"/>
    <cellStyle name="40% - Accent1 6 57" xfId="9233"/>
    <cellStyle name="40% - Accent1 6 57 2" xfId="20012"/>
    <cellStyle name="40% - Accent1 6 57 3" xfId="30762"/>
    <cellStyle name="40% - Accent1 6 57 4" xfId="41622"/>
    <cellStyle name="40% - Accent1 6 58" xfId="9343"/>
    <cellStyle name="40% - Accent1 6 58 2" xfId="20122"/>
    <cellStyle name="40% - Accent1 6 58 3" xfId="30872"/>
    <cellStyle name="40% - Accent1 6 58 4" xfId="41732"/>
    <cellStyle name="40% - Accent1 6 59" xfId="9453"/>
    <cellStyle name="40% - Accent1 6 59 2" xfId="20232"/>
    <cellStyle name="40% - Accent1 6 59 3" xfId="30982"/>
    <cellStyle name="40% - Accent1 6 59 4" xfId="41842"/>
    <cellStyle name="40% - Accent1 6 6" xfId="717"/>
    <cellStyle name="40% - Accent1 6 6 2" xfId="1742"/>
    <cellStyle name="40% - Accent1 6 6 2 2" xfId="4067"/>
    <cellStyle name="40% - Accent1 6 6 2 2 2" xfId="14846"/>
    <cellStyle name="40% - Accent1 6 6 2 2 3" xfId="25596"/>
    <cellStyle name="40% - Accent1 6 6 2 2 4" xfId="36456"/>
    <cellStyle name="40% - Accent1 6 6 2 3" xfId="12551"/>
    <cellStyle name="40% - Accent1 6 6 2 4" xfId="23301"/>
    <cellStyle name="40% - Accent1 6 6 2 5" xfId="34161"/>
    <cellStyle name="40% - Accent1 6 6 3" xfId="3085"/>
    <cellStyle name="40% - Accent1 6 6 3 2" xfId="13864"/>
    <cellStyle name="40% - Accent1 6 6 3 3" xfId="24614"/>
    <cellStyle name="40% - Accent1 6 6 3 4" xfId="35474"/>
    <cellStyle name="40% - Accent1 6 6 4" xfId="11569"/>
    <cellStyle name="40% - Accent1 6 6 5" xfId="22319"/>
    <cellStyle name="40% - Accent1 6 6 6" xfId="33179"/>
    <cellStyle name="40% - Accent1 6 60" xfId="9563"/>
    <cellStyle name="40% - Accent1 6 60 2" xfId="20342"/>
    <cellStyle name="40% - Accent1 6 60 3" xfId="31092"/>
    <cellStyle name="40% - Accent1 6 60 4" xfId="41952"/>
    <cellStyle name="40% - Accent1 6 61" xfId="9673"/>
    <cellStyle name="40% - Accent1 6 61 2" xfId="20452"/>
    <cellStyle name="40% - Accent1 6 61 3" xfId="31202"/>
    <cellStyle name="40% - Accent1 6 61 4" xfId="42062"/>
    <cellStyle name="40% - Accent1 6 62" xfId="9783"/>
    <cellStyle name="40% - Accent1 6 62 2" xfId="20562"/>
    <cellStyle name="40% - Accent1 6 62 3" xfId="31312"/>
    <cellStyle name="40% - Accent1 6 62 4" xfId="42172"/>
    <cellStyle name="40% - Accent1 6 63" xfId="9893"/>
    <cellStyle name="40% - Accent1 6 63 2" xfId="20672"/>
    <cellStyle name="40% - Accent1 6 63 3" xfId="31422"/>
    <cellStyle name="40% - Accent1 6 63 4" xfId="42282"/>
    <cellStyle name="40% - Accent1 6 64" xfId="10003"/>
    <cellStyle name="40% - Accent1 6 64 2" xfId="20782"/>
    <cellStyle name="40% - Accent1 6 64 3" xfId="31532"/>
    <cellStyle name="40% - Accent1 6 64 4" xfId="42392"/>
    <cellStyle name="40% - Accent1 6 65" xfId="10113"/>
    <cellStyle name="40% - Accent1 6 65 2" xfId="20892"/>
    <cellStyle name="40% - Accent1 6 65 3" xfId="31642"/>
    <cellStyle name="40% - Accent1 6 65 4" xfId="42502"/>
    <cellStyle name="40% - Accent1 6 66" xfId="10223"/>
    <cellStyle name="40% - Accent1 6 66 2" xfId="21002"/>
    <cellStyle name="40% - Accent1 6 66 3" xfId="31752"/>
    <cellStyle name="40% - Accent1 6 66 4" xfId="42612"/>
    <cellStyle name="40% - Accent1 6 67" xfId="10333"/>
    <cellStyle name="40% - Accent1 6 67 2" xfId="21112"/>
    <cellStyle name="40% - Accent1 6 67 3" xfId="31862"/>
    <cellStyle name="40% - Accent1 6 67 4" xfId="42722"/>
    <cellStyle name="40% - Accent1 6 68" xfId="10443"/>
    <cellStyle name="40% - Accent1 6 68 2" xfId="21222"/>
    <cellStyle name="40% - Accent1 6 68 3" xfId="31972"/>
    <cellStyle name="40% - Accent1 6 68 4" xfId="42832"/>
    <cellStyle name="40% - Accent1 6 69" xfId="10553"/>
    <cellStyle name="40% - Accent1 6 69 2" xfId="21332"/>
    <cellStyle name="40% - Accent1 6 69 3" xfId="32082"/>
    <cellStyle name="40% - Accent1 6 69 4" xfId="42942"/>
    <cellStyle name="40% - Accent1 6 7" xfId="826"/>
    <cellStyle name="40% - Accent1 6 7 2" xfId="1851"/>
    <cellStyle name="40% - Accent1 6 7 2 2" xfId="4176"/>
    <cellStyle name="40% - Accent1 6 7 2 2 2" xfId="14955"/>
    <cellStyle name="40% - Accent1 6 7 2 2 3" xfId="25705"/>
    <cellStyle name="40% - Accent1 6 7 2 2 4" xfId="36565"/>
    <cellStyle name="40% - Accent1 6 7 2 3" xfId="12660"/>
    <cellStyle name="40% - Accent1 6 7 2 4" xfId="23410"/>
    <cellStyle name="40% - Accent1 6 7 2 5" xfId="34270"/>
    <cellStyle name="40% - Accent1 6 7 3" xfId="3194"/>
    <cellStyle name="40% - Accent1 6 7 3 2" xfId="13973"/>
    <cellStyle name="40% - Accent1 6 7 3 3" xfId="24723"/>
    <cellStyle name="40% - Accent1 6 7 3 4" xfId="35583"/>
    <cellStyle name="40% - Accent1 6 7 4" xfId="11678"/>
    <cellStyle name="40% - Accent1 6 7 5" xfId="22428"/>
    <cellStyle name="40% - Accent1 6 7 6" xfId="33288"/>
    <cellStyle name="40% - Accent1 6 70" xfId="10663"/>
    <cellStyle name="40% - Accent1 6 70 2" xfId="21442"/>
    <cellStyle name="40% - Accent1 6 70 3" xfId="32192"/>
    <cellStyle name="40% - Accent1 6 70 4" xfId="43052"/>
    <cellStyle name="40% - Accent1 6 71" xfId="10773"/>
    <cellStyle name="40% - Accent1 6 71 2" xfId="21552"/>
    <cellStyle name="40% - Accent1 6 71 3" xfId="32302"/>
    <cellStyle name="40% - Accent1 6 71 4" xfId="43162"/>
    <cellStyle name="40% - Accent1 6 72" xfId="10883"/>
    <cellStyle name="40% - Accent1 6 72 2" xfId="32412"/>
    <cellStyle name="40% - Accent1 6 72 3" xfId="43272"/>
    <cellStyle name="40% - Accent1 6 73" xfId="11049"/>
    <cellStyle name="40% - Accent1 6 73 2" xfId="21799"/>
    <cellStyle name="40% - Accent1 6 73 3" xfId="32659"/>
    <cellStyle name="40% - Accent1 6 74" xfId="21662"/>
    <cellStyle name="40% - Accent1 6 75" xfId="32522"/>
    <cellStyle name="40% - Accent1 6 76" xfId="43544"/>
    <cellStyle name="40% - Accent1 6 77" xfId="43699"/>
    <cellStyle name="40% - Accent1 6 78" xfId="44011"/>
    <cellStyle name="40% - Accent1 6 79" xfId="44330"/>
    <cellStyle name="40% - Accent1 6 8" xfId="935"/>
    <cellStyle name="40% - Accent1 6 8 2" xfId="1960"/>
    <cellStyle name="40% - Accent1 6 8 2 2" xfId="4285"/>
    <cellStyle name="40% - Accent1 6 8 2 2 2" xfId="15064"/>
    <cellStyle name="40% - Accent1 6 8 2 2 3" xfId="25814"/>
    <cellStyle name="40% - Accent1 6 8 2 2 4" xfId="36674"/>
    <cellStyle name="40% - Accent1 6 8 2 3" xfId="12769"/>
    <cellStyle name="40% - Accent1 6 8 2 4" xfId="23519"/>
    <cellStyle name="40% - Accent1 6 8 2 5" xfId="34379"/>
    <cellStyle name="40% - Accent1 6 8 3" xfId="3303"/>
    <cellStyle name="40% - Accent1 6 8 3 2" xfId="14082"/>
    <cellStyle name="40% - Accent1 6 8 3 3" xfId="24832"/>
    <cellStyle name="40% - Accent1 6 8 3 4" xfId="35692"/>
    <cellStyle name="40% - Accent1 6 8 4" xfId="11787"/>
    <cellStyle name="40% - Accent1 6 8 5" xfId="22537"/>
    <cellStyle name="40% - Accent1 6 8 6" xfId="33397"/>
    <cellStyle name="40% - Accent1 6 80" xfId="44650"/>
    <cellStyle name="40% - Accent1 6 81" xfId="44962"/>
    <cellStyle name="40% - Accent1 6 82" xfId="45274"/>
    <cellStyle name="40% - Accent1 6 83" xfId="45586"/>
    <cellStyle name="40% - Accent1 6 84" xfId="45898"/>
    <cellStyle name="40% - Accent1 6 85" xfId="46210"/>
    <cellStyle name="40% - Accent1 6 86" xfId="46522"/>
    <cellStyle name="40% - Accent1 6 87" xfId="46834"/>
    <cellStyle name="40% - Accent1 6 88" xfId="47146"/>
    <cellStyle name="40% - Accent1 6 89" xfId="47458"/>
    <cellStyle name="40% - Accent1 6 9" xfId="1044"/>
    <cellStyle name="40% - Accent1 6 9 2" xfId="3412"/>
    <cellStyle name="40% - Accent1 6 9 2 2" xfId="14191"/>
    <cellStyle name="40% - Accent1 6 9 2 3" xfId="24941"/>
    <cellStyle name="40% - Accent1 6 9 2 4" xfId="35801"/>
    <cellStyle name="40% - Accent1 6 9 3" xfId="11896"/>
    <cellStyle name="40% - Accent1 6 9 4" xfId="22646"/>
    <cellStyle name="40% - Accent1 6 9 5" xfId="33506"/>
    <cellStyle name="40% - Accent1 6 90" xfId="47770"/>
    <cellStyle name="40% - Accent1 6 91" xfId="48082"/>
    <cellStyle name="40% - Accent1 6 92" xfId="48394"/>
    <cellStyle name="40% - Accent1 6 93" xfId="48706"/>
    <cellStyle name="40% - Accent1 6 94" xfId="49018"/>
    <cellStyle name="40% - Accent1 6 95" xfId="49330"/>
    <cellStyle name="40% - Accent1 6 96" xfId="49642"/>
    <cellStyle name="40% - Accent1 6 97" xfId="49954"/>
    <cellStyle name="40% - Accent1 6 98" xfId="50266"/>
    <cellStyle name="40% - Accent1 6 99" xfId="50578"/>
    <cellStyle name="40% - Accent1 60" xfId="8738"/>
    <cellStyle name="40% - Accent1 60 2" xfId="19517"/>
    <cellStyle name="40% - Accent1 60 3" xfId="30267"/>
    <cellStyle name="40% - Accent1 60 4" xfId="41127"/>
    <cellStyle name="40% - Accent1 61" xfId="8848"/>
    <cellStyle name="40% - Accent1 61 2" xfId="19627"/>
    <cellStyle name="40% - Accent1 61 3" xfId="30377"/>
    <cellStyle name="40% - Accent1 61 4" xfId="41237"/>
    <cellStyle name="40% - Accent1 62" xfId="8958"/>
    <cellStyle name="40% - Accent1 62 2" xfId="19737"/>
    <cellStyle name="40% - Accent1 62 3" xfId="30487"/>
    <cellStyle name="40% - Accent1 62 4" xfId="41347"/>
    <cellStyle name="40% - Accent1 63" xfId="9068"/>
    <cellStyle name="40% - Accent1 63 2" xfId="19847"/>
    <cellStyle name="40% - Accent1 63 3" xfId="30597"/>
    <cellStyle name="40% - Accent1 63 4" xfId="41457"/>
    <cellStyle name="40% - Accent1 64" xfId="9178"/>
    <cellStyle name="40% - Accent1 64 2" xfId="19957"/>
    <cellStyle name="40% - Accent1 64 3" xfId="30707"/>
    <cellStyle name="40% - Accent1 64 4" xfId="41567"/>
    <cellStyle name="40% - Accent1 65" xfId="9288"/>
    <cellStyle name="40% - Accent1 65 2" xfId="20067"/>
    <cellStyle name="40% - Accent1 65 3" xfId="30817"/>
    <cellStyle name="40% - Accent1 65 4" xfId="41677"/>
    <cellStyle name="40% - Accent1 66" xfId="9398"/>
    <cellStyle name="40% - Accent1 66 2" xfId="20177"/>
    <cellStyle name="40% - Accent1 66 3" xfId="30927"/>
    <cellStyle name="40% - Accent1 66 4" xfId="41787"/>
    <cellStyle name="40% - Accent1 67" xfId="9508"/>
    <cellStyle name="40% - Accent1 67 2" xfId="20287"/>
    <cellStyle name="40% - Accent1 67 3" xfId="31037"/>
    <cellStyle name="40% - Accent1 67 4" xfId="41897"/>
    <cellStyle name="40% - Accent1 68" xfId="9618"/>
    <cellStyle name="40% - Accent1 68 2" xfId="20397"/>
    <cellStyle name="40% - Accent1 68 3" xfId="31147"/>
    <cellStyle name="40% - Accent1 68 4" xfId="42007"/>
    <cellStyle name="40% - Accent1 69" xfId="9728"/>
    <cellStyle name="40% - Accent1 69 2" xfId="20507"/>
    <cellStyle name="40% - Accent1 69 3" xfId="31257"/>
    <cellStyle name="40% - Accent1 69 4" xfId="42117"/>
    <cellStyle name="40% - Accent1 7" xfId="232"/>
    <cellStyle name="40% - Accent1 7 10" xfId="2080"/>
    <cellStyle name="40% - Accent1 7 10 2" xfId="4405"/>
    <cellStyle name="40% - Accent1 7 10 2 2" xfId="15184"/>
    <cellStyle name="40% - Accent1 7 10 2 3" xfId="25934"/>
    <cellStyle name="40% - Accent1 7 10 2 4" xfId="36794"/>
    <cellStyle name="40% - Accent1 7 10 3" xfId="12889"/>
    <cellStyle name="40% - Accent1 7 10 4" xfId="23639"/>
    <cellStyle name="40% - Accent1 7 10 5" xfId="34499"/>
    <cellStyle name="40% - Accent1 7 100" xfId="51216"/>
    <cellStyle name="40% - Accent1 7 101" xfId="51528"/>
    <cellStyle name="40% - Accent1 7 102" xfId="51840"/>
    <cellStyle name="40% - Accent1 7 103" xfId="52153"/>
    <cellStyle name="40% - Accent1 7 104" xfId="52465"/>
    <cellStyle name="40% - Accent1 7 105" xfId="52777"/>
    <cellStyle name="40% - Accent1 7 106" xfId="53089"/>
    <cellStyle name="40% - Accent1 7 107" xfId="53401"/>
    <cellStyle name="40% - Accent1 7 108" xfId="53713"/>
    <cellStyle name="40% - Accent1 7 109" xfId="54025"/>
    <cellStyle name="40% - Accent1 7 11" xfId="2189"/>
    <cellStyle name="40% - Accent1 7 11 2" xfId="4514"/>
    <cellStyle name="40% - Accent1 7 11 2 2" xfId="15293"/>
    <cellStyle name="40% - Accent1 7 11 2 3" xfId="26043"/>
    <cellStyle name="40% - Accent1 7 11 2 4" xfId="36903"/>
    <cellStyle name="40% - Accent1 7 11 3" xfId="12998"/>
    <cellStyle name="40% - Accent1 7 11 4" xfId="23748"/>
    <cellStyle name="40% - Accent1 7 11 5" xfId="34608"/>
    <cellStyle name="40% - Accent1 7 110" xfId="54337"/>
    <cellStyle name="40% - Accent1 7 111" xfId="54649"/>
    <cellStyle name="40% - Accent1 7 112" xfId="54961"/>
    <cellStyle name="40% - Accent1 7 113" xfId="55273"/>
    <cellStyle name="40% - Accent1 7 114" xfId="55585"/>
    <cellStyle name="40% - Accent1 7 115" xfId="55897"/>
    <cellStyle name="40% - Accent1 7 116" xfId="56209"/>
    <cellStyle name="40% - Accent1 7 117" xfId="56521"/>
    <cellStyle name="40% - Accent1 7 118" xfId="56833"/>
    <cellStyle name="40% - Accent1 7 119" xfId="57145"/>
    <cellStyle name="40% - Accent1 7 12" xfId="2299"/>
    <cellStyle name="40% - Accent1 7 12 2" xfId="4624"/>
    <cellStyle name="40% - Accent1 7 12 2 2" xfId="15403"/>
    <cellStyle name="40% - Accent1 7 12 2 3" xfId="26153"/>
    <cellStyle name="40% - Accent1 7 12 2 4" xfId="37013"/>
    <cellStyle name="40% - Accent1 7 12 3" xfId="13108"/>
    <cellStyle name="40% - Accent1 7 12 4" xfId="23858"/>
    <cellStyle name="40% - Accent1 7 12 5" xfId="34718"/>
    <cellStyle name="40% - Accent1 7 120" xfId="57457"/>
    <cellStyle name="40% - Accent1 7 121" xfId="57769"/>
    <cellStyle name="40% - Accent1 7 122" xfId="58081"/>
    <cellStyle name="40% - Accent1 7 123" xfId="58393"/>
    <cellStyle name="40% - Accent1 7 124" xfId="58705"/>
    <cellStyle name="40% - Accent1 7 125" xfId="59017"/>
    <cellStyle name="40% - Accent1 7 126" xfId="59329"/>
    <cellStyle name="40% - Accent1 7 127" xfId="59641"/>
    <cellStyle name="40% - Accent1 7 128" xfId="59953"/>
    <cellStyle name="40% - Accent1 7 129" xfId="60265"/>
    <cellStyle name="40% - Accent1 7 13" xfId="2409"/>
    <cellStyle name="40% - Accent1 7 13 2" xfId="13218"/>
    <cellStyle name="40% - Accent1 7 13 3" xfId="23968"/>
    <cellStyle name="40% - Accent1 7 13 4" xfId="34828"/>
    <cellStyle name="40% - Accent1 7 130" xfId="60577"/>
    <cellStyle name="40% - Accent1 7 131" xfId="60889"/>
    <cellStyle name="40% - Accent1 7 14" xfId="2599"/>
    <cellStyle name="40% - Accent1 7 14 2" xfId="13378"/>
    <cellStyle name="40% - Accent1 7 14 3" xfId="24128"/>
    <cellStyle name="40% - Accent1 7 14 4" xfId="34988"/>
    <cellStyle name="40% - Accent1 7 15" xfId="4734"/>
    <cellStyle name="40% - Accent1 7 15 2" xfId="15513"/>
    <cellStyle name="40% - Accent1 7 15 3" xfId="26263"/>
    <cellStyle name="40% - Accent1 7 15 4" xfId="37123"/>
    <cellStyle name="40% - Accent1 7 16" xfId="4844"/>
    <cellStyle name="40% - Accent1 7 16 2" xfId="15623"/>
    <cellStyle name="40% - Accent1 7 16 3" xfId="26373"/>
    <cellStyle name="40% - Accent1 7 16 4" xfId="37233"/>
    <cellStyle name="40% - Accent1 7 17" xfId="4954"/>
    <cellStyle name="40% - Accent1 7 17 2" xfId="15733"/>
    <cellStyle name="40% - Accent1 7 17 3" xfId="26483"/>
    <cellStyle name="40% - Accent1 7 17 4" xfId="37343"/>
    <cellStyle name="40% - Accent1 7 18" xfId="5064"/>
    <cellStyle name="40% - Accent1 7 18 2" xfId="15843"/>
    <cellStyle name="40% - Accent1 7 18 3" xfId="26593"/>
    <cellStyle name="40% - Accent1 7 18 4" xfId="37453"/>
    <cellStyle name="40% - Accent1 7 19" xfId="5174"/>
    <cellStyle name="40% - Accent1 7 19 2" xfId="15953"/>
    <cellStyle name="40% - Accent1 7 19 3" xfId="26703"/>
    <cellStyle name="40% - Accent1 7 19 4" xfId="37563"/>
    <cellStyle name="40% - Accent1 7 2" xfId="465"/>
    <cellStyle name="40% - Accent1 7 2 10" xfId="44819"/>
    <cellStyle name="40% - Accent1 7 2 11" xfId="45131"/>
    <cellStyle name="40% - Accent1 7 2 12" xfId="45443"/>
    <cellStyle name="40% - Accent1 7 2 13" xfId="45755"/>
    <cellStyle name="40% - Accent1 7 2 14" xfId="46067"/>
    <cellStyle name="40% - Accent1 7 2 15" xfId="46379"/>
    <cellStyle name="40% - Accent1 7 2 16" xfId="46691"/>
    <cellStyle name="40% - Accent1 7 2 17" xfId="47003"/>
    <cellStyle name="40% - Accent1 7 2 18" xfId="47315"/>
    <cellStyle name="40% - Accent1 7 2 19" xfId="47627"/>
    <cellStyle name="40% - Accent1 7 2 2" xfId="1490"/>
    <cellStyle name="40% - Accent1 7 2 2 2" xfId="3815"/>
    <cellStyle name="40% - Accent1 7 2 2 2 2" xfId="14594"/>
    <cellStyle name="40% - Accent1 7 2 2 2 3" xfId="25344"/>
    <cellStyle name="40% - Accent1 7 2 2 2 4" xfId="36204"/>
    <cellStyle name="40% - Accent1 7 2 2 3" xfId="12299"/>
    <cellStyle name="40% - Accent1 7 2 2 4" xfId="23049"/>
    <cellStyle name="40% - Accent1 7 2 2 5" xfId="33909"/>
    <cellStyle name="40% - Accent1 7 2 20" xfId="47939"/>
    <cellStyle name="40% - Accent1 7 2 21" xfId="48251"/>
    <cellStyle name="40% - Accent1 7 2 22" xfId="48563"/>
    <cellStyle name="40% - Accent1 7 2 23" xfId="48875"/>
    <cellStyle name="40% - Accent1 7 2 24" xfId="49187"/>
    <cellStyle name="40% - Accent1 7 2 25" xfId="49499"/>
    <cellStyle name="40% - Accent1 7 2 26" xfId="49811"/>
    <cellStyle name="40% - Accent1 7 2 27" xfId="50123"/>
    <cellStyle name="40% - Accent1 7 2 28" xfId="50435"/>
    <cellStyle name="40% - Accent1 7 2 29" xfId="50747"/>
    <cellStyle name="40% - Accent1 7 2 3" xfId="2832"/>
    <cellStyle name="40% - Accent1 7 2 3 2" xfId="13611"/>
    <cellStyle name="40% - Accent1 7 2 3 3" xfId="24361"/>
    <cellStyle name="40% - Accent1 7 2 3 4" xfId="35221"/>
    <cellStyle name="40% - Accent1 7 2 30" xfId="51059"/>
    <cellStyle name="40% - Accent1 7 2 31" xfId="51371"/>
    <cellStyle name="40% - Accent1 7 2 32" xfId="51683"/>
    <cellStyle name="40% - Accent1 7 2 33" xfId="51995"/>
    <cellStyle name="40% - Accent1 7 2 34" xfId="52308"/>
    <cellStyle name="40% - Accent1 7 2 35" xfId="52620"/>
    <cellStyle name="40% - Accent1 7 2 36" xfId="52932"/>
    <cellStyle name="40% - Accent1 7 2 37" xfId="53244"/>
    <cellStyle name="40% - Accent1 7 2 38" xfId="53556"/>
    <cellStyle name="40% - Accent1 7 2 39" xfId="53868"/>
    <cellStyle name="40% - Accent1 7 2 4" xfId="11316"/>
    <cellStyle name="40% - Accent1 7 2 40" xfId="54180"/>
    <cellStyle name="40% - Accent1 7 2 41" xfId="54492"/>
    <cellStyle name="40% - Accent1 7 2 42" xfId="54804"/>
    <cellStyle name="40% - Accent1 7 2 43" xfId="55116"/>
    <cellStyle name="40% - Accent1 7 2 44" xfId="55428"/>
    <cellStyle name="40% - Accent1 7 2 45" xfId="55740"/>
    <cellStyle name="40% - Accent1 7 2 46" xfId="56052"/>
    <cellStyle name="40% - Accent1 7 2 47" xfId="56364"/>
    <cellStyle name="40% - Accent1 7 2 48" xfId="56676"/>
    <cellStyle name="40% - Accent1 7 2 49" xfId="56988"/>
    <cellStyle name="40% - Accent1 7 2 5" xfId="22066"/>
    <cellStyle name="40% - Accent1 7 2 50" xfId="57300"/>
    <cellStyle name="40% - Accent1 7 2 51" xfId="57612"/>
    <cellStyle name="40% - Accent1 7 2 52" xfId="57924"/>
    <cellStyle name="40% - Accent1 7 2 53" xfId="58236"/>
    <cellStyle name="40% - Accent1 7 2 54" xfId="58548"/>
    <cellStyle name="40% - Accent1 7 2 55" xfId="58860"/>
    <cellStyle name="40% - Accent1 7 2 56" xfId="59172"/>
    <cellStyle name="40% - Accent1 7 2 57" xfId="59484"/>
    <cellStyle name="40% - Accent1 7 2 58" xfId="59796"/>
    <cellStyle name="40% - Accent1 7 2 59" xfId="60108"/>
    <cellStyle name="40% - Accent1 7 2 6" xfId="32926"/>
    <cellStyle name="40% - Accent1 7 2 60" xfId="60420"/>
    <cellStyle name="40% - Accent1 7 2 61" xfId="60732"/>
    <cellStyle name="40% - Accent1 7 2 62" xfId="61044"/>
    <cellStyle name="40% - Accent1 7 2 7" xfId="43868"/>
    <cellStyle name="40% - Accent1 7 2 8" xfId="44180"/>
    <cellStyle name="40% - Accent1 7 2 9" xfId="44499"/>
    <cellStyle name="40% - Accent1 7 20" xfId="5284"/>
    <cellStyle name="40% - Accent1 7 20 2" xfId="16063"/>
    <cellStyle name="40% - Accent1 7 20 3" xfId="26813"/>
    <cellStyle name="40% - Accent1 7 20 4" xfId="37673"/>
    <cellStyle name="40% - Accent1 7 21" xfId="5394"/>
    <cellStyle name="40% - Accent1 7 21 2" xfId="16173"/>
    <cellStyle name="40% - Accent1 7 21 3" xfId="26923"/>
    <cellStyle name="40% - Accent1 7 21 4" xfId="37783"/>
    <cellStyle name="40% - Accent1 7 22" xfId="5504"/>
    <cellStyle name="40% - Accent1 7 22 2" xfId="16283"/>
    <cellStyle name="40% - Accent1 7 22 3" xfId="27033"/>
    <cellStyle name="40% - Accent1 7 22 4" xfId="37893"/>
    <cellStyle name="40% - Accent1 7 23" xfId="5614"/>
    <cellStyle name="40% - Accent1 7 23 2" xfId="16393"/>
    <cellStyle name="40% - Accent1 7 23 3" xfId="27143"/>
    <cellStyle name="40% - Accent1 7 23 4" xfId="38003"/>
    <cellStyle name="40% - Accent1 7 24" xfId="5724"/>
    <cellStyle name="40% - Accent1 7 24 2" xfId="16503"/>
    <cellStyle name="40% - Accent1 7 24 3" xfId="27253"/>
    <cellStyle name="40% - Accent1 7 24 4" xfId="38113"/>
    <cellStyle name="40% - Accent1 7 25" xfId="5834"/>
    <cellStyle name="40% - Accent1 7 25 2" xfId="16613"/>
    <cellStyle name="40% - Accent1 7 25 3" xfId="27363"/>
    <cellStyle name="40% - Accent1 7 25 4" xfId="38223"/>
    <cellStyle name="40% - Accent1 7 26" xfId="5944"/>
    <cellStyle name="40% - Accent1 7 26 2" xfId="16723"/>
    <cellStyle name="40% - Accent1 7 26 3" xfId="27473"/>
    <cellStyle name="40% - Accent1 7 26 4" xfId="38333"/>
    <cellStyle name="40% - Accent1 7 27" xfId="6054"/>
    <cellStyle name="40% - Accent1 7 27 2" xfId="16833"/>
    <cellStyle name="40% - Accent1 7 27 3" xfId="27583"/>
    <cellStyle name="40% - Accent1 7 27 4" xfId="38443"/>
    <cellStyle name="40% - Accent1 7 28" xfId="6164"/>
    <cellStyle name="40% - Accent1 7 28 2" xfId="16943"/>
    <cellStyle name="40% - Accent1 7 28 3" xfId="27693"/>
    <cellStyle name="40% - Accent1 7 28 4" xfId="38553"/>
    <cellStyle name="40% - Accent1 7 29" xfId="6274"/>
    <cellStyle name="40% - Accent1 7 29 2" xfId="17053"/>
    <cellStyle name="40% - Accent1 7 29 3" xfId="27803"/>
    <cellStyle name="40% - Accent1 7 29 4" xfId="38663"/>
    <cellStyle name="40% - Accent1 7 3" xfId="542"/>
    <cellStyle name="40% - Accent1 7 3 2" xfId="1567"/>
    <cellStyle name="40% - Accent1 7 3 2 2" xfId="3892"/>
    <cellStyle name="40% - Accent1 7 3 2 2 2" xfId="14671"/>
    <cellStyle name="40% - Accent1 7 3 2 2 3" xfId="25421"/>
    <cellStyle name="40% - Accent1 7 3 2 2 4" xfId="36281"/>
    <cellStyle name="40% - Accent1 7 3 2 3" xfId="12376"/>
    <cellStyle name="40% - Accent1 7 3 2 4" xfId="23126"/>
    <cellStyle name="40% - Accent1 7 3 2 5" xfId="33986"/>
    <cellStyle name="40% - Accent1 7 3 3" xfId="2909"/>
    <cellStyle name="40% - Accent1 7 3 3 2" xfId="13688"/>
    <cellStyle name="40% - Accent1 7 3 3 3" xfId="24438"/>
    <cellStyle name="40% - Accent1 7 3 3 4" xfId="35298"/>
    <cellStyle name="40% - Accent1 7 3 4" xfId="11393"/>
    <cellStyle name="40% - Accent1 7 3 5" xfId="22143"/>
    <cellStyle name="40% - Accent1 7 3 6" xfId="33003"/>
    <cellStyle name="40% - Accent1 7 30" xfId="6384"/>
    <cellStyle name="40% - Accent1 7 30 2" xfId="17163"/>
    <cellStyle name="40% - Accent1 7 30 3" xfId="27913"/>
    <cellStyle name="40% - Accent1 7 30 4" xfId="38773"/>
    <cellStyle name="40% - Accent1 7 31" xfId="6494"/>
    <cellStyle name="40% - Accent1 7 31 2" xfId="17273"/>
    <cellStyle name="40% - Accent1 7 31 3" xfId="28023"/>
    <cellStyle name="40% - Accent1 7 31 4" xfId="38883"/>
    <cellStyle name="40% - Accent1 7 32" xfId="6604"/>
    <cellStyle name="40% - Accent1 7 32 2" xfId="17383"/>
    <cellStyle name="40% - Accent1 7 32 3" xfId="28133"/>
    <cellStyle name="40% - Accent1 7 32 4" xfId="38993"/>
    <cellStyle name="40% - Accent1 7 33" xfId="6714"/>
    <cellStyle name="40% - Accent1 7 33 2" xfId="17493"/>
    <cellStyle name="40% - Accent1 7 33 3" xfId="28243"/>
    <cellStyle name="40% - Accent1 7 33 4" xfId="39103"/>
    <cellStyle name="40% - Accent1 7 34" xfId="6824"/>
    <cellStyle name="40% - Accent1 7 34 2" xfId="17603"/>
    <cellStyle name="40% - Accent1 7 34 3" xfId="28353"/>
    <cellStyle name="40% - Accent1 7 34 4" xfId="39213"/>
    <cellStyle name="40% - Accent1 7 35" xfId="6934"/>
    <cellStyle name="40% - Accent1 7 35 2" xfId="17713"/>
    <cellStyle name="40% - Accent1 7 35 3" xfId="28463"/>
    <cellStyle name="40% - Accent1 7 35 4" xfId="39323"/>
    <cellStyle name="40% - Accent1 7 36" xfId="7044"/>
    <cellStyle name="40% - Accent1 7 36 2" xfId="17823"/>
    <cellStyle name="40% - Accent1 7 36 3" xfId="28573"/>
    <cellStyle name="40% - Accent1 7 36 4" xfId="39433"/>
    <cellStyle name="40% - Accent1 7 37" xfId="7154"/>
    <cellStyle name="40% - Accent1 7 37 2" xfId="17933"/>
    <cellStyle name="40% - Accent1 7 37 3" xfId="28683"/>
    <cellStyle name="40% - Accent1 7 37 4" xfId="39543"/>
    <cellStyle name="40% - Accent1 7 38" xfId="7264"/>
    <cellStyle name="40% - Accent1 7 38 2" xfId="18043"/>
    <cellStyle name="40% - Accent1 7 38 3" xfId="28793"/>
    <cellStyle name="40% - Accent1 7 38 4" xfId="39653"/>
    <cellStyle name="40% - Accent1 7 39" xfId="7374"/>
    <cellStyle name="40% - Accent1 7 39 2" xfId="18153"/>
    <cellStyle name="40% - Accent1 7 39 3" xfId="28903"/>
    <cellStyle name="40% - Accent1 7 39 4" xfId="39763"/>
    <cellStyle name="40% - Accent1 7 4" xfId="629"/>
    <cellStyle name="40% - Accent1 7 4 2" xfId="1654"/>
    <cellStyle name="40% - Accent1 7 4 2 2" xfId="3979"/>
    <cellStyle name="40% - Accent1 7 4 2 2 2" xfId="14758"/>
    <cellStyle name="40% - Accent1 7 4 2 2 3" xfId="25508"/>
    <cellStyle name="40% - Accent1 7 4 2 2 4" xfId="36368"/>
    <cellStyle name="40% - Accent1 7 4 2 3" xfId="12463"/>
    <cellStyle name="40% - Accent1 7 4 2 4" xfId="23213"/>
    <cellStyle name="40% - Accent1 7 4 2 5" xfId="34073"/>
    <cellStyle name="40% - Accent1 7 4 3" xfId="2997"/>
    <cellStyle name="40% - Accent1 7 4 3 2" xfId="13776"/>
    <cellStyle name="40% - Accent1 7 4 3 3" xfId="24526"/>
    <cellStyle name="40% - Accent1 7 4 3 4" xfId="35386"/>
    <cellStyle name="40% - Accent1 7 4 4" xfId="11481"/>
    <cellStyle name="40% - Accent1 7 4 5" xfId="22231"/>
    <cellStyle name="40% - Accent1 7 4 6" xfId="33091"/>
    <cellStyle name="40% - Accent1 7 40" xfId="7484"/>
    <cellStyle name="40% - Accent1 7 40 2" xfId="18263"/>
    <cellStyle name="40% - Accent1 7 40 3" xfId="29013"/>
    <cellStyle name="40% - Accent1 7 40 4" xfId="39873"/>
    <cellStyle name="40% - Accent1 7 41" xfId="7594"/>
    <cellStyle name="40% - Accent1 7 41 2" xfId="18373"/>
    <cellStyle name="40% - Accent1 7 41 3" xfId="29123"/>
    <cellStyle name="40% - Accent1 7 41 4" xfId="39983"/>
    <cellStyle name="40% - Accent1 7 42" xfId="7704"/>
    <cellStyle name="40% - Accent1 7 42 2" xfId="18483"/>
    <cellStyle name="40% - Accent1 7 42 3" xfId="29233"/>
    <cellStyle name="40% - Accent1 7 42 4" xfId="40093"/>
    <cellStyle name="40% - Accent1 7 43" xfId="7814"/>
    <cellStyle name="40% - Accent1 7 43 2" xfId="18593"/>
    <cellStyle name="40% - Accent1 7 43 3" xfId="29343"/>
    <cellStyle name="40% - Accent1 7 43 4" xfId="40203"/>
    <cellStyle name="40% - Accent1 7 44" xfId="7924"/>
    <cellStyle name="40% - Accent1 7 44 2" xfId="18703"/>
    <cellStyle name="40% - Accent1 7 44 3" xfId="29453"/>
    <cellStyle name="40% - Accent1 7 44 4" xfId="40313"/>
    <cellStyle name="40% - Accent1 7 45" xfId="8034"/>
    <cellStyle name="40% - Accent1 7 45 2" xfId="18813"/>
    <cellStyle name="40% - Accent1 7 45 3" xfId="29563"/>
    <cellStyle name="40% - Accent1 7 45 4" xfId="40423"/>
    <cellStyle name="40% - Accent1 7 46" xfId="8144"/>
    <cellStyle name="40% - Accent1 7 46 2" xfId="18923"/>
    <cellStyle name="40% - Accent1 7 46 3" xfId="29673"/>
    <cellStyle name="40% - Accent1 7 46 4" xfId="40533"/>
    <cellStyle name="40% - Accent1 7 47" xfId="8254"/>
    <cellStyle name="40% - Accent1 7 47 2" xfId="19033"/>
    <cellStyle name="40% - Accent1 7 47 3" xfId="29783"/>
    <cellStyle name="40% - Accent1 7 47 4" xfId="40643"/>
    <cellStyle name="40% - Accent1 7 48" xfId="8364"/>
    <cellStyle name="40% - Accent1 7 48 2" xfId="19143"/>
    <cellStyle name="40% - Accent1 7 48 3" xfId="29893"/>
    <cellStyle name="40% - Accent1 7 48 4" xfId="40753"/>
    <cellStyle name="40% - Accent1 7 49" xfId="8474"/>
    <cellStyle name="40% - Accent1 7 49 2" xfId="19253"/>
    <cellStyle name="40% - Accent1 7 49 3" xfId="30003"/>
    <cellStyle name="40% - Accent1 7 49 4" xfId="40863"/>
    <cellStyle name="40% - Accent1 7 5" xfId="728"/>
    <cellStyle name="40% - Accent1 7 5 2" xfId="1753"/>
    <cellStyle name="40% - Accent1 7 5 2 2" xfId="4078"/>
    <cellStyle name="40% - Accent1 7 5 2 2 2" xfId="14857"/>
    <cellStyle name="40% - Accent1 7 5 2 2 3" xfId="25607"/>
    <cellStyle name="40% - Accent1 7 5 2 2 4" xfId="36467"/>
    <cellStyle name="40% - Accent1 7 5 2 3" xfId="12562"/>
    <cellStyle name="40% - Accent1 7 5 2 4" xfId="23312"/>
    <cellStyle name="40% - Accent1 7 5 2 5" xfId="34172"/>
    <cellStyle name="40% - Accent1 7 5 3" xfId="3096"/>
    <cellStyle name="40% - Accent1 7 5 3 2" xfId="13875"/>
    <cellStyle name="40% - Accent1 7 5 3 3" xfId="24625"/>
    <cellStyle name="40% - Accent1 7 5 3 4" xfId="35485"/>
    <cellStyle name="40% - Accent1 7 5 4" xfId="11580"/>
    <cellStyle name="40% - Accent1 7 5 5" xfId="22330"/>
    <cellStyle name="40% - Accent1 7 5 6" xfId="33190"/>
    <cellStyle name="40% - Accent1 7 50" xfId="8584"/>
    <cellStyle name="40% - Accent1 7 50 2" xfId="19363"/>
    <cellStyle name="40% - Accent1 7 50 3" xfId="30113"/>
    <cellStyle name="40% - Accent1 7 50 4" xfId="40973"/>
    <cellStyle name="40% - Accent1 7 51" xfId="8694"/>
    <cellStyle name="40% - Accent1 7 51 2" xfId="19473"/>
    <cellStyle name="40% - Accent1 7 51 3" xfId="30223"/>
    <cellStyle name="40% - Accent1 7 51 4" xfId="41083"/>
    <cellStyle name="40% - Accent1 7 52" xfId="8804"/>
    <cellStyle name="40% - Accent1 7 52 2" xfId="19583"/>
    <cellStyle name="40% - Accent1 7 52 3" xfId="30333"/>
    <cellStyle name="40% - Accent1 7 52 4" xfId="41193"/>
    <cellStyle name="40% - Accent1 7 53" xfId="8914"/>
    <cellStyle name="40% - Accent1 7 53 2" xfId="19693"/>
    <cellStyle name="40% - Accent1 7 53 3" xfId="30443"/>
    <cellStyle name="40% - Accent1 7 53 4" xfId="41303"/>
    <cellStyle name="40% - Accent1 7 54" xfId="9024"/>
    <cellStyle name="40% - Accent1 7 54 2" xfId="19803"/>
    <cellStyle name="40% - Accent1 7 54 3" xfId="30553"/>
    <cellStyle name="40% - Accent1 7 54 4" xfId="41413"/>
    <cellStyle name="40% - Accent1 7 55" xfId="9134"/>
    <cellStyle name="40% - Accent1 7 55 2" xfId="19913"/>
    <cellStyle name="40% - Accent1 7 55 3" xfId="30663"/>
    <cellStyle name="40% - Accent1 7 55 4" xfId="41523"/>
    <cellStyle name="40% - Accent1 7 56" xfId="9244"/>
    <cellStyle name="40% - Accent1 7 56 2" xfId="20023"/>
    <cellStyle name="40% - Accent1 7 56 3" xfId="30773"/>
    <cellStyle name="40% - Accent1 7 56 4" xfId="41633"/>
    <cellStyle name="40% - Accent1 7 57" xfId="9354"/>
    <cellStyle name="40% - Accent1 7 57 2" xfId="20133"/>
    <cellStyle name="40% - Accent1 7 57 3" xfId="30883"/>
    <cellStyle name="40% - Accent1 7 57 4" xfId="41743"/>
    <cellStyle name="40% - Accent1 7 58" xfId="9464"/>
    <cellStyle name="40% - Accent1 7 58 2" xfId="20243"/>
    <cellStyle name="40% - Accent1 7 58 3" xfId="30993"/>
    <cellStyle name="40% - Accent1 7 58 4" xfId="41853"/>
    <cellStyle name="40% - Accent1 7 59" xfId="9574"/>
    <cellStyle name="40% - Accent1 7 59 2" xfId="20353"/>
    <cellStyle name="40% - Accent1 7 59 3" xfId="31103"/>
    <cellStyle name="40% - Accent1 7 59 4" xfId="41963"/>
    <cellStyle name="40% - Accent1 7 6" xfId="837"/>
    <cellStyle name="40% - Accent1 7 6 2" xfId="1862"/>
    <cellStyle name="40% - Accent1 7 6 2 2" xfId="4187"/>
    <cellStyle name="40% - Accent1 7 6 2 2 2" xfId="14966"/>
    <cellStyle name="40% - Accent1 7 6 2 2 3" xfId="25716"/>
    <cellStyle name="40% - Accent1 7 6 2 2 4" xfId="36576"/>
    <cellStyle name="40% - Accent1 7 6 2 3" xfId="12671"/>
    <cellStyle name="40% - Accent1 7 6 2 4" xfId="23421"/>
    <cellStyle name="40% - Accent1 7 6 2 5" xfId="34281"/>
    <cellStyle name="40% - Accent1 7 6 3" xfId="3205"/>
    <cellStyle name="40% - Accent1 7 6 3 2" xfId="13984"/>
    <cellStyle name="40% - Accent1 7 6 3 3" xfId="24734"/>
    <cellStyle name="40% - Accent1 7 6 3 4" xfId="35594"/>
    <cellStyle name="40% - Accent1 7 6 4" xfId="11689"/>
    <cellStyle name="40% - Accent1 7 6 5" xfId="22439"/>
    <cellStyle name="40% - Accent1 7 6 6" xfId="33299"/>
    <cellStyle name="40% - Accent1 7 60" xfId="9684"/>
    <cellStyle name="40% - Accent1 7 60 2" xfId="20463"/>
    <cellStyle name="40% - Accent1 7 60 3" xfId="31213"/>
    <cellStyle name="40% - Accent1 7 60 4" xfId="42073"/>
    <cellStyle name="40% - Accent1 7 61" xfId="9794"/>
    <cellStyle name="40% - Accent1 7 61 2" xfId="20573"/>
    <cellStyle name="40% - Accent1 7 61 3" xfId="31323"/>
    <cellStyle name="40% - Accent1 7 61 4" xfId="42183"/>
    <cellStyle name="40% - Accent1 7 62" xfId="9904"/>
    <cellStyle name="40% - Accent1 7 62 2" xfId="20683"/>
    <cellStyle name="40% - Accent1 7 62 3" xfId="31433"/>
    <cellStyle name="40% - Accent1 7 62 4" xfId="42293"/>
    <cellStyle name="40% - Accent1 7 63" xfId="10014"/>
    <cellStyle name="40% - Accent1 7 63 2" xfId="20793"/>
    <cellStyle name="40% - Accent1 7 63 3" xfId="31543"/>
    <cellStyle name="40% - Accent1 7 63 4" xfId="42403"/>
    <cellStyle name="40% - Accent1 7 64" xfId="10124"/>
    <cellStyle name="40% - Accent1 7 64 2" xfId="20903"/>
    <cellStyle name="40% - Accent1 7 64 3" xfId="31653"/>
    <cellStyle name="40% - Accent1 7 64 4" xfId="42513"/>
    <cellStyle name="40% - Accent1 7 65" xfId="10234"/>
    <cellStyle name="40% - Accent1 7 65 2" xfId="21013"/>
    <cellStyle name="40% - Accent1 7 65 3" xfId="31763"/>
    <cellStyle name="40% - Accent1 7 65 4" xfId="42623"/>
    <cellStyle name="40% - Accent1 7 66" xfId="10344"/>
    <cellStyle name="40% - Accent1 7 66 2" xfId="21123"/>
    <cellStyle name="40% - Accent1 7 66 3" xfId="31873"/>
    <cellStyle name="40% - Accent1 7 66 4" xfId="42733"/>
    <cellStyle name="40% - Accent1 7 67" xfId="10454"/>
    <cellStyle name="40% - Accent1 7 67 2" xfId="21233"/>
    <cellStyle name="40% - Accent1 7 67 3" xfId="31983"/>
    <cellStyle name="40% - Accent1 7 67 4" xfId="42843"/>
    <cellStyle name="40% - Accent1 7 68" xfId="10564"/>
    <cellStyle name="40% - Accent1 7 68 2" xfId="21343"/>
    <cellStyle name="40% - Accent1 7 68 3" xfId="32093"/>
    <cellStyle name="40% - Accent1 7 68 4" xfId="42953"/>
    <cellStyle name="40% - Accent1 7 69" xfId="10674"/>
    <cellStyle name="40% - Accent1 7 69 2" xfId="21453"/>
    <cellStyle name="40% - Accent1 7 69 3" xfId="32203"/>
    <cellStyle name="40% - Accent1 7 69 4" xfId="43063"/>
    <cellStyle name="40% - Accent1 7 7" xfId="946"/>
    <cellStyle name="40% - Accent1 7 7 2" xfId="1971"/>
    <cellStyle name="40% - Accent1 7 7 2 2" xfId="4296"/>
    <cellStyle name="40% - Accent1 7 7 2 2 2" xfId="15075"/>
    <cellStyle name="40% - Accent1 7 7 2 2 3" xfId="25825"/>
    <cellStyle name="40% - Accent1 7 7 2 2 4" xfId="36685"/>
    <cellStyle name="40% - Accent1 7 7 2 3" xfId="12780"/>
    <cellStyle name="40% - Accent1 7 7 2 4" xfId="23530"/>
    <cellStyle name="40% - Accent1 7 7 2 5" xfId="34390"/>
    <cellStyle name="40% - Accent1 7 7 3" xfId="3314"/>
    <cellStyle name="40% - Accent1 7 7 3 2" xfId="14093"/>
    <cellStyle name="40% - Accent1 7 7 3 3" xfId="24843"/>
    <cellStyle name="40% - Accent1 7 7 3 4" xfId="35703"/>
    <cellStyle name="40% - Accent1 7 7 4" xfId="11798"/>
    <cellStyle name="40% - Accent1 7 7 5" xfId="22548"/>
    <cellStyle name="40% - Accent1 7 7 6" xfId="33408"/>
    <cellStyle name="40% - Accent1 7 70" xfId="10784"/>
    <cellStyle name="40% - Accent1 7 70 2" xfId="21563"/>
    <cellStyle name="40% - Accent1 7 70 3" xfId="32313"/>
    <cellStyle name="40% - Accent1 7 70 4" xfId="43173"/>
    <cellStyle name="40% - Accent1 7 71" xfId="10894"/>
    <cellStyle name="40% - Accent1 7 71 2" xfId="32423"/>
    <cellStyle name="40% - Accent1 7 71 3" xfId="43283"/>
    <cellStyle name="40% - Accent1 7 72" xfId="11083"/>
    <cellStyle name="40% - Accent1 7 72 2" xfId="21833"/>
    <cellStyle name="40% - Accent1 7 72 3" xfId="32693"/>
    <cellStyle name="40% - Accent1 7 73" xfId="21673"/>
    <cellStyle name="40% - Accent1 7 74" xfId="32533"/>
    <cellStyle name="40% - Accent1 7 75" xfId="43558"/>
    <cellStyle name="40% - Accent1 7 76" xfId="43713"/>
    <cellStyle name="40% - Accent1 7 77" xfId="44025"/>
    <cellStyle name="40% - Accent1 7 78" xfId="44344"/>
    <cellStyle name="40% - Accent1 7 79" xfId="44664"/>
    <cellStyle name="40% - Accent1 7 8" xfId="1055"/>
    <cellStyle name="40% - Accent1 7 8 2" xfId="3423"/>
    <cellStyle name="40% - Accent1 7 8 2 2" xfId="14202"/>
    <cellStyle name="40% - Accent1 7 8 2 3" xfId="24952"/>
    <cellStyle name="40% - Accent1 7 8 2 4" xfId="35812"/>
    <cellStyle name="40% - Accent1 7 8 3" xfId="11907"/>
    <cellStyle name="40% - Accent1 7 8 4" xfId="22657"/>
    <cellStyle name="40% - Accent1 7 8 5" xfId="33517"/>
    <cellStyle name="40% - Accent1 7 80" xfId="44976"/>
    <cellStyle name="40% - Accent1 7 81" xfId="45288"/>
    <cellStyle name="40% - Accent1 7 82" xfId="45600"/>
    <cellStyle name="40% - Accent1 7 83" xfId="45912"/>
    <cellStyle name="40% - Accent1 7 84" xfId="46224"/>
    <cellStyle name="40% - Accent1 7 85" xfId="46536"/>
    <cellStyle name="40% - Accent1 7 86" xfId="46848"/>
    <cellStyle name="40% - Accent1 7 87" xfId="47160"/>
    <cellStyle name="40% - Accent1 7 88" xfId="47472"/>
    <cellStyle name="40% - Accent1 7 89" xfId="47784"/>
    <cellStyle name="40% - Accent1 7 9" xfId="1257"/>
    <cellStyle name="40% - Accent1 7 9 2" xfId="3582"/>
    <cellStyle name="40% - Accent1 7 9 2 2" xfId="14361"/>
    <cellStyle name="40% - Accent1 7 9 2 3" xfId="25111"/>
    <cellStyle name="40% - Accent1 7 9 2 4" xfId="35971"/>
    <cellStyle name="40% - Accent1 7 9 3" xfId="12066"/>
    <cellStyle name="40% - Accent1 7 9 4" xfId="22816"/>
    <cellStyle name="40% - Accent1 7 9 5" xfId="33676"/>
    <cellStyle name="40% - Accent1 7 90" xfId="48096"/>
    <cellStyle name="40% - Accent1 7 91" xfId="48408"/>
    <cellStyle name="40% - Accent1 7 92" xfId="48720"/>
    <cellStyle name="40% - Accent1 7 93" xfId="49032"/>
    <cellStyle name="40% - Accent1 7 94" xfId="49344"/>
    <cellStyle name="40% - Accent1 7 95" xfId="49656"/>
    <cellStyle name="40% - Accent1 7 96" xfId="49968"/>
    <cellStyle name="40% - Accent1 7 97" xfId="50280"/>
    <cellStyle name="40% - Accent1 7 98" xfId="50592"/>
    <cellStyle name="40% - Accent1 7 99" xfId="50904"/>
    <cellStyle name="40% - Accent1 70" xfId="9838"/>
    <cellStyle name="40% - Accent1 70 2" xfId="20617"/>
    <cellStyle name="40% - Accent1 70 3" xfId="31367"/>
    <cellStyle name="40% - Accent1 70 4" xfId="42227"/>
    <cellStyle name="40% - Accent1 71" xfId="9948"/>
    <cellStyle name="40% - Accent1 71 2" xfId="20727"/>
    <cellStyle name="40% - Accent1 71 3" xfId="31477"/>
    <cellStyle name="40% - Accent1 71 4" xfId="42337"/>
    <cellStyle name="40% - Accent1 72" xfId="10058"/>
    <cellStyle name="40% - Accent1 72 2" xfId="20837"/>
    <cellStyle name="40% - Accent1 72 3" xfId="31587"/>
    <cellStyle name="40% - Accent1 72 4" xfId="42447"/>
    <cellStyle name="40% - Accent1 73" xfId="10168"/>
    <cellStyle name="40% - Accent1 73 2" xfId="20947"/>
    <cellStyle name="40% - Accent1 73 3" xfId="31697"/>
    <cellStyle name="40% - Accent1 73 4" xfId="42557"/>
    <cellStyle name="40% - Accent1 74" xfId="10278"/>
    <cellStyle name="40% - Accent1 74 2" xfId="21057"/>
    <cellStyle name="40% - Accent1 74 3" xfId="31807"/>
    <cellStyle name="40% - Accent1 74 4" xfId="42667"/>
    <cellStyle name="40% - Accent1 75" xfId="10388"/>
    <cellStyle name="40% - Accent1 75 2" xfId="21167"/>
    <cellStyle name="40% - Accent1 75 3" xfId="31917"/>
    <cellStyle name="40% - Accent1 75 4" xfId="42777"/>
    <cellStyle name="40% - Accent1 76" xfId="10498"/>
    <cellStyle name="40% - Accent1 76 2" xfId="21277"/>
    <cellStyle name="40% - Accent1 76 3" xfId="32027"/>
    <cellStyle name="40% - Accent1 76 4" xfId="42887"/>
    <cellStyle name="40% - Accent1 77" xfId="10608"/>
    <cellStyle name="40% - Accent1 77 2" xfId="21387"/>
    <cellStyle name="40% - Accent1 77 3" xfId="32137"/>
    <cellStyle name="40% - Accent1 77 4" xfId="42997"/>
    <cellStyle name="40% - Accent1 78" xfId="10718"/>
    <cellStyle name="40% - Accent1 78 2" xfId="21497"/>
    <cellStyle name="40% - Accent1 78 3" xfId="32247"/>
    <cellStyle name="40% - Accent1 78 4" xfId="43107"/>
    <cellStyle name="40% - Accent1 79" xfId="10828"/>
    <cellStyle name="40% - Accent1 79 2" xfId="32357"/>
    <cellStyle name="40% - Accent1 79 3" xfId="43217"/>
    <cellStyle name="40% - Accent1 8" xfId="277"/>
    <cellStyle name="40% - Accent1 8 10" xfId="2200"/>
    <cellStyle name="40% - Accent1 8 10 2" xfId="4525"/>
    <cellStyle name="40% - Accent1 8 10 2 2" xfId="15304"/>
    <cellStyle name="40% - Accent1 8 10 2 3" xfId="26054"/>
    <cellStyle name="40% - Accent1 8 10 2 4" xfId="36914"/>
    <cellStyle name="40% - Accent1 8 10 3" xfId="13009"/>
    <cellStyle name="40% - Accent1 8 10 4" xfId="23759"/>
    <cellStyle name="40% - Accent1 8 10 5" xfId="34619"/>
    <cellStyle name="40% - Accent1 8 100" xfId="51542"/>
    <cellStyle name="40% - Accent1 8 101" xfId="51854"/>
    <cellStyle name="40% - Accent1 8 102" xfId="52167"/>
    <cellStyle name="40% - Accent1 8 103" xfId="52479"/>
    <cellStyle name="40% - Accent1 8 104" xfId="52791"/>
    <cellStyle name="40% - Accent1 8 105" xfId="53103"/>
    <cellStyle name="40% - Accent1 8 106" xfId="53415"/>
    <cellStyle name="40% - Accent1 8 107" xfId="53727"/>
    <cellStyle name="40% - Accent1 8 108" xfId="54039"/>
    <cellStyle name="40% - Accent1 8 109" xfId="54351"/>
    <cellStyle name="40% - Accent1 8 11" xfId="2310"/>
    <cellStyle name="40% - Accent1 8 11 2" xfId="4635"/>
    <cellStyle name="40% - Accent1 8 11 2 2" xfId="15414"/>
    <cellStyle name="40% - Accent1 8 11 2 3" xfId="26164"/>
    <cellStyle name="40% - Accent1 8 11 2 4" xfId="37024"/>
    <cellStyle name="40% - Accent1 8 11 3" xfId="13119"/>
    <cellStyle name="40% - Accent1 8 11 4" xfId="23869"/>
    <cellStyle name="40% - Accent1 8 11 5" xfId="34729"/>
    <cellStyle name="40% - Accent1 8 110" xfId="54663"/>
    <cellStyle name="40% - Accent1 8 111" xfId="54975"/>
    <cellStyle name="40% - Accent1 8 112" xfId="55287"/>
    <cellStyle name="40% - Accent1 8 113" xfId="55599"/>
    <cellStyle name="40% - Accent1 8 114" xfId="55911"/>
    <cellStyle name="40% - Accent1 8 115" xfId="56223"/>
    <cellStyle name="40% - Accent1 8 116" xfId="56535"/>
    <cellStyle name="40% - Accent1 8 117" xfId="56847"/>
    <cellStyle name="40% - Accent1 8 118" xfId="57159"/>
    <cellStyle name="40% - Accent1 8 119" xfId="57471"/>
    <cellStyle name="40% - Accent1 8 12" xfId="2420"/>
    <cellStyle name="40% - Accent1 8 12 2" xfId="13229"/>
    <cellStyle name="40% - Accent1 8 12 3" xfId="23979"/>
    <cellStyle name="40% - Accent1 8 12 4" xfId="34839"/>
    <cellStyle name="40% - Accent1 8 120" xfId="57783"/>
    <cellStyle name="40% - Accent1 8 121" xfId="58095"/>
    <cellStyle name="40% - Accent1 8 122" xfId="58407"/>
    <cellStyle name="40% - Accent1 8 123" xfId="58719"/>
    <cellStyle name="40% - Accent1 8 124" xfId="59031"/>
    <cellStyle name="40% - Accent1 8 125" xfId="59343"/>
    <cellStyle name="40% - Accent1 8 126" xfId="59655"/>
    <cellStyle name="40% - Accent1 8 127" xfId="59967"/>
    <cellStyle name="40% - Accent1 8 128" xfId="60279"/>
    <cellStyle name="40% - Accent1 8 129" xfId="60591"/>
    <cellStyle name="40% - Accent1 8 13" xfId="2644"/>
    <cellStyle name="40% - Accent1 8 13 2" xfId="13423"/>
    <cellStyle name="40% - Accent1 8 13 3" xfId="24173"/>
    <cellStyle name="40% - Accent1 8 13 4" xfId="35033"/>
    <cellStyle name="40% - Accent1 8 130" xfId="60903"/>
    <cellStyle name="40% - Accent1 8 14" xfId="4745"/>
    <cellStyle name="40% - Accent1 8 14 2" xfId="15524"/>
    <cellStyle name="40% - Accent1 8 14 3" xfId="26274"/>
    <cellStyle name="40% - Accent1 8 14 4" xfId="37134"/>
    <cellStyle name="40% - Accent1 8 15" xfId="4855"/>
    <cellStyle name="40% - Accent1 8 15 2" xfId="15634"/>
    <cellStyle name="40% - Accent1 8 15 3" xfId="26384"/>
    <cellStyle name="40% - Accent1 8 15 4" xfId="37244"/>
    <cellStyle name="40% - Accent1 8 16" xfId="4965"/>
    <cellStyle name="40% - Accent1 8 16 2" xfId="15744"/>
    <cellStyle name="40% - Accent1 8 16 3" xfId="26494"/>
    <cellStyle name="40% - Accent1 8 16 4" xfId="37354"/>
    <cellStyle name="40% - Accent1 8 17" xfId="5075"/>
    <cellStyle name="40% - Accent1 8 17 2" xfId="15854"/>
    <cellStyle name="40% - Accent1 8 17 3" xfId="26604"/>
    <cellStyle name="40% - Accent1 8 17 4" xfId="37464"/>
    <cellStyle name="40% - Accent1 8 18" xfId="5185"/>
    <cellStyle name="40% - Accent1 8 18 2" xfId="15964"/>
    <cellStyle name="40% - Accent1 8 18 3" xfId="26714"/>
    <cellStyle name="40% - Accent1 8 18 4" xfId="37574"/>
    <cellStyle name="40% - Accent1 8 19" xfId="5295"/>
    <cellStyle name="40% - Accent1 8 19 2" xfId="16074"/>
    <cellStyle name="40% - Accent1 8 19 3" xfId="26824"/>
    <cellStyle name="40% - Accent1 8 19 4" xfId="37684"/>
    <cellStyle name="40% - Accent1 8 2" xfId="553"/>
    <cellStyle name="40% - Accent1 8 2 10" xfId="44833"/>
    <cellStyle name="40% - Accent1 8 2 11" xfId="45145"/>
    <cellStyle name="40% - Accent1 8 2 12" xfId="45457"/>
    <cellStyle name="40% - Accent1 8 2 13" xfId="45769"/>
    <cellStyle name="40% - Accent1 8 2 14" xfId="46081"/>
    <cellStyle name="40% - Accent1 8 2 15" xfId="46393"/>
    <cellStyle name="40% - Accent1 8 2 16" xfId="46705"/>
    <cellStyle name="40% - Accent1 8 2 17" xfId="47017"/>
    <cellStyle name="40% - Accent1 8 2 18" xfId="47329"/>
    <cellStyle name="40% - Accent1 8 2 19" xfId="47641"/>
    <cellStyle name="40% - Accent1 8 2 2" xfId="1578"/>
    <cellStyle name="40% - Accent1 8 2 2 2" xfId="3903"/>
    <cellStyle name="40% - Accent1 8 2 2 2 2" xfId="14682"/>
    <cellStyle name="40% - Accent1 8 2 2 2 3" xfId="25432"/>
    <cellStyle name="40% - Accent1 8 2 2 2 4" xfId="36292"/>
    <cellStyle name="40% - Accent1 8 2 2 3" xfId="12387"/>
    <cellStyle name="40% - Accent1 8 2 2 4" xfId="23137"/>
    <cellStyle name="40% - Accent1 8 2 2 5" xfId="33997"/>
    <cellStyle name="40% - Accent1 8 2 20" xfId="47953"/>
    <cellStyle name="40% - Accent1 8 2 21" xfId="48265"/>
    <cellStyle name="40% - Accent1 8 2 22" xfId="48577"/>
    <cellStyle name="40% - Accent1 8 2 23" xfId="48889"/>
    <cellStyle name="40% - Accent1 8 2 24" xfId="49201"/>
    <cellStyle name="40% - Accent1 8 2 25" xfId="49513"/>
    <cellStyle name="40% - Accent1 8 2 26" xfId="49825"/>
    <cellStyle name="40% - Accent1 8 2 27" xfId="50137"/>
    <cellStyle name="40% - Accent1 8 2 28" xfId="50449"/>
    <cellStyle name="40% - Accent1 8 2 29" xfId="50761"/>
    <cellStyle name="40% - Accent1 8 2 3" xfId="2920"/>
    <cellStyle name="40% - Accent1 8 2 3 2" xfId="13699"/>
    <cellStyle name="40% - Accent1 8 2 3 3" xfId="24449"/>
    <cellStyle name="40% - Accent1 8 2 3 4" xfId="35309"/>
    <cellStyle name="40% - Accent1 8 2 30" xfId="51073"/>
    <cellStyle name="40% - Accent1 8 2 31" xfId="51385"/>
    <cellStyle name="40% - Accent1 8 2 32" xfId="51697"/>
    <cellStyle name="40% - Accent1 8 2 33" xfId="52009"/>
    <cellStyle name="40% - Accent1 8 2 34" xfId="52322"/>
    <cellStyle name="40% - Accent1 8 2 35" xfId="52634"/>
    <cellStyle name="40% - Accent1 8 2 36" xfId="52946"/>
    <cellStyle name="40% - Accent1 8 2 37" xfId="53258"/>
    <cellStyle name="40% - Accent1 8 2 38" xfId="53570"/>
    <cellStyle name="40% - Accent1 8 2 39" xfId="53882"/>
    <cellStyle name="40% - Accent1 8 2 4" xfId="11404"/>
    <cellStyle name="40% - Accent1 8 2 40" xfId="54194"/>
    <cellStyle name="40% - Accent1 8 2 41" xfId="54506"/>
    <cellStyle name="40% - Accent1 8 2 42" xfId="54818"/>
    <cellStyle name="40% - Accent1 8 2 43" xfId="55130"/>
    <cellStyle name="40% - Accent1 8 2 44" xfId="55442"/>
    <cellStyle name="40% - Accent1 8 2 45" xfId="55754"/>
    <cellStyle name="40% - Accent1 8 2 46" xfId="56066"/>
    <cellStyle name="40% - Accent1 8 2 47" xfId="56378"/>
    <cellStyle name="40% - Accent1 8 2 48" xfId="56690"/>
    <cellStyle name="40% - Accent1 8 2 49" xfId="57002"/>
    <cellStyle name="40% - Accent1 8 2 5" xfId="22154"/>
    <cellStyle name="40% - Accent1 8 2 50" xfId="57314"/>
    <cellStyle name="40% - Accent1 8 2 51" xfId="57626"/>
    <cellStyle name="40% - Accent1 8 2 52" xfId="57938"/>
    <cellStyle name="40% - Accent1 8 2 53" xfId="58250"/>
    <cellStyle name="40% - Accent1 8 2 54" xfId="58562"/>
    <cellStyle name="40% - Accent1 8 2 55" xfId="58874"/>
    <cellStyle name="40% - Accent1 8 2 56" xfId="59186"/>
    <cellStyle name="40% - Accent1 8 2 57" xfId="59498"/>
    <cellStyle name="40% - Accent1 8 2 58" xfId="59810"/>
    <cellStyle name="40% - Accent1 8 2 59" xfId="60122"/>
    <cellStyle name="40% - Accent1 8 2 6" xfId="33014"/>
    <cellStyle name="40% - Accent1 8 2 60" xfId="60434"/>
    <cellStyle name="40% - Accent1 8 2 61" xfId="60746"/>
    <cellStyle name="40% - Accent1 8 2 62" xfId="61058"/>
    <cellStyle name="40% - Accent1 8 2 7" xfId="43882"/>
    <cellStyle name="40% - Accent1 8 2 8" xfId="44194"/>
    <cellStyle name="40% - Accent1 8 2 9" xfId="44513"/>
    <cellStyle name="40% - Accent1 8 20" xfId="5405"/>
    <cellStyle name="40% - Accent1 8 20 2" xfId="16184"/>
    <cellStyle name="40% - Accent1 8 20 3" xfId="26934"/>
    <cellStyle name="40% - Accent1 8 20 4" xfId="37794"/>
    <cellStyle name="40% - Accent1 8 21" xfId="5515"/>
    <cellStyle name="40% - Accent1 8 21 2" xfId="16294"/>
    <cellStyle name="40% - Accent1 8 21 3" xfId="27044"/>
    <cellStyle name="40% - Accent1 8 21 4" xfId="37904"/>
    <cellStyle name="40% - Accent1 8 22" xfId="5625"/>
    <cellStyle name="40% - Accent1 8 22 2" xfId="16404"/>
    <cellStyle name="40% - Accent1 8 22 3" xfId="27154"/>
    <cellStyle name="40% - Accent1 8 22 4" xfId="38014"/>
    <cellStyle name="40% - Accent1 8 23" xfId="5735"/>
    <cellStyle name="40% - Accent1 8 23 2" xfId="16514"/>
    <cellStyle name="40% - Accent1 8 23 3" xfId="27264"/>
    <cellStyle name="40% - Accent1 8 23 4" xfId="38124"/>
    <cellStyle name="40% - Accent1 8 24" xfId="5845"/>
    <cellStyle name="40% - Accent1 8 24 2" xfId="16624"/>
    <cellStyle name="40% - Accent1 8 24 3" xfId="27374"/>
    <cellStyle name="40% - Accent1 8 24 4" xfId="38234"/>
    <cellStyle name="40% - Accent1 8 25" xfId="5955"/>
    <cellStyle name="40% - Accent1 8 25 2" xfId="16734"/>
    <cellStyle name="40% - Accent1 8 25 3" xfId="27484"/>
    <cellStyle name="40% - Accent1 8 25 4" xfId="38344"/>
    <cellStyle name="40% - Accent1 8 26" xfId="6065"/>
    <cellStyle name="40% - Accent1 8 26 2" xfId="16844"/>
    <cellStyle name="40% - Accent1 8 26 3" xfId="27594"/>
    <cellStyle name="40% - Accent1 8 26 4" xfId="38454"/>
    <cellStyle name="40% - Accent1 8 27" xfId="6175"/>
    <cellStyle name="40% - Accent1 8 27 2" xfId="16954"/>
    <cellStyle name="40% - Accent1 8 27 3" xfId="27704"/>
    <cellStyle name="40% - Accent1 8 27 4" xfId="38564"/>
    <cellStyle name="40% - Accent1 8 28" xfId="6285"/>
    <cellStyle name="40% - Accent1 8 28 2" xfId="17064"/>
    <cellStyle name="40% - Accent1 8 28 3" xfId="27814"/>
    <cellStyle name="40% - Accent1 8 28 4" xfId="38674"/>
    <cellStyle name="40% - Accent1 8 29" xfId="6395"/>
    <cellStyle name="40% - Accent1 8 29 2" xfId="17174"/>
    <cellStyle name="40% - Accent1 8 29 3" xfId="27924"/>
    <cellStyle name="40% - Accent1 8 29 4" xfId="38784"/>
    <cellStyle name="40% - Accent1 8 3" xfId="640"/>
    <cellStyle name="40% - Accent1 8 3 2" xfId="1665"/>
    <cellStyle name="40% - Accent1 8 3 2 2" xfId="3990"/>
    <cellStyle name="40% - Accent1 8 3 2 2 2" xfId="14769"/>
    <cellStyle name="40% - Accent1 8 3 2 2 3" xfId="25519"/>
    <cellStyle name="40% - Accent1 8 3 2 2 4" xfId="36379"/>
    <cellStyle name="40% - Accent1 8 3 2 3" xfId="12474"/>
    <cellStyle name="40% - Accent1 8 3 2 4" xfId="23224"/>
    <cellStyle name="40% - Accent1 8 3 2 5" xfId="34084"/>
    <cellStyle name="40% - Accent1 8 3 3" xfId="3008"/>
    <cellStyle name="40% - Accent1 8 3 3 2" xfId="13787"/>
    <cellStyle name="40% - Accent1 8 3 3 3" xfId="24537"/>
    <cellStyle name="40% - Accent1 8 3 3 4" xfId="35397"/>
    <cellStyle name="40% - Accent1 8 3 4" xfId="11492"/>
    <cellStyle name="40% - Accent1 8 3 5" xfId="22242"/>
    <cellStyle name="40% - Accent1 8 3 6" xfId="33102"/>
    <cellStyle name="40% - Accent1 8 30" xfId="6505"/>
    <cellStyle name="40% - Accent1 8 30 2" xfId="17284"/>
    <cellStyle name="40% - Accent1 8 30 3" xfId="28034"/>
    <cellStyle name="40% - Accent1 8 30 4" xfId="38894"/>
    <cellStyle name="40% - Accent1 8 31" xfId="6615"/>
    <cellStyle name="40% - Accent1 8 31 2" xfId="17394"/>
    <cellStyle name="40% - Accent1 8 31 3" xfId="28144"/>
    <cellStyle name="40% - Accent1 8 31 4" xfId="39004"/>
    <cellStyle name="40% - Accent1 8 32" xfId="6725"/>
    <cellStyle name="40% - Accent1 8 32 2" xfId="17504"/>
    <cellStyle name="40% - Accent1 8 32 3" xfId="28254"/>
    <cellStyle name="40% - Accent1 8 32 4" xfId="39114"/>
    <cellStyle name="40% - Accent1 8 33" xfId="6835"/>
    <cellStyle name="40% - Accent1 8 33 2" xfId="17614"/>
    <cellStyle name="40% - Accent1 8 33 3" xfId="28364"/>
    <cellStyle name="40% - Accent1 8 33 4" xfId="39224"/>
    <cellStyle name="40% - Accent1 8 34" xfId="6945"/>
    <cellStyle name="40% - Accent1 8 34 2" xfId="17724"/>
    <cellStyle name="40% - Accent1 8 34 3" xfId="28474"/>
    <cellStyle name="40% - Accent1 8 34 4" xfId="39334"/>
    <cellStyle name="40% - Accent1 8 35" xfId="7055"/>
    <cellStyle name="40% - Accent1 8 35 2" xfId="17834"/>
    <cellStyle name="40% - Accent1 8 35 3" xfId="28584"/>
    <cellStyle name="40% - Accent1 8 35 4" xfId="39444"/>
    <cellStyle name="40% - Accent1 8 36" xfId="7165"/>
    <cellStyle name="40% - Accent1 8 36 2" xfId="17944"/>
    <cellStyle name="40% - Accent1 8 36 3" xfId="28694"/>
    <cellStyle name="40% - Accent1 8 36 4" xfId="39554"/>
    <cellStyle name="40% - Accent1 8 37" xfId="7275"/>
    <cellStyle name="40% - Accent1 8 37 2" xfId="18054"/>
    <cellStyle name="40% - Accent1 8 37 3" xfId="28804"/>
    <cellStyle name="40% - Accent1 8 37 4" xfId="39664"/>
    <cellStyle name="40% - Accent1 8 38" xfId="7385"/>
    <cellStyle name="40% - Accent1 8 38 2" xfId="18164"/>
    <cellStyle name="40% - Accent1 8 38 3" xfId="28914"/>
    <cellStyle name="40% - Accent1 8 38 4" xfId="39774"/>
    <cellStyle name="40% - Accent1 8 39" xfId="7495"/>
    <cellStyle name="40% - Accent1 8 39 2" xfId="18274"/>
    <cellStyle name="40% - Accent1 8 39 3" xfId="29024"/>
    <cellStyle name="40% - Accent1 8 39 4" xfId="39884"/>
    <cellStyle name="40% - Accent1 8 4" xfId="739"/>
    <cellStyle name="40% - Accent1 8 4 2" xfId="1764"/>
    <cellStyle name="40% - Accent1 8 4 2 2" xfId="4089"/>
    <cellStyle name="40% - Accent1 8 4 2 2 2" xfId="14868"/>
    <cellStyle name="40% - Accent1 8 4 2 2 3" xfId="25618"/>
    <cellStyle name="40% - Accent1 8 4 2 2 4" xfId="36478"/>
    <cellStyle name="40% - Accent1 8 4 2 3" xfId="12573"/>
    <cellStyle name="40% - Accent1 8 4 2 4" xfId="23323"/>
    <cellStyle name="40% - Accent1 8 4 2 5" xfId="34183"/>
    <cellStyle name="40% - Accent1 8 4 3" xfId="3107"/>
    <cellStyle name="40% - Accent1 8 4 3 2" xfId="13886"/>
    <cellStyle name="40% - Accent1 8 4 3 3" xfId="24636"/>
    <cellStyle name="40% - Accent1 8 4 3 4" xfId="35496"/>
    <cellStyle name="40% - Accent1 8 4 4" xfId="11591"/>
    <cellStyle name="40% - Accent1 8 4 5" xfId="22341"/>
    <cellStyle name="40% - Accent1 8 4 6" xfId="33201"/>
    <cellStyle name="40% - Accent1 8 40" xfId="7605"/>
    <cellStyle name="40% - Accent1 8 40 2" xfId="18384"/>
    <cellStyle name="40% - Accent1 8 40 3" xfId="29134"/>
    <cellStyle name="40% - Accent1 8 40 4" xfId="39994"/>
    <cellStyle name="40% - Accent1 8 41" xfId="7715"/>
    <cellStyle name="40% - Accent1 8 41 2" xfId="18494"/>
    <cellStyle name="40% - Accent1 8 41 3" xfId="29244"/>
    <cellStyle name="40% - Accent1 8 41 4" xfId="40104"/>
    <cellStyle name="40% - Accent1 8 42" xfId="7825"/>
    <cellStyle name="40% - Accent1 8 42 2" xfId="18604"/>
    <cellStyle name="40% - Accent1 8 42 3" xfId="29354"/>
    <cellStyle name="40% - Accent1 8 42 4" xfId="40214"/>
    <cellStyle name="40% - Accent1 8 43" xfId="7935"/>
    <cellStyle name="40% - Accent1 8 43 2" xfId="18714"/>
    <cellStyle name="40% - Accent1 8 43 3" xfId="29464"/>
    <cellStyle name="40% - Accent1 8 43 4" xfId="40324"/>
    <cellStyle name="40% - Accent1 8 44" xfId="8045"/>
    <cellStyle name="40% - Accent1 8 44 2" xfId="18824"/>
    <cellStyle name="40% - Accent1 8 44 3" xfId="29574"/>
    <cellStyle name="40% - Accent1 8 44 4" xfId="40434"/>
    <cellStyle name="40% - Accent1 8 45" xfId="8155"/>
    <cellStyle name="40% - Accent1 8 45 2" xfId="18934"/>
    <cellStyle name="40% - Accent1 8 45 3" xfId="29684"/>
    <cellStyle name="40% - Accent1 8 45 4" xfId="40544"/>
    <cellStyle name="40% - Accent1 8 46" xfId="8265"/>
    <cellStyle name="40% - Accent1 8 46 2" xfId="19044"/>
    <cellStyle name="40% - Accent1 8 46 3" xfId="29794"/>
    <cellStyle name="40% - Accent1 8 46 4" xfId="40654"/>
    <cellStyle name="40% - Accent1 8 47" xfId="8375"/>
    <cellStyle name="40% - Accent1 8 47 2" xfId="19154"/>
    <cellStyle name="40% - Accent1 8 47 3" xfId="29904"/>
    <cellStyle name="40% - Accent1 8 47 4" xfId="40764"/>
    <cellStyle name="40% - Accent1 8 48" xfId="8485"/>
    <cellStyle name="40% - Accent1 8 48 2" xfId="19264"/>
    <cellStyle name="40% - Accent1 8 48 3" xfId="30014"/>
    <cellStyle name="40% - Accent1 8 48 4" xfId="40874"/>
    <cellStyle name="40% - Accent1 8 49" xfId="8595"/>
    <cellStyle name="40% - Accent1 8 49 2" xfId="19374"/>
    <cellStyle name="40% - Accent1 8 49 3" xfId="30124"/>
    <cellStyle name="40% - Accent1 8 49 4" xfId="40984"/>
    <cellStyle name="40% - Accent1 8 5" xfId="848"/>
    <cellStyle name="40% - Accent1 8 5 2" xfId="1873"/>
    <cellStyle name="40% - Accent1 8 5 2 2" xfId="4198"/>
    <cellStyle name="40% - Accent1 8 5 2 2 2" xfId="14977"/>
    <cellStyle name="40% - Accent1 8 5 2 2 3" xfId="25727"/>
    <cellStyle name="40% - Accent1 8 5 2 2 4" xfId="36587"/>
    <cellStyle name="40% - Accent1 8 5 2 3" xfId="12682"/>
    <cellStyle name="40% - Accent1 8 5 2 4" xfId="23432"/>
    <cellStyle name="40% - Accent1 8 5 2 5" xfId="34292"/>
    <cellStyle name="40% - Accent1 8 5 3" xfId="3216"/>
    <cellStyle name="40% - Accent1 8 5 3 2" xfId="13995"/>
    <cellStyle name="40% - Accent1 8 5 3 3" xfId="24745"/>
    <cellStyle name="40% - Accent1 8 5 3 4" xfId="35605"/>
    <cellStyle name="40% - Accent1 8 5 4" xfId="11700"/>
    <cellStyle name="40% - Accent1 8 5 5" xfId="22450"/>
    <cellStyle name="40% - Accent1 8 5 6" xfId="33310"/>
    <cellStyle name="40% - Accent1 8 50" xfId="8705"/>
    <cellStyle name="40% - Accent1 8 50 2" xfId="19484"/>
    <cellStyle name="40% - Accent1 8 50 3" xfId="30234"/>
    <cellStyle name="40% - Accent1 8 50 4" xfId="41094"/>
    <cellStyle name="40% - Accent1 8 51" xfId="8815"/>
    <cellStyle name="40% - Accent1 8 51 2" xfId="19594"/>
    <cellStyle name="40% - Accent1 8 51 3" xfId="30344"/>
    <cellStyle name="40% - Accent1 8 51 4" xfId="41204"/>
    <cellStyle name="40% - Accent1 8 52" xfId="8925"/>
    <cellStyle name="40% - Accent1 8 52 2" xfId="19704"/>
    <cellStyle name="40% - Accent1 8 52 3" xfId="30454"/>
    <cellStyle name="40% - Accent1 8 52 4" xfId="41314"/>
    <cellStyle name="40% - Accent1 8 53" xfId="9035"/>
    <cellStyle name="40% - Accent1 8 53 2" xfId="19814"/>
    <cellStyle name="40% - Accent1 8 53 3" xfId="30564"/>
    <cellStyle name="40% - Accent1 8 53 4" xfId="41424"/>
    <cellStyle name="40% - Accent1 8 54" xfId="9145"/>
    <cellStyle name="40% - Accent1 8 54 2" xfId="19924"/>
    <cellStyle name="40% - Accent1 8 54 3" xfId="30674"/>
    <cellStyle name="40% - Accent1 8 54 4" xfId="41534"/>
    <cellStyle name="40% - Accent1 8 55" xfId="9255"/>
    <cellStyle name="40% - Accent1 8 55 2" xfId="20034"/>
    <cellStyle name="40% - Accent1 8 55 3" xfId="30784"/>
    <cellStyle name="40% - Accent1 8 55 4" xfId="41644"/>
    <cellStyle name="40% - Accent1 8 56" xfId="9365"/>
    <cellStyle name="40% - Accent1 8 56 2" xfId="20144"/>
    <cellStyle name="40% - Accent1 8 56 3" xfId="30894"/>
    <cellStyle name="40% - Accent1 8 56 4" xfId="41754"/>
    <cellStyle name="40% - Accent1 8 57" xfId="9475"/>
    <cellStyle name="40% - Accent1 8 57 2" xfId="20254"/>
    <cellStyle name="40% - Accent1 8 57 3" xfId="31004"/>
    <cellStyle name="40% - Accent1 8 57 4" xfId="41864"/>
    <cellStyle name="40% - Accent1 8 58" xfId="9585"/>
    <cellStyle name="40% - Accent1 8 58 2" xfId="20364"/>
    <cellStyle name="40% - Accent1 8 58 3" xfId="31114"/>
    <cellStyle name="40% - Accent1 8 58 4" xfId="41974"/>
    <cellStyle name="40% - Accent1 8 59" xfId="9695"/>
    <cellStyle name="40% - Accent1 8 59 2" xfId="20474"/>
    <cellStyle name="40% - Accent1 8 59 3" xfId="31224"/>
    <cellStyle name="40% - Accent1 8 59 4" xfId="42084"/>
    <cellStyle name="40% - Accent1 8 6" xfId="957"/>
    <cellStyle name="40% - Accent1 8 6 2" xfId="1982"/>
    <cellStyle name="40% - Accent1 8 6 2 2" xfId="4307"/>
    <cellStyle name="40% - Accent1 8 6 2 2 2" xfId="15086"/>
    <cellStyle name="40% - Accent1 8 6 2 2 3" xfId="25836"/>
    <cellStyle name="40% - Accent1 8 6 2 2 4" xfId="36696"/>
    <cellStyle name="40% - Accent1 8 6 2 3" xfId="12791"/>
    <cellStyle name="40% - Accent1 8 6 2 4" xfId="23541"/>
    <cellStyle name="40% - Accent1 8 6 2 5" xfId="34401"/>
    <cellStyle name="40% - Accent1 8 6 3" xfId="3325"/>
    <cellStyle name="40% - Accent1 8 6 3 2" xfId="14104"/>
    <cellStyle name="40% - Accent1 8 6 3 3" xfId="24854"/>
    <cellStyle name="40% - Accent1 8 6 3 4" xfId="35714"/>
    <cellStyle name="40% - Accent1 8 6 4" xfId="11809"/>
    <cellStyle name="40% - Accent1 8 6 5" xfId="22559"/>
    <cellStyle name="40% - Accent1 8 6 6" xfId="33419"/>
    <cellStyle name="40% - Accent1 8 60" xfId="9805"/>
    <cellStyle name="40% - Accent1 8 60 2" xfId="20584"/>
    <cellStyle name="40% - Accent1 8 60 3" xfId="31334"/>
    <cellStyle name="40% - Accent1 8 60 4" xfId="42194"/>
    <cellStyle name="40% - Accent1 8 61" xfId="9915"/>
    <cellStyle name="40% - Accent1 8 61 2" xfId="20694"/>
    <cellStyle name="40% - Accent1 8 61 3" xfId="31444"/>
    <cellStyle name="40% - Accent1 8 61 4" xfId="42304"/>
    <cellStyle name="40% - Accent1 8 62" xfId="10025"/>
    <cellStyle name="40% - Accent1 8 62 2" xfId="20804"/>
    <cellStyle name="40% - Accent1 8 62 3" xfId="31554"/>
    <cellStyle name="40% - Accent1 8 62 4" xfId="42414"/>
    <cellStyle name="40% - Accent1 8 63" xfId="10135"/>
    <cellStyle name="40% - Accent1 8 63 2" xfId="20914"/>
    <cellStyle name="40% - Accent1 8 63 3" xfId="31664"/>
    <cellStyle name="40% - Accent1 8 63 4" xfId="42524"/>
    <cellStyle name="40% - Accent1 8 64" xfId="10245"/>
    <cellStyle name="40% - Accent1 8 64 2" xfId="21024"/>
    <cellStyle name="40% - Accent1 8 64 3" xfId="31774"/>
    <cellStyle name="40% - Accent1 8 64 4" xfId="42634"/>
    <cellStyle name="40% - Accent1 8 65" xfId="10355"/>
    <cellStyle name="40% - Accent1 8 65 2" xfId="21134"/>
    <cellStyle name="40% - Accent1 8 65 3" xfId="31884"/>
    <cellStyle name="40% - Accent1 8 65 4" xfId="42744"/>
    <cellStyle name="40% - Accent1 8 66" xfId="10465"/>
    <cellStyle name="40% - Accent1 8 66 2" xfId="21244"/>
    <cellStyle name="40% - Accent1 8 66 3" xfId="31994"/>
    <cellStyle name="40% - Accent1 8 66 4" xfId="42854"/>
    <cellStyle name="40% - Accent1 8 67" xfId="10575"/>
    <cellStyle name="40% - Accent1 8 67 2" xfId="21354"/>
    <cellStyle name="40% - Accent1 8 67 3" xfId="32104"/>
    <cellStyle name="40% - Accent1 8 67 4" xfId="42964"/>
    <cellStyle name="40% - Accent1 8 68" xfId="10685"/>
    <cellStyle name="40% - Accent1 8 68 2" xfId="21464"/>
    <cellStyle name="40% - Accent1 8 68 3" xfId="32214"/>
    <cellStyle name="40% - Accent1 8 68 4" xfId="43074"/>
    <cellStyle name="40% - Accent1 8 69" xfId="10795"/>
    <cellStyle name="40% - Accent1 8 69 2" xfId="21574"/>
    <cellStyle name="40% - Accent1 8 69 3" xfId="32324"/>
    <cellStyle name="40% - Accent1 8 69 4" xfId="43184"/>
    <cellStyle name="40% - Accent1 8 7" xfId="1066"/>
    <cellStyle name="40% - Accent1 8 7 2" xfId="3434"/>
    <cellStyle name="40% - Accent1 8 7 2 2" xfId="14213"/>
    <cellStyle name="40% - Accent1 8 7 2 3" xfId="24963"/>
    <cellStyle name="40% - Accent1 8 7 2 4" xfId="35823"/>
    <cellStyle name="40% - Accent1 8 7 3" xfId="11918"/>
    <cellStyle name="40% - Accent1 8 7 4" xfId="22668"/>
    <cellStyle name="40% - Accent1 8 7 5" xfId="33528"/>
    <cellStyle name="40% - Accent1 8 70" xfId="10905"/>
    <cellStyle name="40% - Accent1 8 70 2" xfId="32434"/>
    <cellStyle name="40% - Accent1 8 70 3" xfId="43294"/>
    <cellStyle name="40% - Accent1 8 71" xfId="11128"/>
    <cellStyle name="40% - Accent1 8 71 2" xfId="21878"/>
    <cellStyle name="40% - Accent1 8 71 3" xfId="32738"/>
    <cellStyle name="40% - Accent1 8 72" xfId="21684"/>
    <cellStyle name="40% - Accent1 8 73" xfId="32544"/>
    <cellStyle name="40% - Accent1 8 74" xfId="43572"/>
    <cellStyle name="40% - Accent1 8 75" xfId="43727"/>
    <cellStyle name="40% - Accent1 8 76" xfId="44039"/>
    <cellStyle name="40% - Accent1 8 77" xfId="44358"/>
    <cellStyle name="40% - Accent1 8 78" xfId="44678"/>
    <cellStyle name="40% - Accent1 8 79" xfId="44990"/>
    <cellStyle name="40% - Accent1 8 8" xfId="1302"/>
    <cellStyle name="40% - Accent1 8 8 2" xfId="3627"/>
    <cellStyle name="40% - Accent1 8 8 2 2" xfId="14406"/>
    <cellStyle name="40% - Accent1 8 8 2 3" xfId="25156"/>
    <cellStyle name="40% - Accent1 8 8 2 4" xfId="36016"/>
    <cellStyle name="40% - Accent1 8 8 3" xfId="12111"/>
    <cellStyle name="40% - Accent1 8 8 4" xfId="22861"/>
    <cellStyle name="40% - Accent1 8 8 5" xfId="33721"/>
    <cellStyle name="40% - Accent1 8 80" xfId="45302"/>
    <cellStyle name="40% - Accent1 8 81" xfId="45614"/>
    <cellStyle name="40% - Accent1 8 82" xfId="45926"/>
    <cellStyle name="40% - Accent1 8 83" xfId="46238"/>
    <cellStyle name="40% - Accent1 8 84" xfId="46550"/>
    <cellStyle name="40% - Accent1 8 85" xfId="46862"/>
    <cellStyle name="40% - Accent1 8 86" xfId="47174"/>
    <cellStyle name="40% - Accent1 8 87" xfId="47486"/>
    <cellStyle name="40% - Accent1 8 88" xfId="47798"/>
    <cellStyle name="40% - Accent1 8 89" xfId="48110"/>
    <cellStyle name="40% - Accent1 8 9" xfId="2091"/>
    <cellStyle name="40% - Accent1 8 9 2" xfId="4416"/>
    <cellStyle name="40% - Accent1 8 9 2 2" xfId="15195"/>
    <cellStyle name="40% - Accent1 8 9 2 3" xfId="25945"/>
    <cellStyle name="40% - Accent1 8 9 2 4" xfId="36805"/>
    <cellStyle name="40% - Accent1 8 9 3" xfId="12900"/>
    <cellStyle name="40% - Accent1 8 9 4" xfId="23650"/>
    <cellStyle name="40% - Accent1 8 9 5" xfId="34510"/>
    <cellStyle name="40% - Accent1 8 90" xfId="48422"/>
    <cellStyle name="40% - Accent1 8 91" xfId="48734"/>
    <cellStyle name="40% - Accent1 8 92" xfId="49046"/>
    <cellStyle name="40% - Accent1 8 93" xfId="49358"/>
    <cellStyle name="40% - Accent1 8 94" xfId="49670"/>
    <cellStyle name="40% - Accent1 8 95" xfId="49982"/>
    <cellStyle name="40% - Accent1 8 96" xfId="50294"/>
    <cellStyle name="40% - Accent1 8 97" xfId="50606"/>
    <cellStyle name="40% - Accent1 8 98" xfId="50918"/>
    <cellStyle name="40% - Accent1 8 99" xfId="51230"/>
    <cellStyle name="40% - Accent1 80" xfId="10938"/>
    <cellStyle name="40% - Accent1 80 2" xfId="21717"/>
    <cellStyle name="40% - Accent1 80 3" xfId="32577"/>
    <cellStyle name="40% - Accent1 81" xfId="21607"/>
    <cellStyle name="40% - Accent1 82" xfId="32467"/>
    <cellStyle name="40% - Accent1 83" xfId="43330"/>
    <cellStyle name="40% - Accent1 84" xfId="43342"/>
    <cellStyle name="40% - Accent1 85" xfId="43354"/>
    <cellStyle name="40% - Accent1 86" xfId="43366"/>
    <cellStyle name="40% - Accent1 87" xfId="43378"/>
    <cellStyle name="40% - Accent1 88" xfId="43390"/>
    <cellStyle name="40% - Accent1 89" xfId="43402"/>
    <cellStyle name="40% - Accent1 9" xfId="333"/>
    <cellStyle name="40% - Accent1 9 10" xfId="2321"/>
    <cellStyle name="40% - Accent1 9 10 2" xfId="4646"/>
    <cellStyle name="40% - Accent1 9 10 2 2" xfId="15425"/>
    <cellStyle name="40% - Accent1 9 10 2 3" xfId="26175"/>
    <cellStyle name="40% - Accent1 9 10 2 4" xfId="37035"/>
    <cellStyle name="40% - Accent1 9 10 3" xfId="13130"/>
    <cellStyle name="40% - Accent1 9 10 4" xfId="23880"/>
    <cellStyle name="40% - Accent1 9 10 5" xfId="34740"/>
    <cellStyle name="40% - Accent1 9 100" xfId="51868"/>
    <cellStyle name="40% - Accent1 9 101" xfId="52181"/>
    <cellStyle name="40% - Accent1 9 102" xfId="52493"/>
    <cellStyle name="40% - Accent1 9 103" xfId="52805"/>
    <cellStyle name="40% - Accent1 9 104" xfId="53117"/>
    <cellStyle name="40% - Accent1 9 105" xfId="53429"/>
    <cellStyle name="40% - Accent1 9 106" xfId="53741"/>
    <cellStyle name="40% - Accent1 9 107" xfId="54053"/>
    <cellStyle name="40% - Accent1 9 108" xfId="54365"/>
    <cellStyle name="40% - Accent1 9 109" xfId="54677"/>
    <cellStyle name="40% - Accent1 9 11" xfId="2431"/>
    <cellStyle name="40% - Accent1 9 11 2" xfId="13240"/>
    <cellStyle name="40% - Accent1 9 11 3" xfId="23990"/>
    <cellStyle name="40% - Accent1 9 11 4" xfId="34850"/>
    <cellStyle name="40% - Accent1 9 110" xfId="54989"/>
    <cellStyle name="40% - Accent1 9 111" xfId="55301"/>
    <cellStyle name="40% - Accent1 9 112" xfId="55613"/>
    <cellStyle name="40% - Accent1 9 113" xfId="55925"/>
    <cellStyle name="40% - Accent1 9 114" xfId="56237"/>
    <cellStyle name="40% - Accent1 9 115" xfId="56549"/>
    <cellStyle name="40% - Accent1 9 116" xfId="56861"/>
    <cellStyle name="40% - Accent1 9 117" xfId="57173"/>
    <cellStyle name="40% - Accent1 9 118" xfId="57485"/>
    <cellStyle name="40% - Accent1 9 119" xfId="57797"/>
    <cellStyle name="40% - Accent1 9 12" xfId="2700"/>
    <cellStyle name="40% - Accent1 9 12 2" xfId="13479"/>
    <cellStyle name="40% - Accent1 9 12 3" xfId="24229"/>
    <cellStyle name="40% - Accent1 9 12 4" xfId="35089"/>
    <cellStyle name="40% - Accent1 9 120" xfId="58109"/>
    <cellStyle name="40% - Accent1 9 121" xfId="58421"/>
    <cellStyle name="40% - Accent1 9 122" xfId="58733"/>
    <cellStyle name="40% - Accent1 9 123" xfId="59045"/>
    <cellStyle name="40% - Accent1 9 124" xfId="59357"/>
    <cellStyle name="40% - Accent1 9 125" xfId="59669"/>
    <cellStyle name="40% - Accent1 9 126" xfId="59981"/>
    <cellStyle name="40% - Accent1 9 127" xfId="60293"/>
    <cellStyle name="40% - Accent1 9 128" xfId="60605"/>
    <cellStyle name="40% - Accent1 9 129" xfId="60917"/>
    <cellStyle name="40% - Accent1 9 13" xfId="4756"/>
    <cellStyle name="40% - Accent1 9 13 2" xfId="15535"/>
    <cellStyle name="40% - Accent1 9 13 3" xfId="26285"/>
    <cellStyle name="40% - Accent1 9 13 4" xfId="37145"/>
    <cellStyle name="40% - Accent1 9 14" xfId="4866"/>
    <cellStyle name="40% - Accent1 9 14 2" xfId="15645"/>
    <cellStyle name="40% - Accent1 9 14 3" xfId="26395"/>
    <cellStyle name="40% - Accent1 9 14 4" xfId="37255"/>
    <cellStyle name="40% - Accent1 9 15" xfId="4976"/>
    <cellStyle name="40% - Accent1 9 15 2" xfId="15755"/>
    <cellStyle name="40% - Accent1 9 15 3" xfId="26505"/>
    <cellStyle name="40% - Accent1 9 15 4" xfId="37365"/>
    <cellStyle name="40% - Accent1 9 16" xfId="5086"/>
    <cellStyle name="40% - Accent1 9 16 2" xfId="15865"/>
    <cellStyle name="40% - Accent1 9 16 3" xfId="26615"/>
    <cellStyle name="40% - Accent1 9 16 4" xfId="37475"/>
    <cellStyle name="40% - Accent1 9 17" xfId="5196"/>
    <cellStyle name="40% - Accent1 9 17 2" xfId="15975"/>
    <cellStyle name="40% - Accent1 9 17 3" xfId="26725"/>
    <cellStyle name="40% - Accent1 9 17 4" xfId="37585"/>
    <cellStyle name="40% - Accent1 9 18" xfId="5306"/>
    <cellStyle name="40% - Accent1 9 18 2" xfId="16085"/>
    <cellStyle name="40% - Accent1 9 18 3" xfId="26835"/>
    <cellStyle name="40% - Accent1 9 18 4" xfId="37695"/>
    <cellStyle name="40% - Accent1 9 19" xfId="5416"/>
    <cellStyle name="40% - Accent1 9 19 2" xfId="16195"/>
    <cellStyle name="40% - Accent1 9 19 3" xfId="26945"/>
    <cellStyle name="40% - Accent1 9 19 4" xfId="37805"/>
    <cellStyle name="40% - Accent1 9 2" xfId="651"/>
    <cellStyle name="40% - Accent1 9 2 10" xfId="44847"/>
    <cellStyle name="40% - Accent1 9 2 11" xfId="45159"/>
    <cellStyle name="40% - Accent1 9 2 12" xfId="45471"/>
    <cellStyle name="40% - Accent1 9 2 13" xfId="45783"/>
    <cellStyle name="40% - Accent1 9 2 14" xfId="46095"/>
    <cellStyle name="40% - Accent1 9 2 15" xfId="46407"/>
    <cellStyle name="40% - Accent1 9 2 16" xfId="46719"/>
    <cellStyle name="40% - Accent1 9 2 17" xfId="47031"/>
    <cellStyle name="40% - Accent1 9 2 18" xfId="47343"/>
    <cellStyle name="40% - Accent1 9 2 19" xfId="47655"/>
    <cellStyle name="40% - Accent1 9 2 2" xfId="1676"/>
    <cellStyle name="40% - Accent1 9 2 2 2" xfId="4001"/>
    <cellStyle name="40% - Accent1 9 2 2 2 2" xfId="14780"/>
    <cellStyle name="40% - Accent1 9 2 2 2 3" xfId="25530"/>
    <cellStyle name="40% - Accent1 9 2 2 2 4" xfId="36390"/>
    <cellStyle name="40% - Accent1 9 2 2 3" xfId="12485"/>
    <cellStyle name="40% - Accent1 9 2 2 4" xfId="23235"/>
    <cellStyle name="40% - Accent1 9 2 2 5" xfId="34095"/>
    <cellStyle name="40% - Accent1 9 2 20" xfId="47967"/>
    <cellStyle name="40% - Accent1 9 2 21" xfId="48279"/>
    <cellStyle name="40% - Accent1 9 2 22" xfId="48591"/>
    <cellStyle name="40% - Accent1 9 2 23" xfId="48903"/>
    <cellStyle name="40% - Accent1 9 2 24" xfId="49215"/>
    <cellStyle name="40% - Accent1 9 2 25" xfId="49527"/>
    <cellStyle name="40% - Accent1 9 2 26" xfId="49839"/>
    <cellStyle name="40% - Accent1 9 2 27" xfId="50151"/>
    <cellStyle name="40% - Accent1 9 2 28" xfId="50463"/>
    <cellStyle name="40% - Accent1 9 2 29" xfId="50775"/>
    <cellStyle name="40% - Accent1 9 2 3" xfId="3019"/>
    <cellStyle name="40% - Accent1 9 2 3 2" xfId="13798"/>
    <cellStyle name="40% - Accent1 9 2 3 3" xfId="24548"/>
    <cellStyle name="40% - Accent1 9 2 3 4" xfId="35408"/>
    <cellStyle name="40% - Accent1 9 2 30" xfId="51087"/>
    <cellStyle name="40% - Accent1 9 2 31" xfId="51399"/>
    <cellStyle name="40% - Accent1 9 2 32" xfId="51711"/>
    <cellStyle name="40% - Accent1 9 2 33" xfId="52023"/>
    <cellStyle name="40% - Accent1 9 2 34" xfId="52336"/>
    <cellStyle name="40% - Accent1 9 2 35" xfId="52648"/>
    <cellStyle name="40% - Accent1 9 2 36" xfId="52960"/>
    <cellStyle name="40% - Accent1 9 2 37" xfId="53272"/>
    <cellStyle name="40% - Accent1 9 2 38" xfId="53584"/>
    <cellStyle name="40% - Accent1 9 2 39" xfId="53896"/>
    <cellStyle name="40% - Accent1 9 2 4" xfId="11503"/>
    <cellStyle name="40% - Accent1 9 2 40" xfId="54208"/>
    <cellStyle name="40% - Accent1 9 2 41" xfId="54520"/>
    <cellStyle name="40% - Accent1 9 2 42" xfId="54832"/>
    <cellStyle name="40% - Accent1 9 2 43" xfId="55144"/>
    <cellStyle name="40% - Accent1 9 2 44" xfId="55456"/>
    <cellStyle name="40% - Accent1 9 2 45" xfId="55768"/>
    <cellStyle name="40% - Accent1 9 2 46" xfId="56080"/>
    <cellStyle name="40% - Accent1 9 2 47" xfId="56392"/>
    <cellStyle name="40% - Accent1 9 2 48" xfId="56704"/>
    <cellStyle name="40% - Accent1 9 2 49" xfId="57016"/>
    <cellStyle name="40% - Accent1 9 2 5" xfId="22253"/>
    <cellStyle name="40% - Accent1 9 2 50" xfId="57328"/>
    <cellStyle name="40% - Accent1 9 2 51" xfId="57640"/>
    <cellStyle name="40% - Accent1 9 2 52" xfId="57952"/>
    <cellStyle name="40% - Accent1 9 2 53" xfId="58264"/>
    <cellStyle name="40% - Accent1 9 2 54" xfId="58576"/>
    <cellStyle name="40% - Accent1 9 2 55" xfId="58888"/>
    <cellStyle name="40% - Accent1 9 2 56" xfId="59200"/>
    <cellStyle name="40% - Accent1 9 2 57" xfId="59512"/>
    <cellStyle name="40% - Accent1 9 2 58" xfId="59824"/>
    <cellStyle name="40% - Accent1 9 2 59" xfId="60136"/>
    <cellStyle name="40% - Accent1 9 2 6" xfId="33113"/>
    <cellStyle name="40% - Accent1 9 2 60" xfId="60448"/>
    <cellStyle name="40% - Accent1 9 2 61" xfId="60760"/>
    <cellStyle name="40% - Accent1 9 2 62" xfId="61072"/>
    <cellStyle name="40% - Accent1 9 2 7" xfId="43896"/>
    <cellStyle name="40% - Accent1 9 2 8" xfId="44208"/>
    <cellStyle name="40% - Accent1 9 2 9" xfId="44527"/>
    <cellStyle name="40% - Accent1 9 20" xfId="5526"/>
    <cellStyle name="40% - Accent1 9 20 2" xfId="16305"/>
    <cellStyle name="40% - Accent1 9 20 3" xfId="27055"/>
    <cellStyle name="40% - Accent1 9 20 4" xfId="37915"/>
    <cellStyle name="40% - Accent1 9 21" xfId="5636"/>
    <cellStyle name="40% - Accent1 9 21 2" xfId="16415"/>
    <cellStyle name="40% - Accent1 9 21 3" xfId="27165"/>
    <cellStyle name="40% - Accent1 9 21 4" xfId="38025"/>
    <cellStyle name="40% - Accent1 9 22" xfId="5746"/>
    <cellStyle name="40% - Accent1 9 22 2" xfId="16525"/>
    <cellStyle name="40% - Accent1 9 22 3" xfId="27275"/>
    <cellStyle name="40% - Accent1 9 22 4" xfId="38135"/>
    <cellStyle name="40% - Accent1 9 23" xfId="5856"/>
    <cellStyle name="40% - Accent1 9 23 2" xfId="16635"/>
    <cellStyle name="40% - Accent1 9 23 3" xfId="27385"/>
    <cellStyle name="40% - Accent1 9 23 4" xfId="38245"/>
    <cellStyle name="40% - Accent1 9 24" xfId="5966"/>
    <cellStyle name="40% - Accent1 9 24 2" xfId="16745"/>
    <cellStyle name="40% - Accent1 9 24 3" xfId="27495"/>
    <cellStyle name="40% - Accent1 9 24 4" xfId="38355"/>
    <cellStyle name="40% - Accent1 9 25" xfId="6076"/>
    <cellStyle name="40% - Accent1 9 25 2" xfId="16855"/>
    <cellStyle name="40% - Accent1 9 25 3" xfId="27605"/>
    <cellStyle name="40% - Accent1 9 25 4" xfId="38465"/>
    <cellStyle name="40% - Accent1 9 26" xfId="6186"/>
    <cellStyle name="40% - Accent1 9 26 2" xfId="16965"/>
    <cellStyle name="40% - Accent1 9 26 3" xfId="27715"/>
    <cellStyle name="40% - Accent1 9 26 4" xfId="38575"/>
    <cellStyle name="40% - Accent1 9 27" xfId="6296"/>
    <cellStyle name="40% - Accent1 9 27 2" xfId="17075"/>
    <cellStyle name="40% - Accent1 9 27 3" xfId="27825"/>
    <cellStyle name="40% - Accent1 9 27 4" xfId="38685"/>
    <cellStyle name="40% - Accent1 9 28" xfId="6406"/>
    <cellStyle name="40% - Accent1 9 28 2" xfId="17185"/>
    <cellStyle name="40% - Accent1 9 28 3" xfId="27935"/>
    <cellStyle name="40% - Accent1 9 28 4" xfId="38795"/>
    <cellStyle name="40% - Accent1 9 29" xfId="6516"/>
    <cellStyle name="40% - Accent1 9 29 2" xfId="17295"/>
    <cellStyle name="40% - Accent1 9 29 3" xfId="28045"/>
    <cellStyle name="40% - Accent1 9 29 4" xfId="38905"/>
    <cellStyle name="40% - Accent1 9 3" xfId="750"/>
    <cellStyle name="40% - Accent1 9 3 2" xfId="1775"/>
    <cellStyle name="40% - Accent1 9 3 2 2" xfId="4100"/>
    <cellStyle name="40% - Accent1 9 3 2 2 2" xfId="14879"/>
    <cellStyle name="40% - Accent1 9 3 2 2 3" xfId="25629"/>
    <cellStyle name="40% - Accent1 9 3 2 2 4" xfId="36489"/>
    <cellStyle name="40% - Accent1 9 3 2 3" xfId="12584"/>
    <cellStyle name="40% - Accent1 9 3 2 4" xfId="23334"/>
    <cellStyle name="40% - Accent1 9 3 2 5" xfId="34194"/>
    <cellStyle name="40% - Accent1 9 3 3" xfId="3118"/>
    <cellStyle name="40% - Accent1 9 3 3 2" xfId="13897"/>
    <cellStyle name="40% - Accent1 9 3 3 3" xfId="24647"/>
    <cellStyle name="40% - Accent1 9 3 3 4" xfId="35507"/>
    <cellStyle name="40% - Accent1 9 3 4" xfId="11602"/>
    <cellStyle name="40% - Accent1 9 3 5" xfId="22352"/>
    <cellStyle name="40% - Accent1 9 3 6" xfId="33212"/>
    <cellStyle name="40% - Accent1 9 30" xfId="6626"/>
    <cellStyle name="40% - Accent1 9 30 2" xfId="17405"/>
    <cellStyle name="40% - Accent1 9 30 3" xfId="28155"/>
    <cellStyle name="40% - Accent1 9 30 4" xfId="39015"/>
    <cellStyle name="40% - Accent1 9 31" xfId="6736"/>
    <cellStyle name="40% - Accent1 9 31 2" xfId="17515"/>
    <cellStyle name="40% - Accent1 9 31 3" xfId="28265"/>
    <cellStyle name="40% - Accent1 9 31 4" xfId="39125"/>
    <cellStyle name="40% - Accent1 9 32" xfId="6846"/>
    <cellStyle name="40% - Accent1 9 32 2" xfId="17625"/>
    <cellStyle name="40% - Accent1 9 32 3" xfId="28375"/>
    <cellStyle name="40% - Accent1 9 32 4" xfId="39235"/>
    <cellStyle name="40% - Accent1 9 33" xfId="6956"/>
    <cellStyle name="40% - Accent1 9 33 2" xfId="17735"/>
    <cellStyle name="40% - Accent1 9 33 3" xfId="28485"/>
    <cellStyle name="40% - Accent1 9 33 4" xfId="39345"/>
    <cellStyle name="40% - Accent1 9 34" xfId="7066"/>
    <cellStyle name="40% - Accent1 9 34 2" xfId="17845"/>
    <cellStyle name="40% - Accent1 9 34 3" xfId="28595"/>
    <cellStyle name="40% - Accent1 9 34 4" xfId="39455"/>
    <cellStyle name="40% - Accent1 9 35" xfId="7176"/>
    <cellStyle name="40% - Accent1 9 35 2" xfId="17955"/>
    <cellStyle name="40% - Accent1 9 35 3" xfId="28705"/>
    <cellStyle name="40% - Accent1 9 35 4" xfId="39565"/>
    <cellStyle name="40% - Accent1 9 36" xfId="7286"/>
    <cellStyle name="40% - Accent1 9 36 2" xfId="18065"/>
    <cellStyle name="40% - Accent1 9 36 3" xfId="28815"/>
    <cellStyle name="40% - Accent1 9 36 4" xfId="39675"/>
    <cellStyle name="40% - Accent1 9 37" xfId="7396"/>
    <cellStyle name="40% - Accent1 9 37 2" xfId="18175"/>
    <cellStyle name="40% - Accent1 9 37 3" xfId="28925"/>
    <cellStyle name="40% - Accent1 9 37 4" xfId="39785"/>
    <cellStyle name="40% - Accent1 9 38" xfId="7506"/>
    <cellStyle name="40% - Accent1 9 38 2" xfId="18285"/>
    <cellStyle name="40% - Accent1 9 38 3" xfId="29035"/>
    <cellStyle name="40% - Accent1 9 38 4" xfId="39895"/>
    <cellStyle name="40% - Accent1 9 39" xfId="7616"/>
    <cellStyle name="40% - Accent1 9 39 2" xfId="18395"/>
    <cellStyle name="40% - Accent1 9 39 3" xfId="29145"/>
    <cellStyle name="40% - Accent1 9 39 4" xfId="40005"/>
    <cellStyle name="40% - Accent1 9 4" xfId="859"/>
    <cellStyle name="40% - Accent1 9 4 2" xfId="1884"/>
    <cellStyle name="40% - Accent1 9 4 2 2" xfId="4209"/>
    <cellStyle name="40% - Accent1 9 4 2 2 2" xfId="14988"/>
    <cellStyle name="40% - Accent1 9 4 2 2 3" xfId="25738"/>
    <cellStyle name="40% - Accent1 9 4 2 2 4" xfId="36598"/>
    <cellStyle name="40% - Accent1 9 4 2 3" xfId="12693"/>
    <cellStyle name="40% - Accent1 9 4 2 4" xfId="23443"/>
    <cellStyle name="40% - Accent1 9 4 2 5" xfId="34303"/>
    <cellStyle name="40% - Accent1 9 4 3" xfId="3227"/>
    <cellStyle name="40% - Accent1 9 4 3 2" xfId="14006"/>
    <cellStyle name="40% - Accent1 9 4 3 3" xfId="24756"/>
    <cellStyle name="40% - Accent1 9 4 3 4" xfId="35616"/>
    <cellStyle name="40% - Accent1 9 4 4" xfId="11711"/>
    <cellStyle name="40% - Accent1 9 4 5" xfId="22461"/>
    <cellStyle name="40% - Accent1 9 4 6" xfId="33321"/>
    <cellStyle name="40% - Accent1 9 40" xfId="7726"/>
    <cellStyle name="40% - Accent1 9 40 2" xfId="18505"/>
    <cellStyle name="40% - Accent1 9 40 3" xfId="29255"/>
    <cellStyle name="40% - Accent1 9 40 4" xfId="40115"/>
    <cellStyle name="40% - Accent1 9 41" xfId="7836"/>
    <cellStyle name="40% - Accent1 9 41 2" xfId="18615"/>
    <cellStyle name="40% - Accent1 9 41 3" xfId="29365"/>
    <cellStyle name="40% - Accent1 9 41 4" xfId="40225"/>
    <cellStyle name="40% - Accent1 9 42" xfId="7946"/>
    <cellStyle name="40% - Accent1 9 42 2" xfId="18725"/>
    <cellStyle name="40% - Accent1 9 42 3" xfId="29475"/>
    <cellStyle name="40% - Accent1 9 42 4" xfId="40335"/>
    <cellStyle name="40% - Accent1 9 43" xfId="8056"/>
    <cellStyle name="40% - Accent1 9 43 2" xfId="18835"/>
    <cellStyle name="40% - Accent1 9 43 3" xfId="29585"/>
    <cellStyle name="40% - Accent1 9 43 4" xfId="40445"/>
    <cellStyle name="40% - Accent1 9 44" xfId="8166"/>
    <cellStyle name="40% - Accent1 9 44 2" xfId="18945"/>
    <cellStyle name="40% - Accent1 9 44 3" xfId="29695"/>
    <cellStyle name="40% - Accent1 9 44 4" xfId="40555"/>
    <cellStyle name="40% - Accent1 9 45" xfId="8276"/>
    <cellStyle name="40% - Accent1 9 45 2" xfId="19055"/>
    <cellStyle name="40% - Accent1 9 45 3" xfId="29805"/>
    <cellStyle name="40% - Accent1 9 45 4" xfId="40665"/>
    <cellStyle name="40% - Accent1 9 46" xfId="8386"/>
    <cellStyle name="40% - Accent1 9 46 2" xfId="19165"/>
    <cellStyle name="40% - Accent1 9 46 3" xfId="29915"/>
    <cellStyle name="40% - Accent1 9 46 4" xfId="40775"/>
    <cellStyle name="40% - Accent1 9 47" xfId="8496"/>
    <cellStyle name="40% - Accent1 9 47 2" xfId="19275"/>
    <cellStyle name="40% - Accent1 9 47 3" xfId="30025"/>
    <cellStyle name="40% - Accent1 9 47 4" xfId="40885"/>
    <cellStyle name="40% - Accent1 9 48" xfId="8606"/>
    <cellStyle name="40% - Accent1 9 48 2" xfId="19385"/>
    <cellStyle name="40% - Accent1 9 48 3" xfId="30135"/>
    <cellStyle name="40% - Accent1 9 48 4" xfId="40995"/>
    <cellStyle name="40% - Accent1 9 49" xfId="8716"/>
    <cellStyle name="40% - Accent1 9 49 2" xfId="19495"/>
    <cellStyle name="40% - Accent1 9 49 3" xfId="30245"/>
    <cellStyle name="40% - Accent1 9 49 4" xfId="41105"/>
    <cellStyle name="40% - Accent1 9 5" xfId="968"/>
    <cellStyle name="40% - Accent1 9 5 2" xfId="1993"/>
    <cellStyle name="40% - Accent1 9 5 2 2" xfId="4318"/>
    <cellStyle name="40% - Accent1 9 5 2 2 2" xfId="15097"/>
    <cellStyle name="40% - Accent1 9 5 2 2 3" xfId="25847"/>
    <cellStyle name="40% - Accent1 9 5 2 2 4" xfId="36707"/>
    <cellStyle name="40% - Accent1 9 5 2 3" xfId="12802"/>
    <cellStyle name="40% - Accent1 9 5 2 4" xfId="23552"/>
    <cellStyle name="40% - Accent1 9 5 2 5" xfId="34412"/>
    <cellStyle name="40% - Accent1 9 5 3" xfId="3336"/>
    <cellStyle name="40% - Accent1 9 5 3 2" xfId="14115"/>
    <cellStyle name="40% - Accent1 9 5 3 3" xfId="24865"/>
    <cellStyle name="40% - Accent1 9 5 3 4" xfId="35725"/>
    <cellStyle name="40% - Accent1 9 5 4" xfId="11820"/>
    <cellStyle name="40% - Accent1 9 5 5" xfId="22570"/>
    <cellStyle name="40% - Accent1 9 5 6" xfId="33430"/>
    <cellStyle name="40% - Accent1 9 50" xfId="8826"/>
    <cellStyle name="40% - Accent1 9 50 2" xfId="19605"/>
    <cellStyle name="40% - Accent1 9 50 3" xfId="30355"/>
    <cellStyle name="40% - Accent1 9 50 4" xfId="41215"/>
    <cellStyle name="40% - Accent1 9 51" xfId="8936"/>
    <cellStyle name="40% - Accent1 9 51 2" xfId="19715"/>
    <cellStyle name="40% - Accent1 9 51 3" xfId="30465"/>
    <cellStyle name="40% - Accent1 9 51 4" xfId="41325"/>
    <cellStyle name="40% - Accent1 9 52" xfId="9046"/>
    <cellStyle name="40% - Accent1 9 52 2" xfId="19825"/>
    <cellStyle name="40% - Accent1 9 52 3" xfId="30575"/>
    <cellStyle name="40% - Accent1 9 52 4" xfId="41435"/>
    <cellStyle name="40% - Accent1 9 53" xfId="9156"/>
    <cellStyle name="40% - Accent1 9 53 2" xfId="19935"/>
    <cellStyle name="40% - Accent1 9 53 3" xfId="30685"/>
    <cellStyle name="40% - Accent1 9 53 4" xfId="41545"/>
    <cellStyle name="40% - Accent1 9 54" xfId="9266"/>
    <cellStyle name="40% - Accent1 9 54 2" xfId="20045"/>
    <cellStyle name="40% - Accent1 9 54 3" xfId="30795"/>
    <cellStyle name="40% - Accent1 9 54 4" xfId="41655"/>
    <cellStyle name="40% - Accent1 9 55" xfId="9376"/>
    <cellStyle name="40% - Accent1 9 55 2" xfId="20155"/>
    <cellStyle name="40% - Accent1 9 55 3" xfId="30905"/>
    <cellStyle name="40% - Accent1 9 55 4" xfId="41765"/>
    <cellStyle name="40% - Accent1 9 56" xfId="9486"/>
    <cellStyle name="40% - Accent1 9 56 2" xfId="20265"/>
    <cellStyle name="40% - Accent1 9 56 3" xfId="31015"/>
    <cellStyle name="40% - Accent1 9 56 4" xfId="41875"/>
    <cellStyle name="40% - Accent1 9 57" xfId="9596"/>
    <cellStyle name="40% - Accent1 9 57 2" xfId="20375"/>
    <cellStyle name="40% - Accent1 9 57 3" xfId="31125"/>
    <cellStyle name="40% - Accent1 9 57 4" xfId="41985"/>
    <cellStyle name="40% - Accent1 9 58" xfId="9706"/>
    <cellStyle name="40% - Accent1 9 58 2" xfId="20485"/>
    <cellStyle name="40% - Accent1 9 58 3" xfId="31235"/>
    <cellStyle name="40% - Accent1 9 58 4" xfId="42095"/>
    <cellStyle name="40% - Accent1 9 59" xfId="9816"/>
    <cellStyle name="40% - Accent1 9 59 2" xfId="20595"/>
    <cellStyle name="40% - Accent1 9 59 3" xfId="31345"/>
    <cellStyle name="40% - Accent1 9 59 4" xfId="42205"/>
    <cellStyle name="40% - Accent1 9 6" xfId="1077"/>
    <cellStyle name="40% - Accent1 9 6 2" xfId="3445"/>
    <cellStyle name="40% - Accent1 9 6 2 2" xfId="14224"/>
    <cellStyle name="40% - Accent1 9 6 2 3" xfId="24974"/>
    <cellStyle name="40% - Accent1 9 6 2 4" xfId="35834"/>
    <cellStyle name="40% - Accent1 9 6 3" xfId="11929"/>
    <cellStyle name="40% - Accent1 9 6 4" xfId="22679"/>
    <cellStyle name="40% - Accent1 9 6 5" xfId="33539"/>
    <cellStyle name="40% - Accent1 9 60" xfId="9926"/>
    <cellStyle name="40% - Accent1 9 60 2" xfId="20705"/>
    <cellStyle name="40% - Accent1 9 60 3" xfId="31455"/>
    <cellStyle name="40% - Accent1 9 60 4" xfId="42315"/>
    <cellStyle name="40% - Accent1 9 61" xfId="10036"/>
    <cellStyle name="40% - Accent1 9 61 2" xfId="20815"/>
    <cellStyle name="40% - Accent1 9 61 3" xfId="31565"/>
    <cellStyle name="40% - Accent1 9 61 4" xfId="42425"/>
    <cellStyle name="40% - Accent1 9 62" xfId="10146"/>
    <cellStyle name="40% - Accent1 9 62 2" xfId="20925"/>
    <cellStyle name="40% - Accent1 9 62 3" xfId="31675"/>
    <cellStyle name="40% - Accent1 9 62 4" xfId="42535"/>
    <cellStyle name="40% - Accent1 9 63" xfId="10256"/>
    <cellStyle name="40% - Accent1 9 63 2" xfId="21035"/>
    <cellStyle name="40% - Accent1 9 63 3" xfId="31785"/>
    <cellStyle name="40% - Accent1 9 63 4" xfId="42645"/>
    <cellStyle name="40% - Accent1 9 64" xfId="10366"/>
    <cellStyle name="40% - Accent1 9 64 2" xfId="21145"/>
    <cellStyle name="40% - Accent1 9 64 3" xfId="31895"/>
    <cellStyle name="40% - Accent1 9 64 4" xfId="42755"/>
    <cellStyle name="40% - Accent1 9 65" xfId="10476"/>
    <cellStyle name="40% - Accent1 9 65 2" xfId="21255"/>
    <cellStyle name="40% - Accent1 9 65 3" xfId="32005"/>
    <cellStyle name="40% - Accent1 9 65 4" xfId="42865"/>
    <cellStyle name="40% - Accent1 9 66" xfId="10586"/>
    <cellStyle name="40% - Accent1 9 66 2" xfId="21365"/>
    <cellStyle name="40% - Accent1 9 66 3" xfId="32115"/>
    <cellStyle name="40% - Accent1 9 66 4" xfId="42975"/>
    <cellStyle name="40% - Accent1 9 67" xfId="10696"/>
    <cellStyle name="40% - Accent1 9 67 2" xfId="21475"/>
    <cellStyle name="40% - Accent1 9 67 3" xfId="32225"/>
    <cellStyle name="40% - Accent1 9 67 4" xfId="43085"/>
    <cellStyle name="40% - Accent1 9 68" xfId="10806"/>
    <cellStyle name="40% - Accent1 9 68 2" xfId="21585"/>
    <cellStyle name="40% - Accent1 9 68 3" xfId="32335"/>
    <cellStyle name="40% - Accent1 9 68 4" xfId="43195"/>
    <cellStyle name="40% - Accent1 9 69" xfId="10916"/>
    <cellStyle name="40% - Accent1 9 69 2" xfId="32445"/>
    <cellStyle name="40% - Accent1 9 69 3" xfId="43305"/>
    <cellStyle name="40% - Accent1 9 7" xfId="1358"/>
    <cellStyle name="40% - Accent1 9 7 2" xfId="3683"/>
    <cellStyle name="40% - Accent1 9 7 2 2" xfId="14462"/>
    <cellStyle name="40% - Accent1 9 7 2 3" xfId="25212"/>
    <cellStyle name="40% - Accent1 9 7 2 4" xfId="36072"/>
    <cellStyle name="40% - Accent1 9 7 3" xfId="12167"/>
    <cellStyle name="40% - Accent1 9 7 4" xfId="22917"/>
    <cellStyle name="40% - Accent1 9 7 5" xfId="33777"/>
    <cellStyle name="40% - Accent1 9 70" xfId="11184"/>
    <cellStyle name="40% - Accent1 9 70 2" xfId="21934"/>
    <cellStyle name="40% - Accent1 9 70 3" xfId="32794"/>
    <cellStyle name="40% - Accent1 9 71" xfId="21695"/>
    <cellStyle name="40% - Accent1 9 72" xfId="32555"/>
    <cellStyle name="40% - Accent1 9 73" xfId="43586"/>
    <cellStyle name="40% - Accent1 9 74" xfId="43741"/>
    <cellStyle name="40% - Accent1 9 75" xfId="44053"/>
    <cellStyle name="40% - Accent1 9 76" xfId="44372"/>
    <cellStyle name="40% - Accent1 9 77" xfId="44692"/>
    <cellStyle name="40% - Accent1 9 78" xfId="45004"/>
    <cellStyle name="40% - Accent1 9 79" xfId="45316"/>
    <cellStyle name="40% - Accent1 9 8" xfId="2102"/>
    <cellStyle name="40% - Accent1 9 8 2" xfId="4427"/>
    <cellStyle name="40% - Accent1 9 8 2 2" xfId="15206"/>
    <cellStyle name="40% - Accent1 9 8 2 3" xfId="25956"/>
    <cellStyle name="40% - Accent1 9 8 2 4" xfId="36816"/>
    <cellStyle name="40% - Accent1 9 8 3" xfId="12911"/>
    <cellStyle name="40% - Accent1 9 8 4" xfId="23661"/>
    <cellStyle name="40% - Accent1 9 8 5" xfId="34521"/>
    <cellStyle name="40% - Accent1 9 80" xfId="45628"/>
    <cellStyle name="40% - Accent1 9 81" xfId="45940"/>
    <cellStyle name="40% - Accent1 9 82" xfId="46252"/>
    <cellStyle name="40% - Accent1 9 83" xfId="46564"/>
    <cellStyle name="40% - Accent1 9 84" xfId="46876"/>
    <cellStyle name="40% - Accent1 9 85" xfId="47188"/>
    <cellStyle name="40% - Accent1 9 86" xfId="47500"/>
    <cellStyle name="40% - Accent1 9 87" xfId="47812"/>
    <cellStyle name="40% - Accent1 9 88" xfId="48124"/>
    <cellStyle name="40% - Accent1 9 89" xfId="48436"/>
    <cellStyle name="40% - Accent1 9 9" xfId="2211"/>
    <cellStyle name="40% - Accent1 9 9 2" xfId="4536"/>
    <cellStyle name="40% - Accent1 9 9 2 2" xfId="15315"/>
    <cellStyle name="40% - Accent1 9 9 2 3" xfId="26065"/>
    <cellStyle name="40% - Accent1 9 9 2 4" xfId="36925"/>
    <cellStyle name="40% - Accent1 9 9 3" xfId="13020"/>
    <cellStyle name="40% - Accent1 9 9 4" xfId="23770"/>
    <cellStyle name="40% - Accent1 9 9 5" xfId="34630"/>
    <cellStyle name="40% - Accent1 9 90" xfId="48748"/>
    <cellStyle name="40% - Accent1 9 91" xfId="49060"/>
    <cellStyle name="40% - Accent1 9 92" xfId="49372"/>
    <cellStyle name="40% - Accent1 9 93" xfId="49684"/>
    <cellStyle name="40% - Accent1 9 94" xfId="49996"/>
    <cellStyle name="40% - Accent1 9 95" xfId="50308"/>
    <cellStyle name="40% - Accent1 9 96" xfId="50620"/>
    <cellStyle name="40% - Accent1 9 97" xfId="50932"/>
    <cellStyle name="40% - Accent1 9 98" xfId="51244"/>
    <cellStyle name="40% - Accent1 9 99" xfId="51556"/>
    <cellStyle name="40% - Accent1 90" xfId="43414"/>
    <cellStyle name="40% - Accent1 91" xfId="43426"/>
    <cellStyle name="40% - Accent1 92" xfId="43438"/>
    <cellStyle name="40% - Accent1 93" xfId="43450"/>
    <cellStyle name="40% - Accent1 94" xfId="43462"/>
    <cellStyle name="40% - Accent1 95" xfId="43617"/>
    <cellStyle name="40% - Accent1 96" xfId="43929"/>
    <cellStyle name="40% - Accent1 97" xfId="44248"/>
    <cellStyle name="40% - Accent1 98" xfId="44568"/>
    <cellStyle name="40% - Accent1 99" xfId="44880"/>
    <cellStyle name="40% - Accent2" xfId="8" builtinId="35" customBuiltin="1"/>
    <cellStyle name="40% - Accent2 10" xfId="400"/>
    <cellStyle name="40% - Accent2 10 10" xfId="2443"/>
    <cellStyle name="40% - Accent2 10 10 2" xfId="13252"/>
    <cellStyle name="40% - Accent2 10 10 3" xfId="24002"/>
    <cellStyle name="40% - Accent2 10 10 4" xfId="34862"/>
    <cellStyle name="40% - Accent2 10 100" xfId="52197"/>
    <cellStyle name="40% - Accent2 10 101" xfId="52509"/>
    <cellStyle name="40% - Accent2 10 102" xfId="52821"/>
    <cellStyle name="40% - Accent2 10 103" xfId="53133"/>
    <cellStyle name="40% - Accent2 10 104" xfId="53445"/>
    <cellStyle name="40% - Accent2 10 105" xfId="53757"/>
    <cellStyle name="40% - Accent2 10 106" xfId="54069"/>
    <cellStyle name="40% - Accent2 10 107" xfId="54381"/>
    <cellStyle name="40% - Accent2 10 108" xfId="54693"/>
    <cellStyle name="40% - Accent2 10 109" xfId="55005"/>
    <cellStyle name="40% - Accent2 10 11" xfId="2767"/>
    <cellStyle name="40% - Accent2 10 11 2" xfId="13546"/>
    <cellStyle name="40% - Accent2 10 11 3" xfId="24296"/>
    <cellStyle name="40% - Accent2 10 11 4" xfId="35156"/>
    <cellStyle name="40% - Accent2 10 110" xfId="55317"/>
    <cellStyle name="40% - Accent2 10 111" xfId="55629"/>
    <cellStyle name="40% - Accent2 10 112" xfId="55941"/>
    <cellStyle name="40% - Accent2 10 113" xfId="56253"/>
    <cellStyle name="40% - Accent2 10 114" xfId="56565"/>
    <cellStyle name="40% - Accent2 10 115" xfId="56877"/>
    <cellStyle name="40% - Accent2 10 116" xfId="57189"/>
    <cellStyle name="40% - Accent2 10 117" xfId="57501"/>
    <cellStyle name="40% - Accent2 10 118" xfId="57813"/>
    <cellStyle name="40% - Accent2 10 119" xfId="58125"/>
    <cellStyle name="40% - Accent2 10 12" xfId="4768"/>
    <cellStyle name="40% - Accent2 10 12 2" xfId="15547"/>
    <cellStyle name="40% - Accent2 10 12 3" xfId="26297"/>
    <cellStyle name="40% - Accent2 10 12 4" xfId="37157"/>
    <cellStyle name="40% - Accent2 10 120" xfId="58437"/>
    <cellStyle name="40% - Accent2 10 121" xfId="58749"/>
    <cellStyle name="40% - Accent2 10 122" xfId="59061"/>
    <cellStyle name="40% - Accent2 10 123" xfId="59373"/>
    <cellStyle name="40% - Accent2 10 124" xfId="59685"/>
    <cellStyle name="40% - Accent2 10 125" xfId="59997"/>
    <cellStyle name="40% - Accent2 10 126" xfId="60309"/>
    <cellStyle name="40% - Accent2 10 127" xfId="60621"/>
    <cellStyle name="40% - Accent2 10 128" xfId="60933"/>
    <cellStyle name="40% - Accent2 10 13" xfId="4878"/>
    <cellStyle name="40% - Accent2 10 13 2" xfId="15657"/>
    <cellStyle name="40% - Accent2 10 13 3" xfId="26407"/>
    <cellStyle name="40% - Accent2 10 13 4" xfId="37267"/>
    <cellStyle name="40% - Accent2 10 14" xfId="4988"/>
    <cellStyle name="40% - Accent2 10 14 2" xfId="15767"/>
    <cellStyle name="40% - Accent2 10 14 3" xfId="26517"/>
    <cellStyle name="40% - Accent2 10 14 4" xfId="37377"/>
    <cellStyle name="40% - Accent2 10 15" xfId="5098"/>
    <cellStyle name="40% - Accent2 10 15 2" xfId="15877"/>
    <cellStyle name="40% - Accent2 10 15 3" xfId="26627"/>
    <cellStyle name="40% - Accent2 10 15 4" xfId="37487"/>
    <cellStyle name="40% - Accent2 10 16" xfId="5208"/>
    <cellStyle name="40% - Accent2 10 16 2" xfId="15987"/>
    <cellStyle name="40% - Accent2 10 16 3" xfId="26737"/>
    <cellStyle name="40% - Accent2 10 16 4" xfId="37597"/>
    <cellStyle name="40% - Accent2 10 17" xfId="5318"/>
    <cellStyle name="40% - Accent2 10 17 2" xfId="16097"/>
    <cellStyle name="40% - Accent2 10 17 3" xfId="26847"/>
    <cellStyle name="40% - Accent2 10 17 4" xfId="37707"/>
    <cellStyle name="40% - Accent2 10 18" xfId="5428"/>
    <cellStyle name="40% - Accent2 10 18 2" xfId="16207"/>
    <cellStyle name="40% - Accent2 10 18 3" xfId="26957"/>
    <cellStyle name="40% - Accent2 10 18 4" xfId="37817"/>
    <cellStyle name="40% - Accent2 10 19" xfId="5538"/>
    <cellStyle name="40% - Accent2 10 19 2" xfId="16317"/>
    <cellStyle name="40% - Accent2 10 19 3" xfId="27067"/>
    <cellStyle name="40% - Accent2 10 19 4" xfId="37927"/>
    <cellStyle name="40% - Accent2 10 2" xfId="762"/>
    <cellStyle name="40% - Accent2 10 2 10" xfId="44863"/>
    <cellStyle name="40% - Accent2 10 2 11" xfId="45175"/>
    <cellStyle name="40% - Accent2 10 2 12" xfId="45487"/>
    <cellStyle name="40% - Accent2 10 2 13" xfId="45799"/>
    <cellStyle name="40% - Accent2 10 2 14" xfId="46111"/>
    <cellStyle name="40% - Accent2 10 2 15" xfId="46423"/>
    <cellStyle name="40% - Accent2 10 2 16" xfId="46735"/>
    <cellStyle name="40% - Accent2 10 2 17" xfId="47047"/>
    <cellStyle name="40% - Accent2 10 2 18" xfId="47359"/>
    <cellStyle name="40% - Accent2 10 2 19" xfId="47671"/>
    <cellStyle name="40% - Accent2 10 2 2" xfId="1787"/>
    <cellStyle name="40% - Accent2 10 2 2 2" xfId="4112"/>
    <cellStyle name="40% - Accent2 10 2 2 2 2" xfId="14891"/>
    <cellStyle name="40% - Accent2 10 2 2 2 3" xfId="25641"/>
    <cellStyle name="40% - Accent2 10 2 2 2 4" xfId="36501"/>
    <cellStyle name="40% - Accent2 10 2 2 3" xfId="12596"/>
    <cellStyle name="40% - Accent2 10 2 2 4" xfId="23346"/>
    <cellStyle name="40% - Accent2 10 2 2 5" xfId="34206"/>
    <cellStyle name="40% - Accent2 10 2 20" xfId="47983"/>
    <cellStyle name="40% - Accent2 10 2 21" xfId="48295"/>
    <cellStyle name="40% - Accent2 10 2 22" xfId="48607"/>
    <cellStyle name="40% - Accent2 10 2 23" xfId="48919"/>
    <cellStyle name="40% - Accent2 10 2 24" xfId="49231"/>
    <cellStyle name="40% - Accent2 10 2 25" xfId="49543"/>
    <cellStyle name="40% - Accent2 10 2 26" xfId="49855"/>
    <cellStyle name="40% - Accent2 10 2 27" xfId="50167"/>
    <cellStyle name="40% - Accent2 10 2 28" xfId="50479"/>
    <cellStyle name="40% - Accent2 10 2 29" xfId="50791"/>
    <cellStyle name="40% - Accent2 10 2 3" xfId="3130"/>
    <cellStyle name="40% - Accent2 10 2 3 2" xfId="13909"/>
    <cellStyle name="40% - Accent2 10 2 3 3" xfId="24659"/>
    <cellStyle name="40% - Accent2 10 2 3 4" xfId="35519"/>
    <cellStyle name="40% - Accent2 10 2 30" xfId="51103"/>
    <cellStyle name="40% - Accent2 10 2 31" xfId="51415"/>
    <cellStyle name="40% - Accent2 10 2 32" xfId="51727"/>
    <cellStyle name="40% - Accent2 10 2 33" xfId="52039"/>
    <cellStyle name="40% - Accent2 10 2 34" xfId="52352"/>
    <cellStyle name="40% - Accent2 10 2 35" xfId="52664"/>
    <cellStyle name="40% - Accent2 10 2 36" xfId="52976"/>
    <cellStyle name="40% - Accent2 10 2 37" xfId="53288"/>
    <cellStyle name="40% - Accent2 10 2 38" xfId="53600"/>
    <cellStyle name="40% - Accent2 10 2 39" xfId="53912"/>
    <cellStyle name="40% - Accent2 10 2 4" xfId="11614"/>
    <cellStyle name="40% - Accent2 10 2 40" xfId="54224"/>
    <cellStyle name="40% - Accent2 10 2 41" xfId="54536"/>
    <cellStyle name="40% - Accent2 10 2 42" xfId="54848"/>
    <cellStyle name="40% - Accent2 10 2 43" xfId="55160"/>
    <cellStyle name="40% - Accent2 10 2 44" xfId="55472"/>
    <cellStyle name="40% - Accent2 10 2 45" xfId="55784"/>
    <cellStyle name="40% - Accent2 10 2 46" xfId="56096"/>
    <cellStyle name="40% - Accent2 10 2 47" xfId="56408"/>
    <cellStyle name="40% - Accent2 10 2 48" xfId="56720"/>
    <cellStyle name="40% - Accent2 10 2 49" xfId="57032"/>
    <cellStyle name="40% - Accent2 10 2 5" xfId="22364"/>
    <cellStyle name="40% - Accent2 10 2 50" xfId="57344"/>
    <cellStyle name="40% - Accent2 10 2 51" xfId="57656"/>
    <cellStyle name="40% - Accent2 10 2 52" xfId="57968"/>
    <cellStyle name="40% - Accent2 10 2 53" xfId="58280"/>
    <cellStyle name="40% - Accent2 10 2 54" xfId="58592"/>
    <cellStyle name="40% - Accent2 10 2 55" xfId="58904"/>
    <cellStyle name="40% - Accent2 10 2 56" xfId="59216"/>
    <cellStyle name="40% - Accent2 10 2 57" xfId="59528"/>
    <cellStyle name="40% - Accent2 10 2 58" xfId="59840"/>
    <cellStyle name="40% - Accent2 10 2 59" xfId="60152"/>
    <cellStyle name="40% - Accent2 10 2 6" xfId="33224"/>
    <cellStyle name="40% - Accent2 10 2 60" xfId="60464"/>
    <cellStyle name="40% - Accent2 10 2 61" xfId="60776"/>
    <cellStyle name="40% - Accent2 10 2 62" xfId="61088"/>
    <cellStyle name="40% - Accent2 10 2 7" xfId="43912"/>
    <cellStyle name="40% - Accent2 10 2 8" xfId="44224"/>
    <cellStyle name="40% - Accent2 10 2 9" xfId="44543"/>
    <cellStyle name="40% - Accent2 10 20" xfId="5648"/>
    <cellStyle name="40% - Accent2 10 20 2" xfId="16427"/>
    <cellStyle name="40% - Accent2 10 20 3" xfId="27177"/>
    <cellStyle name="40% - Accent2 10 20 4" xfId="38037"/>
    <cellStyle name="40% - Accent2 10 21" xfId="5758"/>
    <cellStyle name="40% - Accent2 10 21 2" xfId="16537"/>
    <cellStyle name="40% - Accent2 10 21 3" xfId="27287"/>
    <cellStyle name="40% - Accent2 10 21 4" xfId="38147"/>
    <cellStyle name="40% - Accent2 10 22" xfId="5868"/>
    <cellStyle name="40% - Accent2 10 22 2" xfId="16647"/>
    <cellStyle name="40% - Accent2 10 22 3" xfId="27397"/>
    <cellStyle name="40% - Accent2 10 22 4" xfId="38257"/>
    <cellStyle name="40% - Accent2 10 23" xfId="5978"/>
    <cellStyle name="40% - Accent2 10 23 2" xfId="16757"/>
    <cellStyle name="40% - Accent2 10 23 3" xfId="27507"/>
    <cellStyle name="40% - Accent2 10 23 4" xfId="38367"/>
    <cellStyle name="40% - Accent2 10 24" xfId="6088"/>
    <cellStyle name="40% - Accent2 10 24 2" xfId="16867"/>
    <cellStyle name="40% - Accent2 10 24 3" xfId="27617"/>
    <cellStyle name="40% - Accent2 10 24 4" xfId="38477"/>
    <cellStyle name="40% - Accent2 10 25" xfId="6198"/>
    <cellStyle name="40% - Accent2 10 25 2" xfId="16977"/>
    <cellStyle name="40% - Accent2 10 25 3" xfId="27727"/>
    <cellStyle name="40% - Accent2 10 25 4" xfId="38587"/>
    <cellStyle name="40% - Accent2 10 26" xfId="6308"/>
    <cellStyle name="40% - Accent2 10 26 2" xfId="17087"/>
    <cellStyle name="40% - Accent2 10 26 3" xfId="27837"/>
    <cellStyle name="40% - Accent2 10 26 4" xfId="38697"/>
    <cellStyle name="40% - Accent2 10 27" xfId="6418"/>
    <cellStyle name="40% - Accent2 10 27 2" xfId="17197"/>
    <cellStyle name="40% - Accent2 10 27 3" xfId="27947"/>
    <cellStyle name="40% - Accent2 10 27 4" xfId="38807"/>
    <cellStyle name="40% - Accent2 10 28" xfId="6528"/>
    <cellStyle name="40% - Accent2 10 28 2" xfId="17307"/>
    <cellStyle name="40% - Accent2 10 28 3" xfId="28057"/>
    <cellStyle name="40% - Accent2 10 28 4" xfId="38917"/>
    <cellStyle name="40% - Accent2 10 29" xfId="6638"/>
    <cellStyle name="40% - Accent2 10 29 2" xfId="17417"/>
    <cellStyle name="40% - Accent2 10 29 3" xfId="28167"/>
    <cellStyle name="40% - Accent2 10 29 4" xfId="39027"/>
    <cellStyle name="40% - Accent2 10 3" xfId="871"/>
    <cellStyle name="40% - Accent2 10 3 2" xfId="1896"/>
    <cellStyle name="40% - Accent2 10 3 2 2" xfId="4221"/>
    <cellStyle name="40% - Accent2 10 3 2 2 2" xfId="15000"/>
    <cellStyle name="40% - Accent2 10 3 2 2 3" xfId="25750"/>
    <cellStyle name="40% - Accent2 10 3 2 2 4" xfId="36610"/>
    <cellStyle name="40% - Accent2 10 3 2 3" xfId="12705"/>
    <cellStyle name="40% - Accent2 10 3 2 4" xfId="23455"/>
    <cellStyle name="40% - Accent2 10 3 2 5" xfId="34315"/>
    <cellStyle name="40% - Accent2 10 3 3" xfId="3239"/>
    <cellStyle name="40% - Accent2 10 3 3 2" xfId="14018"/>
    <cellStyle name="40% - Accent2 10 3 3 3" xfId="24768"/>
    <cellStyle name="40% - Accent2 10 3 3 4" xfId="35628"/>
    <cellStyle name="40% - Accent2 10 3 4" xfId="11723"/>
    <cellStyle name="40% - Accent2 10 3 5" xfId="22473"/>
    <cellStyle name="40% - Accent2 10 3 6" xfId="33333"/>
    <cellStyle name="40% - Accent2 10 30" xfId="6748"/>
    <cellStyle name="40% - Accent2 10 30 2" xfId="17527"/>
    <cellStyle name="40% - Accent2 10 30 3" xfId="28277"/>
    <cellStyle name="40% - Accent2 10 30 4" xfId="39137"/>
    <cellStyle name="40% - Accent2 10 31" xfId="6858"/>
    <cellStyle name="40% - Accent2 10 31 2" xfId="17637"/>
    <cellStyle name="40% - Accent2 10 31 3" xfId="28387"/>
    <cellStyle name="40% - Accent2 10 31 4" xfId="39247"/>
    <cellStyle name="40% - Accent2 10 32" xfId="6968"/>
    <cellStyle name="40% - Accent2 10 32 2" xfId="17747"/>
    <cellStyle name="40% - Accent2 10 32 3" xfId="28497"/>
    <cellStyle name="40% - Accent2 10 32 4" xfId="39357"/>
    <cellStyle name="40% - Accent2 10 33" xfId="7078"/>
    <cellStyle name="40% - Accent2 10 33 2" xfId="17857"/>
    <cellStyle name="40% - Accent2 10 33 3" xfId="28607"/>
    <cellStyle name="40% - Accent2 10 33 4" xfId="39467"/>
    <cellStyle name="40% - Accent2 10 34" xfId="7188"/>
    <cellStyle name="40% - Accent2 10 34 2" xfId="17967"/>
    <cellStyle name="40% - Accent2 10 34 3" xfId="28717"/>
    <cellStyle name="40% - Accent2 10 34 4" xfId="39577"/>
    <cellStyle name="40% - Accent2 10 35" xfId="7298"/>
    <cellStyle name="40% - Accent2 10 35 2" xfId="18077"/>
    <cellStyle name="40% - Accent2 10 35 3" xfId="28827"/>
    <cellStyle name="40% - Accent2 10 35 4" xfId="39687"/>
    <cellStyle name="40% - Accent2 10 36" xfId="7408"/>
    <cellStyle name="40% - Accent2 10 36 2" xfId="18187"/>
    <cellStyle name="40% - Accent2 10 36 3" xfId="28937"/>
    <cellStyle name="40% - Accent2 10 36 4" xfId="39797"/>
    <cellStyle name="40% - Accent2 10 37" xfId="7518"/>
    <cellStyle name="40% - Accent2 10 37 2" xfId="18297"/>
    <cellStyle name="40% - Accent2 10 37 3" xfId="29047"/>
    <cellStyle name="40% - Accent2 10 37 4" xfId="39907"/>
    <cellStyle name="40% - Accent2 10 38" xfId="7628"/>
    <cellStyle name="40% - Accent2 10 38 2" xfId="18407"/>
    <cellStyle name="40% - Accent2 10 38 3" xfId="29157"/>
    <cellStyle name="40% - Accent2 10 38 4" xfId="40017"/>
    <cellStyle name="40% - Accent2 10 39" xfId="7738"/>
    <cellStyle name="40% - Accent2 10 39 2" xfId="18517"/>
    <cellStyle name="40% - Accent2 10 39 3" xfId="29267"/>
    <cellStyle name="40% - Accent2 10 39 4" xfId="40127"/>
    <cellStyle name="40% - Accent2 10 4" xfId="980"/>
    <cellStyle name="40% - Accent2 10 4 2" xfId="2005"/>
    <cellStyle name="40% - Accent2 10 4 2 2" xfId="4330"/>
    <cellStyle name="40% - Accent2 10 4 2 2 2" xfId="15109"/>
    <cellStyle name="40% - Accent2 10 4 2 2 3" xfId="25859"/>
    <cellStyle name="40% - Accent2 10 4 2 2 4" xfId="36719"/>
    <cellStyle name="40% - Accent2 10 4 2 3" xfId="12814"/>
    <cellStyle name="40% - Accent2 10 4 2 4" xfId="23564"/>
    <cellStyle name="40% - Accent2 10 4 2 5" xfId="34424"/>
    <cellStyle name="40% - Accent2 10 4 3" xfId="3348"/>
    <cellStyle name="40% - Accent2 10 4 3 2" xfId="14127"/>
    <cellStyle name="40% - Accent2 10 4 3 3" xfId="24877"/>
    <cellStyle name="40% - Accent2 10 4 3 4" xfId="35737"/>
    <cellStyle name="40% - Accent2 10 4 4" xfId="11832"/>
    <cellStyle name="40% - Accent2 10 4 5" xfId="22582"/>
    <cellStyle name="40% - Accent2 10 4 6" xfId="33442"/>
    <cellStyle name="40% - Accent2 10 40" xfId="7848"/>
    <cellStyle name="40% - Accent2 10 40 2" xfId="18627"/>
    <cellStyle name="40% - Accent2 10 40 3" xfId="29377"/>
    <cellStyle name="40% - Accent2 10 40 4" xfId="40237"/>
    <cellStyle name="40% - Accent2 10 41" xfId="7958"/>
    <cellStyle name="40% - Accent2 10 41 2" xfId="18737"/>
    <cellStyle name="40% - Accent2 10 41 3" xfId="29487"/>
    <cellStyle name="40% - Accent2 10 41 4" xfId="40347"/>
    <cellStyle name="40% - Accent2 10 42" xfId="8068"/>
    <cellStyle name="40% - Accent2 10 42 2" xfId="18847"/>
    <cellStyle name="40% - Accent2 10 42 3" xfId="29597"/>
    <cellStyle name="40% - Accent2 10 42 4" xfId="40457"/>
    <cellStyle name="40% - Accent2 10 43" xfId="8178"/>
    <cellStyle name="40% - Accent2 10 43 2" xfId="18957"/>
    <cellStyle name="40% - Accent2 10 43 3" xfId="29707"/>
    <cellStyle name="40% - Accent2 10 43 4" xfId="40567"/>
    <cellStyle name="40% - Accent2 10 44" xfId="8288"/>
    <cellStyle name="40% - Accent2 10 44 2" xfId="19067"/>
    <cellStyle name="40% - Accent2 10 44 3" xfId="29817"/>
    <cellStyle name="40% - Accent2 10 44 4" xfId="40677"/>
    <cellStyle name="40% - Accent2 10 45" xfId="8398"/>
    <cellStyle name="40% - Accent2 10 45 2" xfId="19177"/>
    <cellStyle name="40% - Accent2 10 45 3" xfId="29927"/>
    <cellStyle name="40% - Accent2 10 45 4" xfId="40787"/>
    <cellStyle name="40% - Accent2 10 46" xfId="8508"/>
    <cellStyle name="40% - Accent2 10 46 2" xfId="19287"/>
    <cellStyle name="40% - Accent2 10 46 3" xfId="30037"/>
    <cellStyle name="40% - Accent2 10 46 4" xfId="40897"/>
    <cellStyle name="40% - Accent2 10 47" xfId="8618"/>
    <cellStyle name="40% - Accent2 10 47 2" xfId="19397"/>
    <cellStyle name="40% - Accent2 10 47 3" xfId="30147"/>
    <cellStyle name="40% - Accent2 10 47 4" xfId="41007"/>
    <cellStyle name="40% - Accent2 10 48" xfId="8728"/>
    <cellStyle name="40% - Accent2 10 48 2" xfId="19507"/>
    <cellStyle name="40% - Accent2 10 48 3" xfId="30257"/>
    <cellStyle name="40% - Accent2 10 48 4" xfId="41117"/>
    <cellStyle name="40% - Accent2 10 49" xfId="8838"/>
    <cellStyle name="40% - Accent2 10 49 2" xfId="19617"/>
    <cellStyle name="40% - Accent2 10 49 3" xfId="30367"/>
    <cellStyle name="40% - Accent2 10 49 4" xfId="41227"/>
    <cellStyle name="40% - Accent2 10 5" xfId="1089"/>
    <cellStyle name="40% - Accent2 10 5 2" xfId="3457"/>
    <cellStyle name="40% - Accent2 10 5 2 2" xfId="14236"/>
    <cellStyle name="40% - Accent2 10 5 2 3" xfId="24986"/>
    <cellStyle name="40% - Accent2 10 5 2 4" xfId="35846"/>
    <cellStyle name="40% - Accent2 10 5 3" xfId="11941"/>
    <cellStyle name="40% - Accent2 10 5 4" xfId="22691"/>
    <cellStyle name="40% - Accent2 10 5 5" xfId="33551"/>
    <cellStyle name="40% - Accent2 10 50" xfId="8948"/>
    <cellStyle name="40% - Accent2 10 50 2" xfId="19727"/>
    <cellStyle name="40% - Accent2 10 50 3" xfId="30477"/>
    <cellStyle name="40% - Accent2 10 50 4" xfId="41337"/>
    <cellStyle name="40% - Accent2 10 51" xfId="9058"/>
    <cellStyle name="40% - Accent2 10 51 2" xfId="19837"/>
    <cellStyle name="40% - Accent2 10 51 3" xfId="30587"/>
    <cellStyle name="40% - Accent2 10 51 4" xfId="41447"/>
    <cellStyle name="40% - Accent2 10 52" xfId="9168"/>
    <cellStyle name="40% - Accent2 10 52 2" xfId="19947"/>
    <cellStyle name="40% - Accent2 10 52 3" xfId="30697"/>
    <cellStyle name="40% - Accent2 10 52 4" xfId="41557"/>
    <cellStyle name="40% - Accent2 10 53" xfId="9278"/>
    <cellStyle name="40% - Accent2 10 53 2" xfId="20057"/>
    <cellStyle name="40% - Accent2 10 53 3" xfId="30807"/>
    <cellStyle name="40% - Accent2 10 53 4" xfId="41667"/>
    <cellStyle name="40% - Accent2 10 54" xfId="9388"/>
    <cellStyle name="40% - Accent2 10 54 2" xfId="20167"/>
    <cellStyle name="40% - Accent2 10 54 3" xfId="30917"/>
    <cellStyle name="40% - Accent2 10 54 4" xfId="41777"/>
    <cellStyle name="40% - Accent2 10 55" xfId="9498"/>
    <cellStyle name="40% - Accent2 10 55 2" xfId="20277"/>
    <cellStyle name="40% - Accent2 10 55 3" xfId="31027"/>
    <cellStyle name="40% - Accent2 10 55 4" xfId="41887"/>
    <cellStyle name="40% - Accent2 10 56" xfId="9608"/>
    <cellStyle name="40% - Accent2 10 56 2" xfId="20387"/>
    <cellStyle name="40% - Accent2 10 56 3" xfId="31137"/>
    <cellStyle name="40% - Accent2 10 56 4" xfId="41997"/>
    <cellStyle name="40% - Accent2 10 57" xfId="9718"/>
    <cellStyle name="40% - Accent2 10 57 2" xfId="20497"/>
    <cellStyle name="40% - Accent2 10 57 3" xfId="31247"/>
    <cellStyle name="40% - Accent2 10 57 4" xfId="42107"/>
    <cellStyle name="40% - Accent2 10 58" xfId="9828"/>
    <cellStyle name="40% - Accent2 10 58 2" xfId="20607"/>
    <cellStyle name="40% - Accent2 10 58 3" xfId="31357"/>
    <cellStyle name="40% - Accent2 10 58 4" xfId="42217"/>
    <cellStyle name="40% - Accent2 10 59" xfId="9938"/>
    <cellStyle name="40% - Accent2 10 59 2" xfId="20717"/>
    <cellStyle name="40% - Accent2 10 59 3" xfId="31467"/>
    <cellStyle name="40% - Accent2 10 59 4" xfId="42327"/>
    <cellStyle name="40% - Accent2 10 6" xfId="1425"/>
    <cellStyle name="40% - Accent2 10 6 2" xfId="3750"/>
    <cellStyle name="40% - Accent2 10 6 2 2" xfId="14529"/>
    <cellStyle name="40% - Accent2 10 6 2 3" xfId="25279"/>
    <cellStyle name="40% - Accent2 10 6 2 4" xfId="36139"/>
    <cellStyle name="40% - Accent2 10 6 3" xfId="12234"/>
    <cellStyle name="40% - Accent2 10 6 4" xfId="22984"/>
    <cellStyle name="40% - Accent2 10 6 5" xfId="33844"/>
    <cellStyle name="40% - Accent2 10 60" xfId="10048"/>
    <cellStyle name="40% - Accent2 10 60 2" xfId="20827"/>
    <cellStyle name="40% - Accent2 10 60 3" xfId="31577"/>
    <cellStyle name="40% - Accent2 10 60 4" xfId="42437"/>
    <cellStyle name="40% - Accent2 10 61" xfId="10158"/>
    <cellStyle name="40% - Accent2 10 61 2" xfId="20937"/>
    <cellStyle name="40% - Accent2 10 61 3" xfId="31687"/>
    <cellStyle name="40% - Accent2 10 61 4" xfId="42547"/>
    <cellStyle name="40% - Accent2 10 62" xfId="10268"/>
    <cellStyle name="40% - Accent2 10 62 2" xfId="21047"/>
    <cellStyle name="40% - Accent2 10 62 3" xfId="31797"/>
    <cellStyle name="40% - Accent2 10 62 4" xfId="42657"/>
    <cellStyle name="40% - Accent2 10 63" xfId="10378"/>
    <cellStyle name="40% - Accent2 10 63 2" xfId="21157"/>
    <cellStyle name="40% - Accent2 10 63 3" xfId="31907"/>
    <cellStyle name="40% - Accent2 10 63 4" xfId="42767"/>
    <cellStyle name="40% - Accent2 10 64" xfId="10488"/>
    <cellStyle name="40% - Accent2 10 64 2" xfId="21267"/>
    <cellStyle name="40% - Accent2 10 64 3" xfId="32017"/>
    <cellStyle name="40% - Accent2 10 64 4" xfId="42877"/>
    <cellStyle name="40% - Accent2 10 65" xfId="10598"/>
    <cellStyle name="40% - Accent2 10 65 2" xfId="21377"/>
    <cellStyle name="40% - Accent2 10 65 3" xfId="32127"/>
    <cellStyle name="40% - Accent2 10 65 4" xfId="42987"/>
    <cellStyle name="40% - Accent2 10 66" xfId="10708"/>
    <cellStyle name="40% - Accent2 10 66 2" xfId="21487"/>
    <cellStyle name="40% - Accent2 10 66 3" xfId="32237"/>
    <cellStyle name="40% - Accent2 10 66 4" xfId="43097"/>
    <cellStyle name="40% - Accent2 10 67" xfId="10818"/>
    <cellStyle name="40% - Accent2 10 67 2" xfId="21597"/>
    <cellStyle name="40% - Accent2 10 67 3" xfId="32347"/>
    <cellStyle name="40% - Accent2 10 67 4" xfId="43207"/>
    <cellStyle name="40% - Accent2 10 68" xfId="10928"/>
    <cellStyle name="40% - Accent2 10 68 2" xfId="32457"/>
    <cellStyle name="40% - Accent2 10 68 3" xfId="43317"/>
    <cellStyle name="40% - Accent2 10 69" xfId="11251"/>
    <cellStyle name="40% - Accent2 10 69 2" xfId="22001"/>
    <cellStyle name="40% - Accent2 10 69 3" xfId="32861"/>
    <cellStyle name="40% - Accent2 10 7" xfId="2114"/>
    <cellStyle name="40% - Accent2 10 7 2" xfId="4439"/>
    <cellStyle name="40% - Accent2 10 7 2 2" xfId="15218"/>
    <cellStyle name="40% - Accent2 10 7 2 3" xfId="25968"/>
    <cellStyle name="40% - Accent2 10 7 2 4" xfId="36828"/>
    <cellStyle name="40% - Accent2 10 7 3" xfId="12923"/>
    <cellStyle name="40% - Accent2 10 7 4" xfId="23673"/>
    <cellStyle name="40% - Accent2 10 7 5" xfId="34533"/>
    <cellStyle name="40% - Accent2 10 70" xfId="21707"/>
    <cellStyle name="40% - Accent2 10 71" xfId="32567"/>
    <cellStyle name="40% - Accent2 10 72" xfId="43602"/>
    <cellStyle name="40% - Accent2 10 73" xfId="43757"/>
    <cellStyle name="40% - Accent2 10 74" xfId="44069"/>
    <cellStyle name="40% - Accent2 10 75" xfId="44388"/>
    <cellStyle name="40% - Accent2 10 76" xfId="44708"/>
    <cellStyle name="40% - Accent2 10 77" xfId="45020"/>
    <cellStyle name="40% - Accent2 10 78" xfId="45332"/>
    <cellStyle name="40% - Accent2 10 79" xfId="45644"/>
    <cellStyle name="40% - Accent2 10 8" xfId="2223"/>
    <cellStyle name="40% - Accent2 10 8 2" xfId="4548"/>
    <cellStyle name="40% - Accent2 10 8 2 2" xfId="15327"/>
    <cellStyle name="40% - Accent2 10 8 2 3" xfId="26077"/>
    <cellStyle name="40% - Accent2 10 8 2 4" xfId="36937"/>
    <cellStyle name="40% - Accent2 10 8 3" xfId="13032"/>
    <cellStyle name="40% - Accent2 10 8 4" xfId="23782"/>
    <cellStyle name="40% - Accent2 10 8 5" xfId="34642"/>
    <cellStyle name="40% - Accent2 10 80" xfId="45956"/>
    <cellStyle name="40% - Accent2 10 81" xfId="46268"/>
    <cellStyle name="40% - Accent2 10 82" xfId="46580"/>
    <cellStyle name="40% - Accent2 10 83" xfId="46892"/>
    <cellStyle name="40% - Accent2 10 84" xfId="47204"/>
    <cellStyle name="40% - Accent2 10 85" xfId="47516"/>
    <cellStyle name="40% - Accent2 10 86" xfId="47828"/>
    <cellStyle name="40% - Accent2 10 87" xfId="48140"/>
    <cellStyle name="40% - Accent2 10 88" xfId="48452"/>
    <cellStyle name="40% - Accent2 10 89" xfId="48764"/>
    <cellStyle name="40% - Accent2 10 9" xfId="2333"/>
    <cellStyle name="40% - Accent2 10 9 2" xfId="4658"/>
    <cellStyle name="40% - Accent2 10 9 2 2" xfId="15437"/>
    <cellStyle name="40% - Accent2 10 9 2 3" xfId="26187"/>
    <cellStyle name="40% - Accent2 10 9 2 4" xfId="37047"/>
    <cellStyle name="40% - Accent2 10 9 3" xfId="13142"/>
    <cellStyle name="40% - Accent2 10 9 4" xfId="23892"/>
    <cellStyle name="40% - Accent2 10 9 5" xfId="34752"/>
    <cellStyle name="40% - Accent2 10 90" xfId="49076"/>
    <cellStyle name="40% - Accent2 10 91" xfId="49388"/>
    <cellStyle name="40% - Accent2 10 92" xfId="49700"/>
    <cellStyle name="40% - Accent2 10 93" xfId="50012"/>
    <cellStyle name="40% - Accent2 10 94" xfId="50324"/>
    <cellStyle name="40% - Accent2 10 95" xfId="50636"/>
    <cellStyle name="40% - Accent2 10 96" xfId="50948"/>
    <cellStyle name="40% - Accent2 10 97" xfId="51260"/>
    <cellStyle name="40% - Accent2 10 98" xfId="51572"/>
    <cellStyle name="40% - Accent2 10 99" xfId="51884"/>
    <cellStyle name="40% - Accent2 100" xfId="45193"/>
    <cellStyle name="40% - Accent2 101" xfId="45505"/>
    <cellStyle name="40% - Accent2 102" xfId="45817"/>
    <cellStyle name="40% - Accent2 103" xfId="46129"/>
    <cellStyle name="40% - Accent2 104" xfId="46441"/>
    <cellStyle name="40% - Accent2 105" xfId="46753"/>
    <cellStyle name="40% - Accent2 106" xfId="47065"/>
    <cellStyle name="40% - Accent2 107" xfId="47377"/>
    <cellStyle name="40% - Accent2 108" xfId="47689"/>
    <cellStyle name="40% - Accent2 109" xfId="48001"/>
    <cellStyle name="40% - Accent2 11" xfId="477"/>
    <cellStyle name="40% - Accent2 11 10" xfId="44259"/>
    <cellStyle name="40% - Accent2 11 11" xfId="44579"/>
    <cellStyle name="40% - Accent2 11 12" xfId="44891"/>
    <cellStyle name="40% - Accent2 11 13" xfId="45203"/>
    <cellStyle name="40% - Accent2 11 14" xfId="45515"/>
    <cellStyle name="40% - Accent2 11 15" xfId="45827"/>
    <cellStyle name="40% - Accent2 11 16" xfId="46139"/>
    <cellStyle name="40% - Accent2 11 17" xfId="46451"/>
    <cellStyle name="40% - Accent2 11 18" xfId="46763"/>
    <cellStyle name="40% - Accent2 11 19" xfId="47075"/>
    <cellStyle name="40% - Accent2 11 2" xfId="1502"/>
    <cellStyle name="40% - Accent2 11 2 10" xfId="45046"/>
    <cellStyle name="40% - Accent2 11 2 11" xfId="45358"/>
    <cellStyle name="40% - Accent2 11 2 12" xfId="45670"/>
    <cellStyle name="40% - Accent2 11 2 13" xfId="45982"/>
    <cellStyle name="40% - Accent2 11 2 14" xfId="46294"/>
    <cellStyle name="40% - Accent2 11 2 15" xfId="46606"/>
    <cellStyle name="40% - Accent2 11 2 16" xfId="46918"/>
    <cellStyle name="40% - Accent2 11 2 17" xfId="47230"/>
    <cellStyle name="40% - Accent2 11 2 18" xfId="47542"/>
    <cellStyle name="40% - Accent2 11 2 19" xfId="47854"/>
    <cellStyle name="40% - Accent2 11 2 2" xfId="3827"/>
    <cellStyle name="40% - Accent2 11 2 2 2" xfId="14606"/>
    <cellStyle name="40% - Accent2 11 2 2 3" xfId="25356"/>
    <cellStyle name="40% - Accent2 11 2 2 4" xfId="36216"/>
    <cellStyle name="40% - Accent2 11 2 20" xfId="48166"/>
    <cellStyle name="40% - Accent2 11 2 21" xfId="48478"/>
    <cellStyle name="40% - Accent2 11 2 22" xfId="48790"/>
    <cellStyle name="40% - Accent2 11 2 23" xfId="49102"/>
    <cellStyle name="40% - Accent2 11 2 24" xfId="49414"/>
    <cellStyle name="40% - Accent2 11 2 25" xfId="49726"/>
    <cellStyle name="40% - Accent2 11 2 26" xfId="50038"/>
    <cellStyle name="40% - Accent2 11 2 27" xfId="50350"/>
    <cellStyle name="40% - Accent2 11 2 28" xfId="50662"/>
    <cellStyle name="40% - Accent2 11 2 29" xfId="50974"/>
    <cellStyle name="40% - Accent2 11 2 3" xfId="12311"/>
    <cellStyle name="40% - Accent2 11 2 30" xfId="51286"/>
    <cellStyle name="40% - Accent2 11 2 31" xfId="51598"/>
    <cellStyle name="40% - Accent2 11 2 32" xfId="51910"/>
    <cellStyle name="40% - Accent2 11 2 33" xfId="52223"/>
    <cellStyle name="40% - Accent2 11 2 34" xfId="52535"/>
    <cellStyle name="40% - Accent2 11 2 35" xfId="52847"/>
    <cellStyle name="40% - Accent2 11 2 36" xfId="53159"/>
    <cellStyle name="40% - Accent2 11 2 37" xfId="53471"/>
    <cellStyle name="40% - Accent2 11 2 38" xfId="53783"/>
    <cellStyle name="40% - Accent2 11 2 39" xfId="54095"/>
    <cellStyle name="40% - Accent2 11 2 4" xfId="23061"/>
    <cellStyle name="40% - Accent2 11 2 40" xfId="54407"/>
    <cellStyle name="40% - Accent2 11 2 41" xfId="54719"/>
    <cellStyle name="40% - Accent2 11 2 42" xfId="55031"/>
    <cellStyle name="40% - Accent2 11 2 43" xfId="55343"/>
    <cellStyle name="40% - Accent2 11 2 44" xfId="55655"/>
    <cellStyle name="40% - Accent2 11 2 45" xfId="55967"/>
    <cellStyle name="40% - Accent2 11 2 46" xfId="56279"/>
    <cellStyle name="40% - Accent2 11 2 47" xfId="56591"/>
    <cellStyle name="40% - Accent2 11 2 48" xfId="56903"/>
    <cellStyle name="40% - Accent2 11 2 49" xfId="57215"/>
    <cellStyle name="40% - Accent2 11 2 5" xfId="33921"/>
    <cellStyle name="40% - Accent2 11 2 50" xfId="57527"/>
    <cellStyle name="40% - Accent2 11 2 51" xfId="57839"/>
    <cellStyle name="40% - Accent2 11 2 52" xfId="58151"/>
    <cellStyle name="40% - Accent2 11 2 53" xfId="58463"/>
    <cellStyle name="40% - Accent2 11 2 54" xfId="58775"/>
    <cellStyle name="40% - Accent2 11 2 55" xfId="59087"/>
    <cellStyle name="40% - Accent2 11 2 56" xfId="59399"/>
    <cellStyle name="40% - Accent2 11 2 57" xfId="59711"/>
    <cellStyle name="40% - Accent2 11 2 58" xfId="60023"/>
    <cellStyle name="40% - Accent2 11 2 59" xfId="60335"/>
    <cellStyle name="40% - Accent2 11 2 6" xfId="43783"/>
    <cellStyle name="40% - Accent2 11 2 60" xfId="60647"/>
    <cellStyle name="40% - Accent2 11 2 61" xfId="60959"/>
    <cellStyle name="40% - Accent2 11 2 7" xfId="44095"/>
    <cellStyle name="40% - Accent2 11 2 8" xfId="44414"/>
    <cellStyle name="40% - Accent2 11 2 9" xfId="44734"/>
    <cellStyle name="40% - Accent2 11 20" xfId="47387"/>
    <cellStyle name="40% - Accent2 11 21" xfId="47699"/>
    <cellStyle name="40% - Accent2 11 22" xfId="48011"/>
    <cellStyle name="40% - Accent2 11 23" xfId="48323"/>
    <cellStyle name="40% - Accent2 11 24" xfId="48635"/>
    <cellStyle name="40% - Accent2 11 25" xfId="48947"/>
    <cellStyle name="40% - Accent2 11 26" xfId="49259"/>
    <cellStyle name="40% - Accent2 11 27" xfId="49571"/>
    <cellStyle name="40% - Accent2 11 28" xfId="49883"/>
    <cellStyle name="40% - Accent2 11 29" xfId="50195"/>
    <cellStyle name="40% - Accent2 11 3" xfId="2844"/>
    <cellStyle name="40% - Accent2 11 3 2" xfId="13623"/>
    <cellStyle name="40% - Accent2 11 3 3" xfId="24373"/>
    <cellStyle name="40% - Accent2 11 3 4" xfId="35233"/>
    <cellStyle name="40% - Accent2 11 30" xfId="50507"/>
    <cellStyle name="40% - Accent2 11 31" xfId="50819"/>
    <cellStyle name="40% - Accent2 11 32" xfId="51131"/>
    <cellStyle name="40% - Accent2 11 33" xfId="51443"/>
    <cellStyle name="40% - Accent2 11 34" xfId="51755"/>
    <cellStyle name="40% - Accent2 11 35" xfId="52068"/>
    <cellStyle name="40% - Accent2 11 36" xfId="52380"/>
    <cellStyle name="40% - Accent2 11 37" xfId="52692"/>
    <cellStyle name="40% - Accent2 11 38" xfId="53004"/>
    <cellStyle name="40% - Accent2 11 39" xfId="53316"/>
    <cellStyle name="40% - Accent2 11 4" xfId="11328"/>
    <cellStyle name="40% - Accent2 11 40" xfId="53628"/>
    <cellStyle name="40% - Accent2 11 41" xfId="53940"/>
    <cellStyle name="40% - Accent2 11 42" xfId="54252"/>
    <cellStyle name="40% - Accent2 11 43" xfId="54564"/>
    <cellStyle name="40% - Accent2 11 44" xfId="54876"/>
    <cellStyle name="40% - Accent2 11 45" xfId="55188"/>
    <cellStyle name="40% - Accent2 11 46" xfId="55500"/>
    <cellStyle name="40% - Accent2 11 47" xfId="55812"/>
    <cellStyle name="40% - Accent2 11 48" xfId="56124"/>
    <cellStyle name="40% - Accent2 11 49" xfId="56436"/>
    <cellStyle name="40% - Accent2 11 5" xfId="22078"/>
    <cellStyle name="40% - Accent2 11 50" xfId="56748"/>
    <cellStyle name="40% - Accent2 11 51" xfId="57060"/>
    <cellStyle name="40% - Accent2 11 52" xfId="57372"/>
    <cellStyle name="40% - Accent2 11 53" xfId="57684"/>
    <cellStyle name="40% - Accent2 11 54" xfId="57996"/>
    <cellStyle name="40% - Accent2 11 55" xfId="58308"/>
    <cellStyle name="40% - Accent2 11 56" xfId="58620"/>
    <cellStyle name="40% - Accent2 11 57" xfId="58932"/>
    <cellStyle name="40% - Accent2 11 58" xfId="59244"/>
    <cellStyle name="40% - Accent2 11 59" xfId="59556"/>
    <cellStyle name="40% - Accent2 11 6" xfId="32938"/>
    <cellStyle name="40% - Accent2 11 60" xfId="59868"/>
    <cellStyle name="40% - Accent2 11 61" xfId="60180"/>
    <cellStyle name="40% - Accent2 11 62" xfId="60492"/>
    <cellStyle name="40% - Accent2 11 63" xfId="60804"/>
    <cellStyle name="40% - Accent2 11 7" xfId="43473"/>
    <cellStyle name="40% - Accent2 11 8" xfId="43628"/>
    <cellStyle name="40% - Accent2 11 9" xfId="43940"/>
    <cellStyle name="40% - Accent2 110" xfId="48313"/>
    <cellStyle name="40% - Accent2 111" xfId="48625"/>
    <cellStyle name="40% - Accent2 112" xfId="48937"/>
    <cellStyle name="40% - Accent2 113" xfId="49249"/>
    <cellStyle name="40% - Accent2 114" xfId="49561"/>
    <cellStyle name="40% - Accent2 115" xfId="49873"/>
    <cellStyle name="40% - Accent2 116" xfId="50185"/>
    <cellStyle name="40% - Accent2 117" xfId="50497"/>
    <cellStyle name="40% - Accent2 118" xfId="50809"/>
    <cellStyle name="40% - Accent2 119" xfId="51121"/>
    <cellStyle name="40% - Accent2 12" xfId="565"/>
    <cellStyle name="40% - Accent2 12 10" xfId="44724"/>
    <cellStyle name="40% - Accent2 12 11" xfId="45036"/>
    <cellStyle name="40% - Accent2 12 12" xfId="45348"/>
    <cellStyle name="40% - Accent2 12 13" xfId="45660"/>
    <cellStyle name="40% - Accent2 12 14" xfId="45972"/>
    <cellStyle name="40% - Accent2 12 15" xfId="46284"/>
    <cellStyle name="40% - Accent2 12 16" xfId="46596"/>
    <cellStyle name="40% - Accent2 12 17" xfId="46908"/>
    <cellStyle name="40% - Accent2 12 18" xfId="47220"/>
    <cellStyle name="40% - Accent2 12 19" xfId="47532"/>
    <cellStyle name="40% - Accent2 12 2" xfId="1590"/>
    <cellStyle name="40% - Accent2 12 2 2" xfId="3915"/>
    <cellStyle name="40% - Accent2 12 2 2 2" xfId="14694"/>
    <cellStyle name="40% - Accent2 12 2 2 3" xfId="25444"/>
    <cellStyle name="40% - Accent2 12 2 2 4" xfId="36304"/>
    <cellStyle name="40% - Accent2 12 2 3" xfId="12399"/>
    <cellStyle name="40% - Accent2 12 2 4" xfId="23149"/>
    <cellStyle name="40% - Accent2 12 2 5" xfId="34009"/>
    <cellStyle name="40% - Accent2 12 20" xfId="47844"/>
    <cellStyle name="40% - Accent2 12 21" xfId="48156"/>
    <cellStyle name="40% - Accent2 12 22" xfId="48468"/>
    <cellStyle name="40% - Accent2 12 23" xfId="48780"/>
    <cellStyle name="40% - Accent2 12 24" xfId="49092"/>
    <cellStyle name="40% - Accent2 12 25" xfId="49404"/>
    <cellStyle name="40% - Accent2 12 26" xfId="49716"/>
    <cellStyle name="40% - Accent2 12 27" xfId="50028"/>
    <cellStyle name="40% - Accent2 12 28" xfId="50340"/>
    <cellStyle name="40% - Accent2 12 29" xfId="50652"/>
    <cellStyle name="40% - Accent2 12 3" xfId="2932"/>
    <cellStyle name="40% - Accent2 12 3 2" xfId="13711"/>
    <cellStyle name="40% - Accent2 12 3 3" xfId="24461"/>
    <cellStyle name="40% - Accent2 12 3 4" xfId="35321"/>
    <cellStyle name="40% - Accent2 12 30" xfId="50964"/>
    <cellStyle name="40% - Accent2 12 31" xfId="51276"/>
    <cellStyle name="40% - Accent2 12 32" xfId="51588"/>
    <cellStyle name="40% - Accent2 12 33" xfId="51900"/>
    <cellStyle name="40% - Accent2 12 34" xfId="52213"/>
    <cellStyle name="40% - Accent2 12 35" xfId="52525"/>
    <cellStyle name="40% - Accent2 12 36" xfId="52837"/>
    <cellStyle name="40% - Accent2 12 37" xfId="53149"/>
    <cellStyle name="40% - Accent2 12 38" xfId="53461"/>
    <cellStyle name="40% - Accent2 12 39" xfId="53773"/>
    <cellStyle name="40% - Accent2 12 4" xfId="11416"/>
    <cellStyle name="40% - Accent2 12 40" xfId="54085"/>
    <cellStyle name="40% - Accent2 12 41" xfId="54397"/>
    <cellStyle name="40% - Accent2 12 42" xfId="54709"/>
    <cellStyle name="40% - Accent2 12 43" xfId="55021"/>
    <cellStyle name="40% - Accent2 12 44" xfId="55333"/>
    <cellStyle name="40% - Accent2 12 45" xfId="55645"/>
    <cellStyle name="40% - Accent2 12 46" xfId="55957"/>
    <cellStyle name="40% - Accent2 12 47" xfId="56269"/>
    <cellStyle name="40% - Accent2 12 48" xfId="56581"/>
    <cellStyle name="40% - Accent2 12 49" xfId="56893"/>
    <cellStyle name="40% - Accent2 12 5" xfId="22166"/>
    <cellStyle name="40% - Accent2 12 50" xfId="57205"/>
    <cellStyle name="40% - Accent2 12 51" xfId="57517"/>
    <cellStyle name="40% - Accent2 12 52" xfId="57829"/>
    <cellStyle name="40% - Accent2 12 53" xfId="58141"/>
    <cellStyle name="40% - Accent2 12 54" xfId="58453"/>
    <cellStyle name="40% - Accent2 12 55" xfId="58765"/>
    <cellStyle name="40% - Accent2 12 56" xfId="59077"/>
    <cellStyle name="40% - Accent2 12 57" xfId="59389"/>
    <cellStyle name="40% - Accent2 12 58" xfId="59701"/>
    <cellStyle name="40% - Accent2 12 59" xfId="60013"/>
    <cellStyle name="40% - Accent2 12 6" xfId="33026"/>
    <cellStyle name="40% - Accent2 12 60" xfId="60325"/>
    <cellStyle name="40% - Accent2 12 61" xfId="60637"/>
    <cellStyle name="40% - Accent2 12 62" xfId="60949"/>
    <cellStyle name="40% - Accent2 12 7" xfId="43773"/>
    <cellStyle name="40% - Accent2 12 8" xfId="44085"/>
    <cellStyle name="40% - Accent2 12 9" xfId="44404"/>
    <cellStyle name="40% - Accent2 120" xfId="51433"/>
    <cellStyle name="40% - Accent2 121" xfId="51745"/>
    <cellStyle name="40% - Accent2 122" xfId="52058"/>
    <cellStyle name="40% - Accent2 123" xfId="52370"/>
    <cellStyle name="40% - Accent2 124" xfId="52682"/>
    <cellStyle name="40% - Accent2 125" xfId="52994"/>
    <cellStyle name="40% - Accent2 126" xfId="53306"/>
    <cellStyle name="40% - Accent2 127" xfId="53618"/>
    <cellStyle name="40% - Accent2 128" xfId="53930"/>
    <cellStyle name="40% - Accent2 129" xfId="54242"/>
    <cellStyle name="40% - Accent2 13" xfId="663"/>
    <cellStyle name="40% - Accent2 13 2" xfId="1688"/>
    <cellStyle name="40% - Accent2 13 2 2" xfId="4013"/>
    <cellStyle name="40% - Accent2 13 2 2 2" xfId="14792"/>
    <cellStyle name="40% - Accent2 13 2 2 3" xfId="25542"/>
    <cellStyle name="40% - Accent2 13 2 2 4" xfId="36402"/>
    <cellStyle name="40% - Accent2 13 2 3" xfId="12497"/>
    <cellStyle name="40% - Accent2 13 2 4" xfId="23247"/>
    <cellStyle name="40% - Accent2 13 2 5" xfId="34107"/>
    <cellStyle name="40% - Accent2 13 3" xfId="3031"/>
    <cellStyle name="40% - Accent2 13 3 2" xfId="13810"/>
    <cellStyle name="40% - Accent2 13 3 3" xfId="24560"/>
    <cellStyle name="40% - Accent2 13 3 4" xfId="35420"/>
    <cellStyle name="40% - Accent2 13 4" xfId="11515"/>
    <cellStyle name="40% - Accent2 13 5" xfId="22265"/>
    <cellStyle name="40% - Accent2 13 6" xfId="33125"/>
    <cellStyle name="40% - Accent2 130" xfId="54554"/>
    <cellStyle name="40% - Accent2 131" xfId="54866"/>
    <cellStyle name="40% - Accent2 132" xfId="55178"/>
    <cellStyle name="40% - Accent2 133" xfId="55490"/>
    <cellStyle name="40% - Accent2 134" xfId="55802"/>
    <cellStyle name="40% - Accent2 135" xfId="56114"/>
    <cellStyle name="40% - Accent2 136" xfId="56426"/>
    <cellStyle name="40% - Accent2 137" xfId="56738"/>
    <cellStyle name="40% - Accent2 138" xfId="57050"/>
    <cellStyle name="40% - Accent2 139" xfId="57362"/>
    <cellStyle name="40% - Accent2 14" xfId="772"/>
    <cellStyle name="40% - Accent2 14 2" xfId="1797"/>
    <cellStyle name="40% - Accent2 14 2 2" xfId="4122"/>
    <cellStyle name="40% - Accent2 14 2 2 2" xfId="14901"/>
    <cellStyle name="40% - Accent2 14 2 2 3" xfId="25651"/>
    <cellStyle name="40% - Accent2 14 2 2 4" xfId="36511"/>
    <cellStyle name="40% - Accent2 14 2 3" xfId="12606"/>
    <cellStyle name="40% - Accent2 14 2 4" xfId="23356"/>
    <cellStyle name="40% - Accent2 14 2 5" xfId="34216"/>
    <cellStyle name="40% - Accent2 14 3" xfId="3140"/>
    <cellStyle name="40% - Accent2 14 3 2" xfId="13919"/>
    <cellStyle name="40% - Accent2 14 3 3" xfId="24669"/>
    <cellStyle name="40% - Accent2 14 3 4" xfId="35529"/>
    <cellStyle name="40% - Accent2 14 4" xfId="11624"/>
    <cellStyle name="40% - Accent2 14 5" xfId="22374"/>
    <cellStyle name="40% - Accent2 14 6" xfId="33234"/>
    <cellStyle name="40% - Accent2 140" xfId="57674"/>
    <cellStyle name="40% - Accent2 141" xfId="57986"/>
    <cellStyle name="40% - Accent2 142" xfId="58298"/>
    <cellStyle name="40% - Accent2 143" xfId="58610"/>
    <cellStyle name="40% - Accent2 144" xfId="58922"/>
    <cellStyle name="40% - Accent2 145" xfId="59234"/>
    <cellStyle name="40% - Accent2 146" xfId="59546"/>
    <cellStyle name="40% - Accent2 147" xfId="59858"/>
    <cellStyle name="40% - Accent2 148" xfId="60170"/>
    <cellStyle name="40% - Accent2 149" xfId="60482"/>
    <cellStyle name="40% - Accent2 15" xfId="881"/>
    <cellStyle name="40% - Accent2 15 2" xfId="1906"/>
    <cellStyle name="40% - Accent2 15 2 2" xfId="4231"/>
    <cellStyle name="40% - Accent2 15 2 2 2" xfId="15010"/>
    <cellStyle name="40% - Accent2 15 2 2 3" xfId="25760"/>
    <cellStyle name="40% - Accent2 15 2 2 4" xfId="36620"/>
    <cellStyle name="40% - Accent2 15 2 3" xfId="12715"/>
    <cellStyle name="40% - Accent2 15 2 4" xfId="23465"/>
    <cellStyle name="40% - Accent2 15 2 5" xfId="34325"/>
    <cellStyle name="40% - Accent2 15 3" xfId="3249"/>
    <cellStyle name="40% - Accent2 15 3 2" xfId="14028"/>
    <cellStyle name="40% - Accent2 15 3 3" xfId="24778"/>
    <cellStyle name="40% - Accent2 15 3 4" xfId="35638"/>
    <cellStyle name="40% - Accent2 15 4" xfId="11733"/>
    <cellStyle name="40% - Accent2 15 5" xfId="22483"/>
    <cellStyle name="40% - Accent2 15 6" xfId="33343"/>
    <cellStyle name="40% - Accent2 150" xfId="60794"/>
    <cellStyle name="40% - Accent2 16" xfId="990"/>
    <cellStyle name="40% - Accent2 16 2" xfId="3358"/>
    <cellStyle name="40% - Accent2 16 2 2" xfId="14137"/>
    <cellStyle name="40% - Accent2 16 2 3" xfId="24887"/>
    <cellStyle name="40% - Accent2 16 2 4" xfId="35747"/>
    <cellStyle name="40% - Accent2 16 3" xfId="11842"/>
    <cellStyle name="40% - Accent2 16 4" xfId="22592"/>
    <cellStyle name="40% - Accent2 16 5" xfId="33452"/>
    <cellStyle name="40% - Accent2 17" xfId="1099"/>
    <cellStyle name="40% - Accent2 17 2" xfId="3467"/>
    <cellStyle name="40% - Accent2 17 2 2" xfId="14246"/>
    <cellStyle name="40% - Accent2 17 2 3" xfId="24996"/>
    <cellStyle name="40% - Accent2 17 2 4" xfId="35856"/>
    <cellStyle name="40% - Accent2 17 3" xfId="11951"/>
    <cellStyle name="40% - Accent2 17 4" xfId="22701"/>
    <cellStyle name="40% - Accent2 17 5" xfId="33561"/>
    <cellStyle name="40% - Accent2 18" xfId="2015"/>
    <cellStyle name="40% - Accent2 18 2" xfId="4340"/>
    <cellStyle name="40% - Accent2 18 2 2" xfId="15119"/>
    <cellStyle name="40% - Accent2 18 2 3" xfId="25869"/>
    <cellStyle name="40% - Accent2 18 2 4" xfId="36729"/>
    <cellStyle name="40% - Accent2 18 3" xfId="12824"/>
    <cellStyle name="40% - Accent2 18 4" xfId="23574"/>
    <cellStyle name="40% - Accent2 18 5" xfId="34434"/>
    <cellStyle name="40% - Accent2 19" xfId="2124"/>
    <cellStyle name="40% - Accent2 19 2" xfId="4449"/>
    <cellStyle name="40% - Accent2 19 2 2" xfId="15228"/>
    <cellStyle name="40% - Accent2 19 2 3" xfId="25978"/>
    <cellStyle name="40% - Accent2 19 2 4" xfId="36838"/>
    <cellStyle name="40% - Accent2 19 3" xfId="12933"/>
    <cellStyle name="40% - Accent2 19 4" xfId="23683"/>
    <cellStyle name="40% - Accent2 19 5" xfId="34543"/>
    <cellStyle name="40% - Accent2 2" xfId="99"/>
    <cellStyle name="40% - Accent2 2 10" xfId="576"/>
    <cellStyle name="40% - Accent2 2 10 2" xfId="1601"/>
    <cellStyle name="40% - Accent2 2 10 2 2" xfId="3926"/>
    <cellStyle name="40% - Accent2 2 10 2 2 2" xfId="14705"/>
    <cellStyle name="40% - Accent2 2 10 2 2 3" xfId="25455"/>
    <cellStyle name="40% - Accent2 2 10 2 2 4" xfId="36315"/>
    <cellStyle name="40% - Accent2 2 10 2 3" xfId="12410"/>
    <cellStyle name="40% - Accent2 2 10 2 4" xfId="23160"/>
    <cellStyle name="40% - Accent2 2 10 2 5" xfId="34020"/>
    <cellStyle name="40% - Accent2 2 10 3" xfId="2943"/>
    <cellStyle name="40% - Accent2 2 10 3 2" xfId="13722"/>
    <cellStyle name="40% - Accent2 2 10 3 3" xfId="24472"/>
    <cellStyle name="40% - Accent2 2 10 3 4" xfId="35332"/>
    <cellStyle name="40% - Accent2 2 10 4" xfId="11427"/>
    <cellStyle name="40% - Accent2 2 10 5" xfId="22177"/>
    <cellStyle name="40% - Accent2 2 10 6" xfId="33037"/>
    <cellStyle name="40% - Accent2 2 100" xfId="49276"/>
    <cellStyle name="40% - Accent2 2 101" xfId="49588"/>
    <cellStyle name="40% - Accent2 2 102" xfId="49900"/>
    <cellStyle name="40% - Accent2 2 103" xfId="50212"/>
    <cellStyle name="40% - Accent2 2 104" xfId="50524"/>
    <cellStyle name="40% - Accent2 2 105" xfId="50836"/>
    <cellStyle name="40% - Accent2 2 106" xfId="51148"/>
    <cellStyle name="40% - Accent2 2 107" xfId="51460"/>
    <cellStyle name="40% - Accent2 2 108" xfId="51772"/>
    <cellStyle name="40% - Accent2 2 109" xfId="52085"/>
    <cellStyle name="40% - Accent2 2 11" xfId="674"/>
    <cellStyle name="40% - Accent2 2 11 2" xfId="1699"/>
    <cellStyle name="40% - Accent2 2 11 2 2" xfId="4024"/>
    <cellStyle name="40% - Accent2 2 11 2 2 2" xfId="14803"/>
    <cellStyle name="40% - Accent2 2 11 2 2 3" xfId="25553"/>
    <cellStyle name="40% - Accent2 2 11 2 2 4" xfId="36413"/>
    <cellStyle name="40% - Accent2 2 11 2 3" xfId="12508"/>
    <cellStyle name="40% - Accent2 2 11 2 4" xfId="23258"/>
    <cellStyle name="40% - Accent2 2 11 2 5" xfId="34118"/>
    <cellStyle name="40% - Accent2 2 11 3" xfId="3042"/>
    <cellStyle name="40% - Accent2 2 11 3 2" xfId="13821"/>
    <cellStyle name="40% - Accent2 2 11 3 3" xfId="24571"/>
    <cellStyle name="40% - Accent2 2 11 3 4" xfId="35431"/>
    <cellStyle name="40% - Accent2 2 11 4" xfId="11526"/>
    <cellStyle name="40% - Accent2 2 11 5" xfId="22276"/>
    <cellStyle name="40% - Accent2 2 11 6" xfId="33136"/>
    <cellStyle name="40% - Accent2 2 110" xfId="52397"/>
    <cellStyle name="40% - Accent2 2 111" xfId="52709"/>
    <cellStyle name="40% - Accent2 2 112" xfId="53021"/>
    <cellStyle name="40% - Accent2 2 113" xfId="53333"/>
    <cellStyle name="40% - Accent2 2 114" xfId="53645"/>
    <cellStyle name="40% - Accent2 2 115" xfId="53957"/>
    <cellStyle name="40% - Accent2 2 116" xfId="54269"/>
    <cellStyle name="40% - Accent2 2 117" xfId="54581"/>
    <cellStyle name="40% - Accent2 2 118" xfId="54893"/>
    <cellStyle name="40% - Accent2 2 119" xfId="55205"/>
    <cellStyle name="40% - Accent2 2 12" xfId="783"/>
    <cellStyle name="40% - Accent2 2 12 2" xfId="1808"/>
    <cellStyle name="40% - Accent2 2 12 2 2" xfId="4133"/>
    <cellStyle name="40% - Accent2 2 12 2 2 2" xfId="14912"/>
    <cellStyle name="40% - Accent2 2 12 2 2 3" xfId="25662"/>
    <cellStyle name="40% - Accent2 2 12 2 2 4" xfId="36522"/>
    <cellStyle name="40% - Accent2 2 12 2 3" xfId="12617"/>
    <cellStyle name="40% - Accent2 2 12 2 4" xfId="23367"/>
    <cellStyle name="40% - Accent2 2 12 2 5" xfId="34227"/>
    <cellStyle name="40% - Accent2 2 12 3" xfId="3151"/>
    <cellStyle name="40% - Accent2 2 12 3 2" xfId="13930"/>
    <cellStyle name="40% - Accent2 2 12 3 3" xfId="24680"/>
    <cellStyle name="40% - Accent2 2 12 3 4" xfId="35540"/>
    <cellStyle name="40% - Accent2 2 12 4" xfId="11635"/>
    <cellStyle name="40% - Accent2 2 12 5" xfId="22385"/>
    <cellStyle name="40% - Accent2 2 12 6" xfId="33245"/>
    <cellStyle name="40% - Accent2 2 120" xfId="55517"/>
    <cellStyle name="40% - Accent2 2 121" xfId="55829"/>
    <cellStyle name="40% - Accent2 2 122" xfId="56141"/>
    <cellStyle name="40% - Accent2 2 123" xfId="56453"/>
    <cellStyle name="40% - Accent2 2 124" xfId="56765"/>
    <cellStyle name="40% - Accent2 2 125" xfId="57077"/>
    <cellStyle name="40% - Accent2 2 126" xfId="57389"/>
    <cellStyle name="40% - Accent2 2 127" xfId="57701"/>
    <cellStyle name="40% - Accent2 2 128" xfId="58013"/>
    <cellStyle name="40% - Accent2 2 129" xfId="58325"/>
    <cellStyle name="40% - Accent2 2 13" xfId="892"/>
    <cellStyle name="40% - Accent2 2 13 2" xfId="1917"/>
    <cellStyle name="40% - Accent2 2 13 2 2" xfId="4242"/>
    <cellStyle name="40% - Accent2 2 13 2 2 2" xfId="15021"/>
    <cellStyle name="40% - Accent2 2 13 2 2 3" xfId="25771"/>
    <cellStyle name="40% - Accent2 2 13 2 2 4" xfId="36631"/>
    <cellStyle name="40% - Accent2 2 13 2 3" xfId="12726"/>
    <cellStyle name="40% - Accent2 2 13 2 4" xfId="23476"/>
    <cellStyle name="40% - Accent2 2 13 2 5" xfId="34336"/>
    <cellStyle name="40% - Accent2 2 13 3" xfId="3260"/>
    <cellStyle name="40% - Accent2 2 13 3 2" xfId="14039"/>
    <cellStyle name="40% - Accent2 2 13 3 3" xfId="24789"/>
    <cellStyle name="40% - Accent2 2 13 3 4" xfId="35649"/>
    <cellStyle name="40% - Accent2 2 13 4" xfId="11744"/>
    <cellStyle name="40% - Accent2 2 13 5" xfId="22494"/>
    <cellStyle name="40% - Accent2 2 13 6" xfId="33354"/>
    <cellStyle name="40% - Accent2 2 130" xfId="58637"/>
    <cellStyle name="40% - Accent2 2 131" xfId="58949"/>
    <cellStyle name="40% - Accent2 2 132" xfId="59261"/>
    <cellStyle name="40% - Accent2 2 133" xfId="59573"/>
    <cellStyle name="40% - Accent2 2 134" xfId="59885"/>
    <cellStyle name="40% - Accent2 2 135" xfId="60197"/>
    <cellStyle name="40% - Accent2 2 136" xfId="60509"/>
    <cellStyle name="40% - Accent2 2 137" xfId="60821"/>
    <cellStyle name="40% - Accent2 2 14" xfId="1001"/>
    <cellStyle name="40% - Accent2 2 14 2" xfId="3369"/>
    <cellStyle name="40% - Accent2 2 14 2 2" xfId="14148"/>
    <cellStyle name="40% - Accent2 2 14 2 3" xfId="24898"/>
    <cellStyle name="40% - Accent2 2 14 2 4" xfId="35758"/>
    <cellStyle name="40% - Accent2 2 14 3" xfId="11853"/>
    <cellStyle name="40% - Accent2 2 14 4" xfId="22603"/>
    <cellStyle name="40% - Accent2 2 14 5" xfId="33463"/>
    <cellStyle name="40% - Accent2 2 15" xfId="1154"/>
    <cellStyle name="40% - Accent2 2 15 2" xfId="3479"/>
    <cellStyle name="40% - Accent2 2 15 2 2" xfId="14258"/>
    <cellStyle name="40% - Accent2 2 15 2 3" xfId="25008"/>
    <cellStyle name="40% - Accent2 2 15 2 4" xfId="35868"/>
    <cellStyle name="40% - Accent2 2 15 3" xfId="11963"/>
    <cellStyle name="40% - Accent2 2 15 4" xfId="22713"/>
    <cellStyle name="40% - Accent2 2 15 5" xfId="33573"/>
    <cellStyle name="40% - Accent2 2 16" xfId="2026"/>
    <cellStyle name="40% - Accent2 2 16 2" xfId="4351"/>
    <cellStyle name="40% - Accent2 2 16 2 2" xfId="15130"/>
    <cellStyle name="40% - Accent2 2 16 2 3" xfId="25880"/>
    <cellStyle name="40% - Accent2 2 16 2 4" xfId="36740"/>
    <cellStyle name="40% - Accent2 2 16 3" xfId="12835"/>
    <cellStyle name="40% - Accent2 2 16 4" xfId="23585"/>
    <cellStyle name="40% - Accent2 2 16 5" xfId="34445"/>
    <cellStyle name="40% - Accent2 2 17" xfId="2135"/>
    <cellStyle name="40% - Accent2 2 17 2" xfId="4460"/>
    <cellStyle name="40% - Accent2 2 17 2 2" xfId="15239"/>
    <cellStyle name="40% - Accent2 2 17 2 3" xfId="25989"/>
    <cellStyle name="40% - Accent2 2 17 2 4" xfId="36849"/>
    <cellStyle name="40% - Accent2 2 17 3" xfId="12944"/>
    <cellStyle name="40% - Accent2 2 17 4" xfId="23694"/>
    <cellStyle name="40% - Accent2 2 17 5" xfId="34554"/>
    <cellStyle name="40% - Accent2 2 18" xfId="2245"/>
    <cellStyle name="40% - Accent2 2 18 2" xfId="4570"/>
    <cellStyle name="40% - Accent2 2 18 2 2" xfId="15349"/>
    <cellStyle name="40% - Accent2 2 18 2 3" xfId="26099"/>
    <cellStyle name="40% - Accent2 2 18 2 4" xfId="36959"/>
    <cellStyle name="40% - Accent2 2 18 3" xfId="13054"/>
    <cellStyle name="40% - Accent2 2 18 4" xfId="23804"/>
    <cellStyle name="40% - Accent2 2 18 5" xfId="34664"/>
    <cellStyle name="40% - Accent2 2 19" xfId="2355"/>
    <cellStyle name="40% - Accent2 2 19 2" xfId="13164"/>
    <cellStyle name="40% - Accent2 2 19 3" xfId="23914"/>
    <cellStyle name="40% - Accent2 2 19 4" xfId="34774"/>
    <cellStyle name="40% - Accent2 2 2" xfId="164"/>
    <cellStyle name="40% - Accent2 2 2 10" xfId="44751"/>
    <cellStyle name="40% - Accent2 2 2 11" xfId="45063"/>
    <cellStyle name="40% - Accent2 2 2 12" xfId="45375"/>
    <cellStyle name="40% - Accent2 2 2 13" xfId="45687"/>
    <cellStyle name="40% - Accent2 2 2 14" xfId="45999"/>
    <cellStyle name="40% - Accent2 2 2 15" xfId="46311"/>
    <cellStyle name="40% - Accent2 2 2 16" xfId="46623"/>
    <cellStyle name="40% - Accent2 2 2 17" xfId="46935"/>
    <cellStyle name="40% - Accent2 2 2 18" xfId="47247"/>
    <cellStyle name="40% - Accent2 2 2 19" xfId="47559"/>
    <cellStyle name="40% - Accent2 2 2 2" xfId="1189"/>
    <cellStyle name="40% - Accent2 2 2 2 2" xfId="3514"/>
    <cellStyle name="40% - Accent2 2 2 2 2 2" xfId="14293"/>
    <cellStyle name="40% - Accent2 2 2 2 2 3" xfId="25043"/>
    <cellStyle name="40% - Accent2 2 2 2 2 4" xfId="35903"/>
    <cellStyle name="40% - Accent2 2 2 2 3" xfId="11998"/>
    <cellStyle name="40% - Accent2 2 2 2 4" xfId="22748"/>
    <cellStyle name="40% - Accent2 2 2 2 5" xfId="33608"/>
    <cellStyle name="40% - Accent2 2 2 20" xfId="47871"/>
    <cellStyle name="40% - Accent2 2 2 21" xfId="48183"/>
    <cellStyle name="40% - Accent2 2 2 22" xfId="48495"/>
    <cellStyle name="40% - Accent2 2 2 23" xfId="48807"/>
    <cellStyle name="40% - Accent2 2 2 24" xfId="49119"/>
    <cellStyle name="40% - Accent2 2 2 25" xfId="49431"/>
    <cellStyle name="40% - Accent2 2 2 26" xfId="49743"/>
    <cellStyle name="40% - Accent2 2 2 27" xfId="50055"/>
    <cellStyle name="40% - Accent2 2 2 28" xfId="50367"/>
    <cellStyle name="40% - Accent2 2 2 29" xfId="50679"/>
    <cellStyle name="40% - Accent2 2 2 3" xfId="2531"/>
    <cellStyle name="40% - Accent2 2 2 3 2" xfId="13310"/>
    <cellStyle name="40% - Accent2 2 2 3 3" xfId="24060"/>
    <cellStyle name="40% - Accent2 2 2 3 4" xfId="34920"/>
    <cellStyle name="40% - Accent2 2 2 30" xfId="50991"/>
    <cellStyle name="40% - Accent2 2 2 31" xfId="51303"/>
    <cellStyle name="40% - Accent2 2 2 32" xfId="51615"/>
    <cellStyle name="40% - Accent2 2 2 33" xfId="51927"/>
    <cellStyle name="40% - Accent2 2 2 34" xfId="52240"/>
    <cellStyle name="40% - Accent2 2 2 35" xfId="52552"/>
    <cellStyle name="40% - Accent2 2 2 36" xfId="52864"/>
    <cellStyle name="40% - Accent2 2 2 37" xfId="53176"/>
    <cellStyle name="40% - Accent2 2 2 38" xfId="53488"/>
    <cellStyle name="40% - Accent2 2 2 39" xfId="53800"/>
    <cellStyle name="40% - Accent2 2 2 4" xfId="11015"/>
    <cellStyle name="40% - Accent2 2 2 40" xfId="54112"/>
    <cellStyle name="40% - Accent2 2 2 41" xfId="54424"/>
    <cellStyle name="40% - Accent2 2 2 42" xfId="54736"/>
    <cellStyle name="40% - Accent2 2 2 43" xfId="55048"/>
    <cellStyle name="40% - Accent2 2 2 44" xfId="55360"/>
    <cellStyle name="40% - Accent2 2 2 45" xfId="55672"/>
    <cellStyle name="40% - Accent2 2 2 46" xfId="55984"/>
    <cellStyle name="40% - Accent2 2 2 47" xfId="56296"/>
    <cellStyle name="40% - Accent2 2 2 48" xfId="56608"/>
    <cellStyle name="40% - Accent2 2 2 49" xfId="56920"/>
    <cellStyle name="40% - Accent2 2 2 5" xfId="21765"/>
    <cellStyle name="40% - Accent2 2 2 50" xfId="57232"/>
    <cellStyle name="40% - Accent2 2 2 51" xfId="57544"/>
    <cellStyle name="40% - Accent2 2 2 52" xfId="57856"/>
    <cellStyle name="40% - Accent2 2 2 53" xfId="58168"/>
    <cellStyle name="40% - Accent2 2 2 54" xfId="58480"/>
    <cellStyle name="40% - Accent2 2 2 55" xfId="58792"/>
    <cellStyle name="40% - Accent2 2 2 56" xfId="59104"/>
    <cellStyle name="40% - Accent2 2 2 57" xfId="59416"/>
    <cellStyle name="40% - Accent2 2 2 58" xfId="59728"/>
    <cellStyle name="40% - Accent2 2 2 59" xfId="60040"/>
    <cellStyle name="40% - Accent2 2 2 6" xfId="32625"/>
    <cellStyle name="40% - Accent2 2 2 60" xfId="60352"/>
    <cellStyle name="40% - Accent2 2 2 61" xfId="60664"/>
    <cellStyle name="40% - Accent2 2 2 62" xfId="60976"/>
    <cellStyle name="40% - Accent2 2 2 7" xfId="43800"/>
    <cellStyle name="40% - Accent2 2 2 8" xfId="44112"/>
    <cellStyle name="40% - Accent2 2 2 9" xfId="44431"/>
    <cellStyle name="40% - Accent2 2 20" xfId="2496"/>
    <cellStyle name="40% - Accent2 2 20 2" xfId="13275"/>
    <cellStyle name="40% - Accent2 2 20 3" xfId="24025"/>
    <cellStyle name="40% - Accent2 2 20 4" xfId="34885"/>
    <cellStyle name="40% - Accent2 2 21" xfId="4680"/>
    <cellStyle name="40% - Accent2 2 21 2" xfId="15459"/>
    <cellStyle name="40% - Accent2 2 21 3" xfId="26209"/>
    <cellStyle name="40% - Accent2 2 21 4" xfId="37069"/>
    <cellStyle name="40% - Accent2 2 22" xfId="4790"/>
    <cellStyle name="40% - Accent2 2 22 2" xfId="15569"/>
    <cellStyle name="40% - Accent2 2 22 3" xfId="26319"/>
    <cellStyle name="40% - Accent2 2 22 4" xfId="37179"/>
    <cellStyle name="40% - Accent2 2 23" xfId="4900"/>
    <cellStyle name="40% - Accent2 2 23 2" xfId="15679"/>
    <cellStyle name="40% - Accent2 2 23 3" xfId="26429"/>
    <cellStyle name="40% - Accent2 2 23 4" xfId="37289"/>
    <cellStyle name="40% - Accent2 2 24" xfId="5010"/>
    <cellStyle name="40% - Accent2 2 24 2" xfId="15789"/>
    <cellStyle name="40% - Accent2 2 24 3" xfId="26539"/>
    <cellStyle name="40% - Accent2 2 24 4" xfId="37399"/>
    <cellStyle name="40% - Accent2 2 25" xfId="5120"/>
    <cellStyle name="40% - Accent2 2 25 2" xfId="15899"/>
    <cellStyle name="40% - Accent2 2 25 3" xfId="26649"/>
    <cellStyle name="40% - Accent2 2 25 4" xfId="37509"/>
    <cellStyle name="40% - Accent2 2 26" xfId="5230"/>
    <cellStyle name="40% - Accent2 2 26 2" xfId="16009"/>
    <cellStyle name="40% - Accent2 2 26 3" xfId="26759"/>
    <cellStyle name="40% - Accent2 2 26 4" xfId="37619"/>
    <cellStyle name="40% - Accent2 2 27" xfId="5340"/>
    <cellStyle name="40% - Accent2 2 27 2" xfId="16119"/>
    <cellStyle name="40% - Accent2 2 27 3" xfId="26869"/>
    <cellStyle name="40% - Accent2 2 27 4" xfId="37729"/>
    <cellStyle name="40% - Accent2 2 28" xfId="5450"/>
    <cellStyle name="40% - Accent2 2 28 2" xfId="16229"/>
    <cellStyle name="40% - Accent2 2 28 3" xfId="26979"/>
    <cellStyle name="40% - Accent2 2 28 4" xfId="37839"/>
    <cellStyle name="40% - Accent2 2 29" xfId="5560"/>
    <cellStyle name="40% - Accent2 2 29 2" xfId="16339"/>
    <cellStyle name="40% - Accent2 2 29 3" xfId="27089"/>
    <cellStyle name="40% - Accent2 2 29 4" xfId="37949"/>
    <cellStyle name="40% - Accent2 2 3" xfId="187"/>
    <cellStyle name="40% - Accent2 2 3 2" xfId="1212"/>
    <cellStyle name="40% - Accent2 2 3 2 2" xfId="3537"/>
    <cellStyle name="40% - Accent2 2 3 2 2 2" xfId="14316"/>
    <cellStyle name="40% - Accent2 2 3 2 2 3" xfId="25066"/>
    <cellStyle name="40% - Accent2 2 3 2 2 4" xfId="35926"/>
    <cellStyle name="40% - Accent2 2 3 2 3" xfId="12021"/>
    <cellStyle name="40% - Accent2 2 3 2 4" xfId="22771"/>
    <cellStyle name="40% - Accent2 2 3 2 5" xfId="33631"/>
    <cellStyle name="40% - Accent2 2 3 3" xfId="2554"/>
    <cellStyle name="40% - Accent2 2 3 3 2" xfId="13333"/>
    <cellStyle name="40% - Accent2 2 3 3 3" xfId="24083"/>
    <cellStyle name="40% - Accent2 2 3 3 4" xfId="34943"/>
    <cellStyle name="40% - Accent2 2 3 4" xfId="11038"/>
    <cellStyle name="40% - Accent2 2 3 5" xfId="21788"/>
    <cellStyle name="40% - Accent2 2 3 6" xfId="32648"/>
    <cellStyle name="40% - Accent2 2 30" xfId="5670"/>
    <cellStyle name="40% - Accent2 2 30 2" xfId="16449"/>
    <cellStyle name="40% - Accent2 2 30 3" xfId="27199"/>
    <cellStyle name="40% - Accent2 2 30 4" xfId="38059"/>
    <cellStyle name="40% - Accent2 2 31" xfId="5780"/>
    <cellStyle name="40% - Accent2 2 31 2" xfId="16559"/>
    <cellStyle name="40% - Accent2 2 31 3" xfId="27309"/>
    <cellStyle name="40% - Accent2 2 31 4" xfId="38169"/>
    <cellStyle name="40% - Accent2 2 32" xfId="5890"/>
    <cellStyle name="40% - Accent2 2 32 2" xfId="16669"/>
    <cellStyle name="40% - Accent2 2 32 3" xfId="27419"/>
    <cellStyle name="40% - Accent2 2 32 4" xfId="38279"/>
    <cellStyle name="40% - Accent2 2 33" xfId="6000"/>
    <cellStyle name="40% - Accent2 2 33 2" xfId="16779"/>
    <cellStyle name="40% - Accent2 2 33 3" xfId="27529"/>
    <cellStyle name="40% - Accent2 2 33 4" xfId="38389"/>
    <cellStyle name="40% - Accent2 2 34" xfId="6110"/>
    <cellStyle name="40% - Accent2 2 34 2" xfId="16889"/>
    <cellStyle name="40% - Accent2 2 34 3" xfId="27639"/>
    <cellStyle name="40% - Accent2 2 34 4" xfId="38499"/>
    <cellStyle name="40% - Accent2 2 35" xfId="6220"/>
    <cellStyle name="40% - Accent2 2 35 2" xfId="16999"/>
    <cellStyle name="40% - Accent2 2 35 3" xfId="27749"/>
    <cellStyle name="40% - Accent2 2 35 4" xfId="38609"/>
    <cellStyle name="40% - Accent2 2 36" xfId="6330"/>
    <cellStyle name="40% - Accent2 2 36 2" xfId="17109"/>
    <cellStyle name="40% - Accent2 2 36 3" xfId="27859"/>
    <cellStyle name="40% - Accent2 2 36 4" xfId="38719"/>
    <cellStyle name="40% - Accent2 2 37" xfId="6440"/>
    <cellStyle name="40% - Accent2 2 37 2" xfId="17219"/>
    <cellStyle name="40% - Accent2 2 37 3" xfId="27969"/>
    <cellStyle name="40% - Accent2 2 37 4" xfId="38829"/>
    <cellStyle name="40% - Accent2 2 38" xfId="6550"/>
    <cellStyle name="40% - Accent2 2 38 2" xfId="17329"/>
    <cellStyle name="40% - Accent2 2 38 3" xfId="28079"/>
    <cellStyle name="40% - Accent2 2 38 4" xfId="38939"/>
    <cellStyle name="40% - Accent2 2 39" xfId="6660"/>
    <cellStyle name="40% - Accent2 2 39 2" xfId="17439"/>
    <cellStyle name="40% - Accent2 2 39 3" xfId="28189"/>
    <cellStyle name="40% - Accent2 2 39 4" xfId="39049"/>
    <cellStyle name="40% - Accent2 2 4" xfId="210"/>
    <cellStyle name="40% - Accent2 2 4 2" xfId="1235"/>
    <cellStyle name="40% - Accent2 2 4 2 2" xfId="3560"/>
    <cellStyle name="40% - Accent2 2 4 2 2 2" xfId="14339"/>
    <cellStyle name="40% - Accent2 2 4 2 2 3" xfId="25089"/>
    <cellStyle name="40% - Accent2 2 4 2 2 4" xfId="35949"/>
    <cellStyle name="40% - Accent2 2 4 2 3" xfId="12044"/>
    <cellStyle name="40% - Accent2 2 4 2 4" xfId="22794"/>
    <cellStyle name="40% - Accent2 2 4 2 5" xfId="33654"/>
    <cellStyle name="40% - Accent2 2 4 3" xfId="2577"/>
    <cellStyle name="40% - Accent2 2 4 3 2" xfId="13356"/>
    <cellStyle name="40% - Accent2 2 4 3 3" xfId="24106"/>
    <cellStyle name="40% - Accent2 2 4 3 4" xfId="34966"/>
    <cellStyle name="40% - Accent2 2 4 4" xfId="11061"/>
    <cellStyle name="40% - Accent2 2 4 5" xfId="21811"/>
    <cellStyle name="40% - Accent2 2 4 6" xfId="32671"/>
    <cellStyle name="40% - Accent2 2 40" xfId="6770"/>
    <cellStyle name="40% - Accent2 2 40 2" xfId="17549"/>
    <cellStyle name="40% - Accent2 2 40 3" xfId="28299"/>
    <cellStyle name="40% - Accent2 2 40 4" xfId="39159"/>
    <cellStyle name="40% - Accent2 2 41" xfId="6880"/>
    <cellStyle name="40% - Accent2 2 41 2" xfId="17659"/>
    <cellStyle name="40% - Accent2 2 41 3" xfId="28409"/>
    <cellStyle name="40% - Accent2 2 41 4" xfId="39269"/>
    <cellStyle name="40% - Accent2 2 42" xfId="6990"/>
    <cellStyle name="40% - Accent2 2 42 2" xfId="17769"/>
    <cellStyle name="40% - Accent2 2 42 3" xfId="28519"/>
    <cellStyle name="40% - Accent2 2 42 4" xfId="39379"/>
    <cellStyle name="40% - Accent2 2 43" xfId="7100"/>
    <cellStyle name="40% - Accent2 2 43 2" xfId="17879"/>
    <cellStyle name="40% - Accent2 2 43 3" xfId="28629"/>
    <cellStyle name="40% - Accent2 2 43 4" xfId="39489"/>
    <cellStyle name="40% - Accent2 2 44" xfId="7210"/>
    <cellStyle name="40% - Accent2 2 44 2" xfId="17989"/>
    <cellStyle name="40% - Accent2 2 44 3" xfId="28739"/>
    <cellStyle name="40% - Accent2 2 44 4" xfId="39599"/>
    <cellStyle name="40% - Accent2 2 45" xfId="7320"/>
    <cellStyle name="40% - Accent2 2 45 2" xfId="18099"/>
    <cellStyle name="40% - Accent2 2 45 3" xfId="28849"/>
    <cellStyle name="40% - Accent2 2 45 4" xfId="39709"/>
    <cellStyle name="40% - Accent2 2 46" xfId="7430"/>
    <cellStyle name="40% - Accent2 2 46 2" xfId="18209"/>
    <cellStyle name="40% - Accent2 2 46 3" xfId="28959"/>
    <cellStyle name="40% - Accent2 2 46 4" xfId="39819"/>
    <cellStyle name="40% - Accent2 2 47" xfId="7540"/>
    <cellStyle name="40% - Accent2 2 47 2" xfId="18319"/>
    <cellStyle name="40% - Accent2 2 47 3" xfId="29069"/>
    <cellStyle name="40% - Accent2 2 47 4" xfId="39929"/>
    <cellStyle name="40% - Accent2 2 48" xfId="7650"/>
    <cellStyle name="40% - Accent2 2 48 2" xfId="18429"/>
    <cellStyle name="40% - Accent2 2 48 3" xfId="29179"/>
    <cellStyle name="40% - Accent2 2 48 4" xfId="40039"/>
    <cellStyle name="40% - Accent2 2 49" xfId="7760"/>
    <cellStyle name="40% - Accent2 2 49 2" xfId="18539"/>
    <cellStyle name="40% - Accent2 2 49 3" xfId="29289"/>
    <cellStyle name="40% - Accent2 2 49 4" xfId="40149"/>
    <cellStyle name="40% - Accent2 2 5" xfId="244"/>
    <cellStyle name="40% - Accent2 2 5 2" xfId="1269"/>
    <cellStyle name="40% - Accent2 2 5 2 2" xfId="3594"/>
    <cellStyle name="40% - Accent2 2 5 2 2 2" xfId="14373"/>
    <cellStyle name="40% - Accent2 2 5 2 2 3" xfId="25123"/>
    <cellStyle name="40% - Accent2 2 5 2 2 4" xfId="35983"/>
    <cellStyle name="40% - Accent2 2 5 2 3" xfId="12078"/>
    <cellStyle name="40% - Accent2 2 5 2 4" xfId="22828"/>
    <cellStyle name="40% - Accent2 2 5 2 5" xfId="33688"/>
    <cellStyle name="40% - Accent2 2 5 3" xfId="2611"/>
    <cellStyle name="40% - Accent2 2 5 3 2" xfId="13390"/>
    <cellStyle name="40% - Accent2 2 5 3 3" xfId="24140"/>
    <cellStyle name="40% - Accent2 2 5 3 4" xfId="35000"/>
    <cellStyle name="40% - Accent2 2 5 4" xfId="11095"/>
    <cellStyle name="40% - Accent2 2 5 5" xfId="21845"/>
    <cellStyle name="40% - Accent2 2 5 6" xfId="32705"/>
    <cellStyle name="40% - Accent2 2 50" xfId="7870"/>
    <cellStyle name="40% - Accent2 2 50 2" xfId="18649"/>
    <cellStyle name="40% - Accent2 2 50 3" xfId="29399"/>
    <cellStyle name="40% - Accent2 2 50 4" xfId="40259"/>
    <cellStyle name="40% - Accent2 2 51" xfId="7980"/>
    <cellStyle name="40% - Accent2 2 51 2" xfId="18759"/>
    <cellStyle name="40% - Accent2 2 51 3" xfId="29509"/>
    <cellStyle name="40% - Accent2 2 51 4" xfId="40369"/>
    <cellStyle name="40% - Accent2 2 52" xfId="8090"/>
    <cellStyle name="40% - Accent2 2 52 2" xfId="18869"/>
    <cellStyle name="40% - Accent2 2 52 3" xfId="29619"/>
    <cellStyle name="40% - Accent2 2 52 4" xfId="40479"/>
    <cellStyle name="40% - Accent2 2 53" xfId="8200"/>
    <cellStyle name="40% - Accent2 2 53 2" xfId="18979"/>
    <cellStyle name="40% - Accent2 2 53 3" xfId="29729"/>
    <cellStyle name="40% - Accent2 2 53 4" xfId="40589"/>
    <cellStyle name="40% - Accent2 2 54" xfId="8310"/>
    <cellStyle name="40% - Accent2 2 54 2" xfId="19089"/>
    <cellStyle name="40% - Accent2 2 54 3" xfId="29839"/>
    <cellStyle name="40% - Accent2 2 54 4" xfId="40699"/>
    <cellStyle name="40% - Accent2 2 55" xfId="8420"/>
    <cellStyle name="40% - Accent2 2 55 2" xfId="19199"/>
    <cellStyle name="40% - Accent2 2 55 3" xfId="29949"/>
    <cellStyle name="40% - Accent2 2 55 4" xfId="40809"/>
    <cellStyle name="40% - Accent2 2 56" xfId="8530"/>
    <cellStyle name="40% - Accent2 2 56 2" xfId="19309"/>
    <cellStyle name="40% - Accent2 2 56 3" xfId="30059"/>
    <cellStyle name="40% - Accent2 2 56 4" xfId="40919"/>
    <cellStyle name="40% - Accent2 2 57" xfId="8640"/>
    <cellStyle name="40% - Accent2 2 57 2" xfId="19419"/>
    <cellStyle name="40% - Accent2 2 57 3" xfId="30169"/>
    <cellStyle name="40% - Accent2 2 57 4" xfId="41029"/>
    <cellStyle name="40% - Accent2 2 58" xfId="8750"/>
    <cellStyle name="40% - Accent2 2 58 2" xfId="19529"/>
    <cellStyle name="40% - Accent2 2 58 3" xfId="30279"/>
    <cellStyle name="40% - Accent2 2 58 4" xfId="41139"/>
    <cellStyle name="40% - Accent2 2 59" xfId="8860"/>
    <cellStyle name="40% - Accent2 2 59 2" xfId="19639"/>
    <cellStyle name="40% - Accent2 2 59 3" xfId="30389"/>
    <cellStyle name="40% - Accent2 2 59 4" xfId="41249"/>
    <cellStyle name="40% - Accent2 2 6" xfId="289"/>
    <cellStyle name="40% - Accent2 2 6 2" xfId="1314"/>
    <cellStyle name="40% - Accent2 2 6 2 2" xfId="3639"/>
    <cellStyle name="40% - Accent2 2 6 2 2 2" xfId="14418"/>
    <cellStyle name="40% - Accent2 2 6 2 2 3" xfId="25168"/>
    <cellStyle name="40% - Accent2 2 6 2 2 4" xfId="36028"/>
    <cellStyle name="40% - Accent2 2 6 2 3" xfId="12123"/>
    <cellStyle name="40% - Accent2 2 6 2 4" xfId="22873"/>
    <cellStyle name="40% - Accent2 2 6 2 5" xfId="33733"/>
    <cellStyle name="40% - Accent2 2 6 3" xfId="2656"/>
    <cellStyle name="40% - Accent2 2 6 3 2" xfId="13435"/>
    <cellStyle name="40% - Accent2 2 6 3 3" xfId="24185"/>
    <cellStyle name="40% - Accent2 2 6 3 4" xfId="35045"/>
    <cellStyle name="40% - Accent2 2 6 4" xfId="11140"/>
    <cellStyle name="40% - Accent2 2 6 5" xfId="21890"/>
    <cellStyle name="40% - Accent2 2 6 6" xfId="32750"/>
    <cellStyle name="40% - Accent2 2 60" xfId="8970"/>
    <cellStyle name="40% - Accent2 2 60 2" xfId="19749"/>
    <cellStyle name="40% - Accent2 2 60 3" xfId="30499"/>
    <cellStyle name="40% - Accent2 2 60 4" xfId="41359"/>
    <cellStyle name="40% - Accent2 2 61" xfId="9080"/>
    <cellStyle name="40% - Accent2 2 61 2" xfId="19859"/>
    <cellStyle name="40% - Accent2 2 61 3" xfId="30609"/>
    <cellStyle name="40% - Accent2 2 61 4" xfId="41469"/>
    <cellStyle name="40% - Accent2 2 62" xfId="9190"/>
    <cellStyle name="40% - Accent2 2 62 2" xfId="19969"/>
    <cellStyle name="40% - Accent2 2 62 3" xfId="30719"/>
    <cellStyle name="40% - Accent2 2 62 4" xfId="41579"/>
    <cellStyle name="40% - Accent2 2 63" xfId="9300"/>
    <cellStyle name="40% - Accent2 2 63 2" xfId="20079"/>
    <cellStyle name="40% - Accent2 2 63 3" xfId="30829"/>
    <cellStyle name="40% - Accent2 2 63 4" xfId="41689"/>
    <cellStyle name="40% - Accent2 2 64" xfId="9410"/>
    <cellStyle name="40% - Accent2 2 64 2" xfId="20189"/>
    <cellStyle name="40% - Accent2 2 64 3" xfId="30939"/>
    <cellStyle name="40% - Accent2 2 64 4" xfId="41799"/>
    <cellStyle name="40% - Accent2 2 65" xfId="9520"/>
    <cellStyle name="40% - Accent2 2 65 2" xfId="20299"/>
    <cellStyle name="40% - Accent2 2 65 3" xfId="31049"/>
    <cellStyle name="40% - Accent2 2 65 4" xfId="41909"/>
    <cellStyle name="40% - Accent2 2 66" xfId="9630"/>
    <cellStyle name="40% - Accent2 2 66 2" xfId="20409"/>
    <cellStyle name="40% - Accent2 2 66 3" xfId="31159"/>
    <cellStyle name="40% - Accent2 2 66 4" xfId="42019"/>
    <cellStyle name="40% - Accent2 2 67" xfId="9740"/>
    <cellStyle name="40% - Accent2 2 67 2" xfId="20519"/>
    <cellStyle name="40% - Accent2 2 67 3" xfId="31269"/>
    <cellStyle name="40% - Accent2 2 67 4" xfId="42129"/>
    <cellStyle name="40% - Accent2 2 68" xfId="9850"/>
    <cellStyle name="40% - Accent2 2 68 2" xfId="20629"/>
    <cellStyle name="40% - Accent2 2 68 3" xfId="31379"/>
    <cellStyle name="40% - Accent2 2 68 4" xfId="42239"/>
    <cellStyle name="40% - Accent2 2 69" xfId="9960"/>
    <cellStyle name="40% - Accent2 2 69 2" xfId="20739"/>
    <cellStyle name="40% - Accent2 2 69 3" xfId="31489"/>
    <cellStyle name="40% - Accent2 2 69 4" xfId="42349"/>
    <cellStyle name="40% - Accent2 2 7" xfId="345"/>
    <cellStyle name="40% - Accent2 2 7 2" xfId="1370"/>
    <cellStyle name="40% - Accent2 2 7 2 2" xfId="3695"/>
    <cellStyle name="40% - Accent2 2 7 2 2 2" xfId="14474"/>
    <cellStyle name="40% - Accent2 2 7 2 2 3" xfId="25224"/>
    <cellStyle name="40% - Accent2 2 7 2 2 4" xfId="36084"/>
    <cellStyle name="40% - Accent2 2 7 2 3" xfId="12179"/>
    <cellStyle name="40% - Accent2 2 7 2 4" xfId="22929"/>
    <cellStyle name="40% - Accent2 2 7 2 5" xfId="33789"/>
    <cellStyle name="40% - Accent2 2 7 3" xfId="2712"/>
    <cellStyle name="40% - Accent2 2 7 3 2" xfId="13491"/>
    <cellStyle name="40% - Accent2 2 7 3 3" xfId="24241"/>
    <cellStyle name="40% - Accent2 2 7 3 4" xfId="35101"/>
    <cellStyle name="40% - Accent2 2 7 4" xfId="11196"/>
    <cellStyle name="40% - Accent2 2 7 5" xfId="21946"/>
    <cellStyle name="40% - Accent2 2 7 6" xfId="32806"/>
    <cellStyle name="40% - Accent2 2 70" xfId="10070"/>
    <cellStyle name="40% - Accent2 2 70 2" xfId="20849"/>
    <cellStyle name="40% - Accent2 2 70 3" xfId="31599"/>
    <cellStyle name="40% - Accent2 2 70 4" xfId="42459"/>
    <cellStyle name="40% - Accent2 2 71" xfId="10180"/>
    <cellStyle name="40% - Accent2 2 71 2" xfId="20959"/>
    <cellStyle name="40% - Accent2 2 71 3" xfId="31709"/>
    <cellStyle name="40% - Accent2 2 71 4" xfId="42569"/>
    <cellStyle name="40% - Accent2 2 72" xfId="10290"/>
    <cellStyle name="40% - Accent2 2 72 2" xfId="21069"/>
    <cellStyle name="40% - Accent2 2 72 3" xfId="31819"/>
    <cellStyle name="40% - Accent2 2 72 4" xfId="42679"/>
    <cellStyle name="40% - Accent2 2 73" xfId="10400"/>
    <cellStyle name="40% - Accent2 2 73 2" xfId="21179"/>
    <cellStyle name="40% - Accent2 2 73 3" xfId="31929"/>
    <cellStyle name="40% - Accent2 2 73 4" xfId="42789"/>
    <cellStyle name="40% - Accent2 2 74" xfId="10510"/>
    <cellStyle name="40% - Accent2 2 74 2" xfId="21289"/>
    <cellStyle name="40% - Accent2 2 74 3" xfId="32039"/>
    <cellStyle name="40% - Accent2 2 74 4" xfId="42899"/>
    <cellStyle name="40% - Accent2 2 75" xfId="10620"/>
    <cellStyle name="40% - Accent2 2 75 2" xfId="21399"/>
    <cellStyle name="40% - Accent2 2 75 3" xfId="32149"/>
    <cellStyle name="40% - Accent2 2 75 4" xfId="43009"/>
    <cellStyle name="40% - Accent2 2 76" xfId="10730"/>
    <cellStyle name="40% - Accent2 2 76 2" xfId="21509"/>
    <cellStyle name="40% - Accent2 2 76 3" xfId="32259"/>
    <cellStyle name="40% - Accent2 2 76 4" xfId="43119"/>
    <cellStyle name="40% - Accent2 2 77" xfId="10840"/>
    <cellStyle name="40% - Accent2 2 77 2" xfId="32369"/>
    <cellStyle name="40% - Accent2 2 77 3" xfId="43229"/>
    <cellStyle name="40% - Accent2 2 78" xfId="10980"/>
    <cellStyle name="40% - Accent2 2 78 2" xfId="21730"/>
    <cellStyle name="40% - Accent2 2 78 3" xfId="32590"/>
    <cellStyle name="40% - Accent2 2 79" xfId="21619"/>
    <cellStyle name="40% - Accent2 2 8" xfId="411"/>
    <cellStyle name="40% - Accent2 2 8 2" xfId="1436"/>
    <cellStyle name="40% - Accent2 2 8 2 2" xfId="3761"/>
    <cellStyle name="40% - Accent2 2 8 2 2 2" xfId="14540"/>
    <cellStyle name="40% - Accent2 2 8 2 2 3" xfId="25290"/>
    <cellStyle name="40% - Accent2 2 8 2 2 4" xfId="36150"/>
    <cellStyle name="40% - Accent2 2 8 2 3" xfId="12245"/>
    <cellStyle name="40% - Accent2 2 8 2 4" xfId="22995"/>
    <cellStyle name="40% - Accent2 2 8 2 5" xfId="33855"/>
    <cellStyle name="40% - Accent2 2 8 3" xfId="2778"/>
    <cellStyle name="40% - Accent2 2 8 3 2" xfId="13557"/>
    <cellStyle name="40% - Accent2 2 8 3 3" xfId="24307"/>
    <cellStyle name="40% - Accent2 2 8 3 4" xfId="35167"/>
    <cellStyle name="40% - Accent2 2 8 4" xfId="11262"/>
    <cellStyle name="40% - Accent2 2 8 5" xfId="22012"/>
    <cellStyle name="40% - Accent2 2 8 6" xfId="32872"/>
    <cellStyle name="40% - Accent2 2 80" xfId="32479"/>
    <cellStyle name="40% - Accent2 2 81" xfId="43490"/>
    <cellStyle name="40% - Accent2 2 82" xfId="43645"/>
    <cellStyle name="40% - Accent2 2 83" xfId="43957"/>
    <cellStyle name="40% - Accent2 2 84" xfId="44276"/>
    <cellStyle name="40% - Accent2 2 85" xfId="44596"/>
    <cellStyle name="40% - Accent2 2 86" xfId="44908"/>
    <cellStyle name="40% - Accent2 2 87" xfId="45220"/>
    <cellStyle name="40% - Accent2 2 88" xfId="45532"/>
    <cellStyle name="40% - Accent2 2 89" xfId="45844"/>
    <cellStyle name="40% - Accent2 2 9" xfId="488"/>
    <cellStyle name="40% - Accent2 2 9 2" xfId="1513"/>
    <cellStyle name="40% - Accent2 2 9 2 2" xfId="3838"/>
    <cellStyle name="40% - Accent2 2 9 2 2 2" xfId="14617"/>
    <cellStyle name="40% - Accent2 2 9 2 2 3" xfId="25367"/>
    <cellStyle name="40% - Accent2 2 9 2 2 4" xfId="36227"/>
    <cellStyle name="40% - Accent2 2 9 2 3" xfId="12322"/>
    <cellStyle name="40% - Accent2 2 9 2 4" xfId="23072"/>
    <cellStyle name="40% - Accent2 2 9 2 5" xfId="33932"/>
    <cellStyle name="40% - Accent2 2 9 3" xfId="2855"/>
    <cellStyle name="40% - Accent2 2 9 3 2" xfId="13634"/>
    <cellStyle name="40% - Accent2 2 9 3 3" xfId="24384"/>
    <cellStyle name="40% - Accent2 2 9 3 4" xfId="35244"/>
    <cellStyle name="40% - Accent2 2 9 4" xfId="11339"/>
    <cellStyle name="40% - Accent2 2 9 5" xfId="22089"/>
    <cellStyle name="40% - Accent2 2 9 6" xfId="32949"/>
    <cellStyle name="40% - Accent2 2 90" xfId="46156"/>
    <cellStyle name="40% - Accent2 2 91" xfId="46468"/>
    <cellStyle name="40% - Accent2 2 92" xfId="46780"/>
    <cellStyle name="40% - Accent2 2 93" xfId="47092"/>
    <cellStyle name="40% - Accent2 2 94" xfId="47404"/>
    <cellStyle name="40% - Accent2 2 95" xfId="47716"/>
    <cellStyle name="40% - Accent2 2 96" xfId="48028"/>
    <cellStyle name="40% - Accent2 2 97" xfId="48340"/>
    <cellStyle name="40% - Accent2 2 98" xfId="48652"/>
    <cellStyle name="40% - Accent2 2 99" xfId="48964"/>
    <cellStyle name="40% - Accent2 20" xfId="2234"/>
    <cellStyle name="40% - Accent2 20 2" xfId="4559"/>
    <cellStyle name="40% - Accent2 20 2 2" xfId="15338"/>
    <cellStyle name="40% - Accent2 20 2 3" xfId="26088"/>
    <cellStyle name="40% - Accent2 20 2 4" xfId="36948"/>
    <cellStyle name="40% - Accent2 20 3" xfId="13043"/>
    <cellStyle name="40% - Accent2 20 4" xfId="23793"/>
    <cellStyle name="40% - Accent2 20 5" xfId="34653"/>
    <cellStyle name="40% - Accent2 21" xfId="2344"/>
    <cellStyle name="40% - Accent2 21 2" xfId="13153"/>
    <cellStyle name="40% - Accent2 21 3" xfId="23903"/>
    <cellStyle name="40% - Accent2 21 4" xfId="34763"/>
    <cellStyle name="40% - Accent2 22" xfId="2455"/>
    <cellStyle name="40% - Accent2 22 2" xfId="13263"/>
    <cellStyle name="40% - Accent2 22 3" xfId="24013"/>
    <cellStyle name="40% - Accent2 22 4" xfId="34873"/>
    <cellStyle name="40% - Accent2 23" xfId="4669"/>
    <cellStyle name="40% - Accent2 23 2" xfId="15448"/>
    <cellStyle name="40% - Accent2 23 3" xfId="26198"/>
    <cellStyle name="40% - Accent2 23 4" xfId="37058"/>
    <cellStyle name="40% - Accent2 24" xfId="4779"/>
    <cellStyle name="40% - Accent2 24 2" xfId="15558"/>
    <cellStyle name="40% - Accent2 24 3" xfId="26308"/>
    <cellStyle name="40% - Accent2 24 4" xfId="37168"/>
    <cellStyle name="40% - Accent2 25" xfId="4889"/>
    <cellStyle name="40% - Accent2 25 2" xfId="15668"/>
    <cellStyle name="40% - Accent2 25 3" xfId="26418"/>
    <cellStyle name="40% - Accent2 25 4" xfId="37278"/>
    <cellStyle name="40% - Accent2 26" xfId="4999"/>
    <cellStyle name="40% - Accent2 26 2" xfId="15778"/>
    <cellStyle name="40% - Accent2 26 3" xfId="26528"/>
    <cellStyle name="40% - Accent2 26 4" xfId="37388"/>
    <cellStyle name="40% - Accent2 27" xfId="5109"/>
    <cellStyle name="40% - Accent2 27 2" xfId="15888"/>
    <cellStyle name="40% - Accent2 27 3" xfId="26638"/>
    <cellStyle name="40% - Accent2 27 4" xfId="37498"/>
    <cellStyle name="40% - Accent2 28" xfId="5219"/>
    <cellStyle name="40% - Accent2 28 2" xfId="15998"/>
    <cellStyle name="40% - Accent2 28 3" xfId="26748"/>
    <cellStyle name="40% - Accent2 28 4" xfId="37608"/>
    <cellStyle name="40% - Accent2 29" xfId="5329"/>
    <cellStyle name="40% - Accent2 29 2" xfId="16108"/>
    <cellStyle name="40% - Accent2 29 3" xfId="26858"/>
    <cellStyle name="40% - Accent2 29 4" xfId="37718"/>
    <cellStyle name="40% - Accent2 3" xfId="141"/>
    <cellStyle name="40% - Accent2 3 10" xfId="794"/>
    <cellStyle name="40% - Accent2 3 10 2" xfId="1819"/>
    <cellStyle name="40% - Accent2 3 10 2 2" xfId="4144"/>
    <cellStyle name="40% - Accent2 3 10 2 2 2" xfId="14923"/>
    <cellStyle name="40% - Accent2 3 10 2 2 3" xfId="25673"/>
    <cellStyle name="40% - Accent2 3 10 2 2 4" xfId="36533"/>
    <cellStyle name="40% - Accent2 3 10 2 3" xfId="12628"/>
    <cellStyle name="40% - Accent2 3 10 2 4" xfId="23378"/>
    <cellStyle name="40% - Accent2 3 10 2 5" xfId="34238"/>
    <cellStyle name="40% - Accent2 3 10 3" xfId="3162"/>
    <cellStyle name="40% - Accent2 3 10 3 2" xfId="13941"/>
    <cellStyle name="40% - Accent2 3 10 3 3" xfId="24691"/>
    <cellStyle name="40% - Accent2 3 10 3 4" xfId="35551"/>
    <cellStyle name="40% - Accent2 3 10 4" xfId="11646"/>
    <cellStyle name="40% - Accent2 3 10 5" xfId="22396"/>
    <cellStyle name="40% - Accent2 3 10 6" xfId="33256"/>
    <cellStyle name="40% - Accent2 3 100" xfId="49914"/>
    <cellStyle name="40% - Accent2 3 101" xfId="50226"/>
    <cellStyle name="40% - Accent2 3 102" xfId="50538"/>
    <cellStyle name="40% - Accent2 3 103" xfId="50850"/>
    <cellStyle name="40% - Accent2 3 104" xfId="51162"/>
    <cellStyle name="40% - Accent2 3 105" xfId="51474"/>
    <cellStyle name="40% - Accent2 3 106" xfId="51786"/>
    <cellStyle name="40% - Accent2 3 107" xfId="52099"/>
    <cellStyle name="40% - Accent2 3 108" xfId="52411"/>
    <cellStyle name="40% - Accent2 3 109" xfId="52723"/>
    <cellStyle name="40% - Accent2 3 11" xfId="903"/>
    <cellStyle name="40% - Accent2 3 11 2" xfId="1928"/>
    <cellStyle name="40% - Accent2 3 11 2 2" xfId="4253"/>
    <cellStyle name="40% - Accent2 3 11 2 2 2" xfId="15032"/>
    <cellStyle name="40% - Accent2 3 11 2 2 3" xfId="25782"/>
    <cellStyle name="40% - Accent2 3 11 2 2 4" xfId="36642"/>
    <cellStyle name="40% - Accent2 3 11 2 3" xfId="12737"/>
    <cellStyle name="40% - Accent2 3 11 2 4" xfId="23487"/>
    <cellStyle name="40% - Accent2 3 11 2 5" xfId="34347"/>
    <cellStyle name="40% - Accent2 3 11 3" xfId="3271"/>
    <cellStyle name="40% - Accent2 3 11 3 2" xfId="14050"/>
    <cellStyle name="40% - Accent2 3 11 3 3" xfId="24800"/>
    <cellStyle name="40% - Accent2 3 11 3 4" xfId="35660"/>
    <cellStyle name="40% - Accent2 3 11 4" xfId="11755"/>
    <cellStyle name="40% - Accent2 3 11 5" xfId="22505"/>
    <cellStyle name="40% - Accent2 3 11 6" xfId="33365"/>
    <cellStyle name="40% - Accent2 3 110" xfId="53035"/>
    <cellStyle name="40% - Accent2 3 111" xfId="53347"/>
    <cellStyle name="40% - Accent2 3 112" xfId="53659"/>
    <cellStyle name="40% - Accent2 3 113" xfId="53971"/>
    <cellStyle name="40% - Accent2 3 114" xfId="54283"/>
    <cellStyle name="40% - Accent2 3 115" xfId="54595"/>
    <cellStyle name="40% - Accent2 3 116" xfId="54907"/>
    <cellStyle name="40% - Accent2 3 117" xfId="55219"/>
    <cellStyle name="40% - Accent2 3 118" xfId="55531"/>
    <cellStyle name="40% - Accent2 3 119" xfId="55843"/>
    <cellStyle name="40% - Accent2 3 12" xfId="1012"/>
    <cellStyle name="40% - Accent2 3 12 2" xfId="3380"/>
    <cellStyle name="40% - Accent2 3 12 2 2" xfId="14159"/>
    <cellStyle name="40% - Accent2 3 12 2 3" xfId="24909"/>
    <cellStyle name="40% - Accent2 3 12 2 4" xfId="35769"/>
    <cellStyle name="40% - Accent2 3 12 3" xfId="11864"/>
    <cellStyle name="40% - Accent2 3 12 4" xfId="22614"/>
    <cellStyle name="40% - Accent2 3 12 5" xfId="33474"/>
    <cellStyle name="40% - Accent2 3 120" xfId="56155"/>
    <cellStyle name="40% - Accent2 3 121" xfId="56467"/>
    <cellStyle name="40% - Accent2 3 122" xfId="56779"/>
    <cellStyle name="40% - Accent2 3 123" xfId="57091"/>
    <cellStyle name="40% - Accent2 3 124" xfId="57403"/>
    <cellStyle name="40% - Accent2 3 125" xfId="57715"/>
    <cellStyle name="40% - Accent2 3 126" xfId="58027"/>
    <cellStyle name="40% - Accent2 3 127" xfId="58339"/>
    <cellStyle name="40% - Accent2 3 128" xfId="58651"/>
    <cellStyle name="40% - Accent2 3 129" xfId="58963"/>
    <cellStyle name="40% - Accent2 3 13" xfId="1166"/>
    <cellStyle name="40% - Accent2 3 13 2" xfId="3491"/>
    <cellStyle name="40% - Accent2 3 13 2 2" xfId="14270"/>
    <cellStyle name="40% - Accent2 3 13 2 3" xfId="25020"/>
    <cellStyle name="40% - Accent2 3 13 2 4" xfId="35880"/>
    <cellStyle name="40% - Accent2 3 13 3" xfId="11975"/>
    <cellStyle name="40% - Accent2 3 13 4" xfId="22725"/>
    <cellStyle name="40% - Accent2 3 13 5" xfId="33585"/>
    <cellStyle name="40% - Accent2 3 130" xfId="59275"/>
    <cellStyle name="40% - Accent2 3 131" xfId="59587"/>
    <cellStyle name="40% - Accent2 3 132" xfId="59899"/>
    <cellStyle name="40% - Accent2 3 133" xfId="60211"/>
    <cellStyle name="40% - Accent2 3 134" xfId="60523"/>
    <cellStyle name="40% - Accent2 3 135" xfId="60835"/>
    <cellStyle name="40% - Accent2 3 14" xfId="2037"/>
    <cellStyle name="40% - Accent2 3 14 2" xfId="4362"/>
    <cellStyle name="40% - Accent2 3 14 2 2" xfId="15141"/>
    <cellStyle name="40% - Accent2 3 14 2 3" xfId="25891"/>
    <cellStyle name="40% - Accent2 3 14 2 4" xfId="36751"/>
    <cellStyle name="40% - Accent2 3 14 3" xfId="12846"/>
    <cellStyle name="40% - Accent2 3 14 4" xfId="23596"/>
    <cellStyle name="40% - Accent2 3 14 5" xfId="34456"/>
    <cellStyle name="40% - Accent2 3 15" xfId="2146"/>
    <cellStyle name="40% - Accent2 3 15 2" xfId="4471"/>
    <cellStyle name="40% - Accent2 3 15 2 2" xfId="15250"/>
    <cellStyle name="40% - Accent2 3 15 2 3" xfId="26000"/>
    <cellStyle name="40% - Accent2 3 15 2 4" xfId="36860"/>
    <cellStyle name="40% - Accent2 3 15 3" xfId="12955"/>
    <cellStyle name="40% - Accent2 3 15 4" xfId="23705"/>
    <cellStyle name="40% - Accent2 3 15 5" xfId="34565"/>
    <cellStyle name="40% - Accent2 3 16" xfId="2256"/>
    <cellStyle name="40% - Accent2 3 16 2" xfId="4581"/>
    <cellStyle name="40% - Accent2 3 16 2 2" xfId="15360"/>
    <cellStyle name="40% - Accent2 3 16 2 3" xfId="26110"/>
    <cellStyle name="40% - Accent2 3 16 2 4" xfId="36970"/>
    <cellStyle name="40% - Accent2 3 16 3" xfId="13065"/>
    <cellStyle name="40% - Accent2 3 16 4" xfId="23815"/>
    <cellStyle name="40% - Accent2 3 16 5" xfId="34675"/>
    <cellStyle name="40% - Accent2 3 17" xfId="2366"/>
    <cellStyle name="40% - Accent2 3 17 2" xfId="13175"/>
    <cellStyle name="40% - Accent2 3 17 3" xfId="23925"/>
    <cellStyle name="40% - Accent2 3 17 4" xfId="34785"/>
    <cellStyle name="40% - Accent2 3 18" xfId="2508"/>
    <cellStyle name="40% - Accent2 3 18 2" xfId="13287"/>
    <cellStyle name="40% - Accent2 3 18 3" xfId="24037"/>
    <cellStyle name="40% - Accent2 3 18 4" xfId="34897"/>
    <cellStyle name="40% - Accent2 3 19" xfId="4691"/>
    <cellStyle name="40% - Accent2 3 19 2" xfId="15470"/>
    <cellStyle name="40% - Accent2 3 19 3" xfId="26220"/>
    <cellStyle name="40% - Accent2 3 19 4" xfId="37080"/>
    <cellStyle name="40% - Accent2 3 2" xfId="221"/>
    <cellStyle name="40% - Accent2 3 2 10" xfId="44765"/>
    <cellStyle name="40% - Accent2 3 2 11" xfId="45077"/>
    <cellStyle name="40% - Accent2 3 2 12" xfId="45389"/>
    <cellStyle name="40% - Accent2 3 2 13" xfId="45701"/>
    <cellStyle name="40% - Accent2 3 2 14" xfId="46013"/>
    <cellStyle name="40% - Accent2 3 2 15" xfId="46325"/>
    <cellStyle name="40% - Accent2 3 2 16" xfId="46637"/>
    <cellStyle name="40% - Accent2 3 2 17" xfId="46949"/>
    <cellStyle name="40% - Accent2 3 2 18" xfId="47261"/>
    <cellStyle name="40% - Accent2 3 2 19" xfId="47573"/>
    <cellStyle name="40% - Accent2 3 2 2" xfId="1246"/>
    <cellStyle name="40% - Accent2 3 2 2 2" xfId="3571"/>
    <cellStyle name="40% - Accent2 3 2 2 2 2" xfId="14350"/>
    <cellStyle name="40% - Accent2 3 2 2 2 3" xfId="25100"/>
    <cellStyle name="40% - Accent2 3 2 2 2 4" xfId="35960"/>
    <cellStyle name="40% - Accent2 3 2 2 3" xfId="12055"/>
    <cellStyle name="40% - Accent2 3 2 2 4" xfId="22805"/>
    <cellStyle name="40% - Accent2 3 2 2 5" xfId="33665"/>
    <cellStyle name="40% - Accent2 3 2 20" xfId="47885"/>
    <cellStyle name="40% - Accent2 3 2 21" xfId="48197"/>
    <cellStyle name="40% - Accent2 3 2 22" xfId="48509"/>
    <cellStyle name="40% - Accent2 3 2 23" xfId="48821"/>
    <cellStyle name="40% - Accent2 3 2 24" xfId="49133"/>
    <cellStyle name="40% - Accent2 3 2 25" xfId="49445"/>
    <cellStyle name="40% - Accent2 3 2 26" xfId="49757"/>
    <cellStyle name="40% - Accent2 3 2 27" xfId="50069"/>
    <cellStyle name="40% - Accent2 3 2 28" xfId="50381"/>
    <cellStyle name="40% - Accent2 3 2 29" xfId="50693"/>
    <cellStyle name="40% - Accent2 3 2 3" xfId="2588"/>
    <cellStyle name="40% - Accent2 3 2 3 2" xfId="13367"/>
    <cellStyle name="40% - Accent2 3 2 3 3" xfId="24117"/>
    <cellStyle name="40% - Accent2 3 2 3 4" xfId="34977"/>
    <cellStyle name="40% - Accent2 3 2 30" xfId="51005"/>
    <cellStyle name="40% - Accent2 3 2 31" xfId="51317"/>
    <cellStyle name="40% - Accent2 3 2 32" xfId="51629"/>
    <cellStyle name="40% - Accent2 3 2 33" xfId="51941"/>
    <cellStyle name="40% - Accent2 3 2 34" xfId="52254"/>
    <cellStyle name="40% - Accent2 3 2 35" xfId="52566"/>
    <cellStyle name="40% - Accent2 3 2 36" xfId="52878"/>
    <cellStyle name="40% - Accent2 3 2 37" xfId="53190"/>
    <cellStyle name="40% - Accent2 3 2 38" xfId="53502"/>
    <cellStyle name="40% - Accent2 3 2 39" xfId="53814"/>
    <cellStyle name="40% - Accent2 3 2 4" xfId="11072"/>
    <cellStyle name="40% - Accent2 3 2 40" xfId="54126"/>
    <cellStyle name="40% - Accent2 3 2 41" xfId="54438"/>
    <cellStyle name="40% - Accent2 3 2 42" xfId="54750"/>
    <cellStyle name="40% - Accent2 3 2 43" xfId="55062"/>
    <cellStyle name="40% - Accent2 3 2 44" xfId="55374"/>
    <cellStyle name="40% - Accent2 3 2 45" xfId="55686"/>
    <cellStyle name="40% - Accent2 3 2 46" xfId="55998"/>
    <cellStyle name="40% - Accent2 3 2 47" xfId="56310"/>
    <cellStyle name="40% - Accent2 3 2 48" xfId="56622"/>
    <cellStyle name="40% - Accent2 3 2 49" xfId="56934"/>
    <cellStyle name="40% - Accent2 3 2 5" xfId="21822"/>
    <cellStyle name="40% - Accent2 3 2 50" xfId="57246"/>
    <cellStyle name="40% - Accent2 3 2 51" xfId="57558"/>
    <cellStyle name="40% - Accent2 3 2 52" xfId="57870"/>
    <cellStyle name="40% - Accent2 3 2 53" xfId="58182"/>
    <cellStyle name="40% - Accent2 3 2 54" xfId="58494"/>
    <cellStyle name="40% - Accent2 3 2 55" xfId="58806"/>
    <cellStyle name="40% - Accent2 3 2 56" xfId="59118"/>
    <cellStyle name="40% - Accent2 3 2 57" xfId="59430"/>
    <cellStyle name="40% - Accent2 3 2 58" xfId="59742"/>
    <cellStyle name="40% - Accent2 3 2 59" xfId="60054"/>
    <cellStyle name="40% - Accent2 3 2 6" xfId="32682"/>
    <cellStyle name="40% - Accent2 3 2 60" xfId="60366"/>
    <cellStyle name="40% - Accent2 3 2 61" xfId="60678"/>
    <cellStyle name="40% - Accent2 3 2 62" xfId="60990"/>
    <cellStyle name="40% - Accent2 3 2 7" xfId="43814"/>
    <cellStyle name="40% - Accent2 3 2 8" xfId="44126"/>
    <cellStyle name="40% - Accent2 3 2 9" xfId="44445"/>
    <cellStyle name="40% - Accent2 3 20" xfId="4801"/>
    <cellStyle name="40% - Accent2 3 20 2" xfId="15580"/>
    <cellStyle name="40% - Accent2 3 20 3" xfId="26330"/>
    <cellStyle name="40% - Accent2 3 20 4" xfId="37190"/>
    <cellStyle name="40% - Accent2 3 21" xfId="4911"/>
    <cellStyle name="40% - Accent2 3 21 2" xfId="15690"/>
    <cellStyle name="40% - Accent2 3 21 3" xfId="26440"/>
    <cellStyle name="40% - Accent2 3 21 4" xfId="37300"/>
    <cellStyle name="40% - Accent2 3 22" xfId="5021"/>
    <cellStyle name="40% - Accent2 3 22 2" xfId="15800"/>
    <cellStyle name="40% - Accent2 3 22 3" xfId="26550"/>
    <cellStyle name="40% - Accent2 3 22 4" xfId="37410"/>
    <cellStyle name="40% - Accent2 3 23" xfId="5131"/>
    <cellStyle name="40% - Accent2 3 23 2" xfId="15910"/>
    <cellStyle name="40% - Accent2 3 23 3" xfId="26660"/>
    <cellStyle name="40% - Accent2 3 23 4" xfId="37520"/>
    <cellStyle name="40% - Accent2 3 24" xfId="5241"/>
    <cellStyle name="40% - Accent2 3 24 2" xfId="16020"/>
    <cellStyle name="40% - Accent2 3 24 3" xfId="26770"/>
    <cellStyle name="40% - Accent2 3 24 4" xfId="37630"/>
    <cellStyle name="40% - Accent2 3 25" xfId="5351"/>
    <cellStyle name="40% - Accent2 3 25 2" xfId="16130"/>
    <cellStyle name="40% - Accent2 3 25 3" xfId="26880"/>
    <cellStyle name="40% - Accent2 3 25 4" xfId="37740"/>
    <cellStyle name="40% - Accent2 3 26" xfId="5461"/>
    <cellStyle name="40% - Accent2 3 26 2" xfId="16240"/>
    <cellStyle name="40% - Accent2 3 26 3" xfId="26990"/>
    <cellStyle name="40% - Accent2 3 26 4" xfId="37850"/>
    <cellStyle name="40% - Accent2 3 27" xfId="5571"/>
    <cellStyle name="40% - Accent2 3 27 2" xfId="16350"/>
    <cellStyle name="40% - Accent2 3 27 3" xfId="27100"/>
    <cellStyle name="40% - Accent2 3 27 4" xfId="37960"/>
    <cellStyle name="40% - Accent2 3 28" xfId="5681"/>
    <cellStyle name="40% - Accent2 3 28 2" xfId="16460"/>
    <cellStyle name="40% - Accent2 3 28 3" xfId="27210"/>
    <cellStyle name="40% - Accent2 3 28 4" xfId="38070"/>
    <cellStyle name="40% - Accent2 3 29" xfId="5791"/>
    <cellStyle name="40% - Accent2 3 29 2" xfId="16570"/>
    <cellStyle name="40% - Accent2 3 29 3" xfId="27320"/>
    <cellStyle name="40% - Accent2 3 29 4" xfId="38180"/>
    <cellStyle name="40% - Accent2 3 3" xfId="255"/>
    <cellStyle name="40% - Accent2 3 3 2" xfId="1280"/>
    <cellStyle name="40% - Accent2 3 3 2 2" xfId="3605"/>
    <cellStyle name="40% - Accent2 3 3 2 2 2" xfId="14384"/>
    <cellStyle name="40% - Accent2 3 3 2 2 3" xfId="25134"/>
    <cellStyle name="40% - Accent2 3 3 2 2 4" xfId="35994"/>
    <cellStyle name="40% - Accent2 3 3 2 3" xfId="12089"/>
    <cellStyle name="40% - Accent2 3 3 2 4" xfId="22839"/>
    <cellStyle name="40% - Accent2 3 3 2 5" xfId="33699"/>
    <cellStyle name="40% - Accent2 3 3 3" xfId="2622"/>
    <cellStyle name="40% - Accent2 3 3 3 2" xfId="13401"/>
    <cellStyle name="40% - Accent2 3 3 3 3" xfId="24151"/>
    <cellStyle name="40% - Accent2 3 3 3 4" xfId="35011"/>
    <cellStyle name="40% - Accent2 3 3 4" xfId="11106"/>
    <cellStyle name="40% - Accent2 3 3 5" xfId="21856"/>
    <cellStyle name="40% - Accent2 3 3 6" xfId="32716"/>
    <cellStyle name="40% - Accent2 3 30" xfId="5901"/>
    <cellStyle name="40% - Accent2 3 30 2" xfId="16680"/>
    <cellStyle name="40% - Accent2 3 30 3" xfId="27430"/>
    <cellStyle name="40% - Accent2 3 30 4" xfId="38290"/>
    <cellStyle name="40% - Accent2 3 31" xfId="6011"/>
    <cellStyle name="40% - Accent2 3 31 2" xfId="16790"/>
    <cellStyle name="40% - Accent2 3 31 3" xfId="27540"/>
    <cellStyle name="40% - Accent2 3 31 4" xfId="38400"/>
    <cellStyle name="40% - Accent2 3 32" xfId="6121"/>
    <cellStyle name="40% - Accent2 3 32 2" xfId="16900"/>
    <cellStyle name="40% - Accent2 3 32 3" xfId="27650"/>
    <cellStyle name="40% - Accent2 3 32 4" xfId="38510"/>
    <cellStyle name="40% - Accent2 3 33" xfId="6231"/>
    <cellStyle name="40% - Accent2 3 33 2" xfId="17010"/>
    <cellStyle name="40% - Accent2 3 33 3" xfId="27760"/>
    <cellStyle name="40% - Accent2 3 33 4" xfId="38620"/>
    <cellStyle name="40% - Accent2 3 34" xfId="6341"/>
    <cellStyle name="40% - Accent2 3 34 2" xfId="17120"/>
    <cellStyle name="40% - Accent2 3 34 3" xfId="27870"/>
    <cellStyle name="40% - Accent2 3 34 4" xfId="38730"/>
    <cellStyle name="40% - Accent2 3 35" xfId="6451"/>
    <cellStyle name="40% - Accent2 3 35 2" xfId="17230"/>
    <cellStyle name="40% - Accent2 3 35 3" xfId="27980"/>
    <cellStyle name="40% - Accent2 3 35 4" xfId="38840"/>
    <cellStyle name="40% - Accent2 3 36" xfId="6561"/>
    <cellStyle name="40% - Accent2 3 36 2" xfId="17340"/>
    <cellStyle name="40% - Accent2 3 36 3" xfId="28090"/>
    <cellStyle name="40% - Accent2 3 36 4" xfId="38950"/>
    <cellStyle name="40% - Accent2 3 37" xfId="6671"/>
    <cellStyle name="40% - Accent2 3 37 2" xfId="17450"/>
    <cellStyle name="40% - Accent2 3 37 3" xfId="28200"/>
    <cellStyle name="40% - Accent2 3 37 4" xfId="39060"/>
    <cellStyle name="40% - Accent2 3 38" xfId="6781"/>
    <cellStyle name="40% - Accent2 3 38 2" xfId="17560"/>
    <cellStyle name="40% - Accent2 3 38 3" xfId="28310"/>
    <cellStyle name="40% - Accent2 3 38 4" xfId="39170"/>
    <cellStyle name="40% - Accent2 3 39" xfId="6891"/>
    <cellStyle name="40% - Accent2 3 39 2" xfId="17670"/>
    <cellStyle name="40% - Accent2 3 39 3" xfId="28420"/>
    <cellStyle name="40% - Accent2 3 39 4" xfId="39280"/>
    <cellStyle name="40% - Accent2 3 4" xfId="300"/>
    <cellStyle name="40% - Accent2 3 4 2" xfId="1325"/>
    <cellStyle name="40% - Accent2 3 4 2 2" xfId="3650"/>
    <cellStyle name="40% - Accent2 3 4 2 2 2" xfId="14429"/>
    <cellStyle name="40% - Accent2 3 4 2 2 3" xfId="25179"/>
    <cellStyle name="40% - Accent2 3 4 2 2 4" xfId="36039"/>
    <cellStyle name="40% - Accent2 3 4 2 3" xfId="12134"/>
    <cellStyle name="40% - Accent2 3 4 2 4" xfId="22884"/>
    <cellStyle name="40% - Accent2 3 4 2 5" xfId="33744"/>
    <cellStyle name="40% - Accent2 3 4 3" xfId="2667"/>
    <cellStyle name="40% - Accent2 3 4 3 2" xfId="13446"/>
    <cellStyle name="40% - Accent2 3 4 3 3" xfId="24196"/>
    <cellStyle name="40% - Accent2 3 4 3 4" xfId="35056"/>
    <cellStyle name="40% - Accent2 3 4 4" xfId="11151"/>
    <cellStyle name="40% - Accent2 3 4 5" xfId="21901"/>
    <cellStyle name="40% - Accent2 3 4 6" xfId="32761"/>
    <cellStyle name="40% - Accent2 3 40" xfId="7001"/>
    <cellStyle name="40% - Accent2 3 40 2" xfId="17780"/>
    <cellStyle name="40% - Accent2 3 40 3" xfId="28530"/>
    <cellStyle name="40% - Accent2 3 40 4" xfId="39390"/>
    <cellStyle name="40% - Accent2 3 41" xfId="7111"/>
    <cellStyle name="40% - Accent2 3 41 2" xfId="17890"/>
    <cellStyle name="40% - Accent2 3 41 3" xfId="28640"/>
    <cellStyle name="40% - Accent2 3 41 4" xfId="39500"/>
    <cellStyle name="40% - Accent2 3 42" xfId="7221"/>
    <cellStyle name="40% - Accent2 3 42 2" xfId="18000"/>
    <cellStyle name="40% - Accent2 3 42 3" xfId="28750"/>
    <cellStyle name="40% - Accent2 3 42 4" xfId="39610"/>
    <cellStyle name="40% - Accent2 3 43" xfId="7331"/>
    <cellStyle name="40% - Accent2 3 43 2" xfId="18110"/>
    <cellStyle name="40% - Accent2 3 43 3" xfId="28860"/>
    <cellStyle name="40% - Accent2 3 43 4" xfId="39720"/>
    <cellStyle name="40% - Accent2 3 44" xfId="7441"/>
    <cellStyle name="40% - Accent2 3 44 2" xfId="18220"/>
    <cellStyle name="40% - Accent2 3 44 3" xfId="28970"/>
    <cellStyle name="40% - Accent2 3 44 4" xfId="39830"/>
    <cellStyle name="40% - Accent2 3 45" xfId="7551"/>
    <cellStyle name="40% - Accent2 3 45 2" xfId="18330"/>
    <cellStyle name="40% - Accent2 3 45 3" xfId="29080"/>
    <cellStyle name="40% - Accent2 3 45 4" xfId="39940"/>
    <cellStyle name="40% - Accent2 3 46" xfId="7661"/>
    <cellStyle name="40% - Accent2 3 46 2" xfId="18440"/>
    <cellStyle name="40% - Accent2 3 46 3" xfId="29190"/>
    <cellStyle name="40% - Accent2 3 46 4" xfId="40050"/>
    <cellStyle name="40% - Accent2 3 47" xfId="7771"/>
    <cellStyle name="40% - Accent2 3 47 2" xfId="18550"/>
    <cellStyle name="40% - Accent2 3 47 3" xfId="29300"/>
    <cellStyle name="40% - Accent2 3 47 4" xfId="40160"/>
    <cellStyle name="40% - Accent2 3 48" xfId="7881"/>
    <cellStyle name="40% - Accent2 3 48 2" xfId="18660"/>
    <cellStyle name="40% - Accent2 3 48 3" xfId="29410"/>
    <cellStyle name="40% - Accent2 3 48 4" xfId="40270"/>
    <cellStyle name="40% - Accent2 3 49" xfId="7991"/>
    <cellStyle name="40% - Accent2 3 49 2" xfId="18770"/>
    <cellStyle name="40% - Accent2 3 49 3" xfId="29520"/>
    <cellStyle name="40% - Accent2 3 49 4" xfId="40380"/>
    <cellStyle name="40% - Accent2 3 5" xfId="356"/>
    <cellStyle name="40% - Accent2 3 5 2" xfId="1381"/>
    <cellStyle name="40% - Accent2 3 5 2 2" xfId="3706"/>
    <cellStyle name="40% - Accent2 3 5 2 2 2" xfId="14485"/>
    <cellStyle name="40% - Accent2 3 5 2 2 3" xfId="25235"/>
    <cellStyle name="40% - Accent2 3 5 2 2 4" xfId="36095"/>
    <cellStyle name="40% - Accent2 3 5 2 3" xfId="12190"/>
    <cellStyle name="40% - Accent2 3 5 2 4" xfId="22940"/>
    <cellStyle name="40% - Accent2 3 5 2 5" xfId="33800"/>
    <cellStyle name="40% - Accent2 3 5 3" xfId="2723"/>
    <cellStyle name="40% - Accent2 3 5 3 2" xfId="13502"/>
    <cellStyle name="40% - Accent2 3 5 3 3" xfId="24252"/>
    <cellStyle name="40% - Accent2 3 5 3 4" xfId="35112"/>
    <cellStyle name="40% - Accent2 3 5 4" xfId="11207"/>
    <cellStyle name="40% - Accent2 3 5 5" xfId="21957"/>
    <cellStyle name="40% - Accent2 3 5 6" xfId="32817"/>
    <cellStyle name="40% - Accent2 3 50" xfId="8101"/>
    <cellStyle name="40% - Accent2 3 50 2" xfId="18880"/>
    <cellStyle name="40% - Accent2 3 50 3" xfId="29630"/>
    <cellStyle name="40% - Accent2 3 50 4" xfId="40490"/>
    <cellStyle name="40% - Accent2 3 51" xfId="8211"/>
    <cellStyle name="40% - Accent2 3 51 2" xfId="18990"/>
    <cellStyle name="40% - Accent2 3 51 3" xfId="29740"/>
    <cellStyle name="40% - Accent2 3 51 4" xfId="40600"/>
    <cellStyle name="40% - Accent2 3 52" xfId="8321"/>
    <cellStyle name="40% - Accent2 3 52 2" xfId="19100"/>
    <cellStyle name="40% - Accent2 3 52 3" xfId="29850"/>
    <cellStyle name="40% - Accent2 3 52 4" xfId="40710"/>
    <cellStyle name="40% - Accent2 3 53" xfId="8431"/>
    <cellStyle name="40% - Accent2 3 53 2" xfId="19210"/>
    <cellStyle name="40% - Accent2 3 53 3" xfId="29960"/>
    <cellStyle name="40% - Accent2 3 53 4" xfId="40820"/>
    <cellStyle name="40% - Accent2 3 54" xfId="8541"/>
    <cellStyle name="40% - Accent2 3 54 2" xfId="19320"/>
    <cellStyle name="40% - Accent2 3 54 3" xfId="30070"/>
    <cellStyle name="40% - Accent2 3 54 4" xfId="40930"/>
    <cellStyle name="40% - Accent2 3 55" xfId="8651"/>
    <cellStyle name="40% - Accent2 3 55 2" xfId="19430"/>
    <cellStyle name="40% - Accent2 3 55 3" xfId="30180"/>
    <cellStyle name="40% - Accent2 3 55 4" xfId="41040"/>
    <cellStyle name="40% - Accent2 3 56" xfId="8761"/>
    <cellStyle name="40% - Accent2 3 56 2" xfId="19540"/>
    <cellStyle name="40% - Accent2 3 56 3" xfId="30290"/>
    <cellStyle name="40% - Accent2 3 56 4" xfId="41150"/>
    <cellStyle name="40% - Accent2 3 57" xfId="8871"/>
    <cellStyle name="40% - Accent2 3 57 2" xfId="19650"/>
    <cellStyle name="40% - Accent2 3 57 3" xfId="30400"/>
    <cellStyle name="40% - Accent2 3 57 4" xfId="41260"/>
    <cellStyle name="40% - Accent2 3 58" xfId="8981"/>
    <cellStyle name="40% - Accent2 3 58 2" xfId="19760"/>
    <cellStyle name="40% - Accent2 3 58 3" xfId="30510"/>
    <cellStyle name="40% - Accent2 3 58 4" xfId="41370"/>
    <cellStyle name="40% - Accent2 3 59" xfId="9091"/>
    <cellStyle name="40% - Accent2 3 59 2" xfId="19870"/>
    <cellStyle name="40% - Accent2 3 59 3" xfId="30620"/>
    <cellStyle name="40% - Accent2 3 59 4" xfId="41480"/>
    <cellStyle name="40% - Accent2 3 6" xfId="422"/>
    <cellStyle name="40% - Accent2 3 6 2" xfId="1447"/>
    <cellStyle name="40% - Accent2 3 6 2 2" xfId="3772"/>
    <cellStyle name="40% - Accent2 3 6 2 2 2" xfId="14551"/>
    <cellStyle name="40% - Accent2 3 6 2 2 3" xfId="25301"/>
    <cellStyle name="40% - Accent2 3 6 2 2 4" xfId="36161"/>
    <cellStyle name="40% - Accent2 3 6 2 3" xfId="12256"/>
    <cellStyle name="40% - Accent2 3 6 2 4" xfId="23006"/>
    <cellStyle name="40% - Accent2 3 6 2 5" xfId="33866"/>
    <cellStyle name="40% - Accent2 3 6 3" xfId="2789"/>
    <cellStyle name="40% - Accent2 3 6 3 2" xfId="13568"/>
    <cellStyle name="40% - Accent2 3 6 3 3" xfId="24318"/>
    <cellStyle name="40% - Accent2 3 6 3 4" xfId="35178"/>
    <cellStyle name="40% - Accent2 3 6 4" xfId="11273"/>
    <cellStyle name="40% - Accent2 3 6 5" xfId="22023"/>
    <cellStyle name="40% - Accent2 3 6 6" xfId="32883"/>
    <cellStyle name="40% - Accent2 3 60" xfId="9201"/>
    <cellStyle name="40% - Accent2 3 60 2" xfId="19980"/>
    <cellStyle name="40% - Accent2 3 60 3" xfId="30730"/>
    <cellStyle name="40% - Accent2 3 60 4" xfId="41590"/>
    <cellStyle name="40% - Accent2 3 61" xfId="9311"/>
    <cellStyle name="40% - Accent2 3 61 2" xfId="20090"/>
    <cellStyle name="40% - Accent2 3 61 3" xfId="30840"/>
    <cellStyle name="40% - Accent2 3 61 4" xfId="41700"/>
    <cellStyle name="40% - Accent2 3 62" xfId="9421"/>
    <cellStyle name="40% - Accent2 3 62 2" xfId="20200"/>
    <cellStyle name="40% - Accent2 3 62 3" xfId="30950"/>
    <cellStyle name="40% - Accent2 3 62 4" xfId="41810"/>
    <cellStyle name="40% - Accent2 3 63" xfId="9531"/>
    <cellStyle name="40% - Accent2 3 63 2" xfId="20310"/>
    <cellStyle name="40% - Accent2 3 63 3" xfId="31060"/>
    <cellStyle name="40% - Accent2 3 63 4" xfId="41920"/>
    <cellStyle name="40% - Accent2 3 64" xfId="9641"/>
    <cellStyle name="40% - Accent2 3 64 2" xfId="20420"/>
    <cellStyle name="40% - Accent2 3 64 3" xfId="31170"/>
    <cellStyle name="40% - Accent2 3 64 4" xfId="42030"/>
    <cellStyle name="40% - Accent2 3 65" xfId="9751"/>
    <cellStyle name="40% - Accent2 3 65 2" xfId="20530"/>
    <cellStyle name="40% - Accent2 3 65 3" xfId="31280"/>
    <cellStyle name="40% - Accent2 3 65 4" xfId="42140"/>
    <cellStyle name="40% - Accent2 3 66" xfId="9861"/>
    <cellStyle name="40% - Accent2 3 66 2" xfId="20640"/>
    <cellStyle name="40% - Accent2 3 66 3" xfId="31390"/>
    <cellStyle name="40% - Accent2 3 66 4" xfId="42250"/>
    <cellStyle name="40% - Accent2 3 67" xfId="9971"/>
    <cellStyle name="40% - Accent2 3 67 2" xfId="20750"/>
    <cellStyle name="40% - Accent2 3 67 3" xfId="31500"/>
    <cellStyle name="40% - Accent2 3 67 4" xfId="42360"/>
    <cellStyle name="40% - Accent2 3 68" xfId="10081"/>
    <cellStyle name="40% - Accent2 3 68 2" xfId="20860"/>
    <cellStyle name="40% - Accent2 3 68 3" xfId="31610"/>
    <cellStyle name="40% - Accent2 3 68 4" xfId="42470"/>
    <cellStyle name="40% - Accent2 3 69" xfId="10191"/>
    <cellStyle name="40% - Accent2 3 69 2" xfId="20970"/>
    <cellStyle name="40% - Accent2 3 69 3" xfId="31720"/>
    <cellStyle name="40% - Accent2 3 69 4" xfId="42580"/>
    <cellStyle name="40% - Accent2 3 7" xfId="499"/>
    <cellStyle name="40% - Accent2 3 7 2" xfId="1524"/>
    <cellStyle name="40% - Accent2 3 7 2 2" xfId="3849"/>
    <cellStyle name="40% - Accent2 3 7 2 2 2" xfId="14628"/>
    <cellStyle name="40% - Accent2 3 7 2 2 3" xfId="25378"/>
    <cellStyle name="40% - Accent2 3 7 2 2 4" xfId="36238"/>
    <cellStyle name="40% - Accent2 3 7 2 3" xfId="12333"/>
    <cellStyle name="40% - Accent2 3 7 2 4" xfId="23083"/>
    <cellStyle name="40% - Accent2 3 7 2 5" xfId="33943"/>
    <cellStyle name="40% - Accent2 3 7 3" xfId="2866"/>
    <cellStyle name="40% - Accent2 3 7 3 2" xfId="13645"/>
    <cellStyle name="40% - Accent2 3 7 3 3" xfId="24395"/>
    <cellStyle name="40% - Accent2 3 7 3 4" xfId="35255"/>
    <cellStyle name="40% - Accent2 3 7 4" xfId="11350"/>
    <cellStyle name="40% - Accent2 3 7 5" xfId="22100"/>
    <cellStyle name="40% - Accent2 3 7 6" xfId="32960"/>
    <cellStyle name="40% - Accent2 3 70" xfId="10301"/>
    <cellStyle name="40% - Accent2 3 70 2" xfId="21080"/>
    <cellStyle name="40% - Accent2 3 70 3" xfId="31830"/>
    <cellStyle name="40% - Accent2 3 70 4" xfId="42690"/>
    <cellStyle name="40% - Accent2 3 71" xfId="10411"/>
    <cellStyle name="40% - Accent2 3 71 2" xfId="21190"/>
    <cellStyle name="40% - Accent2 3 71 3" xfId="31940"/>
    <cellStyle name="40% - Accent2 3 71 4" xfId="42800"/>
    <cellStyle name="40% - Accent2 3 72" xfId="10521"/>
    <cellStyle name="40% - Accent2 3 72 2" xfId="21300"/>
    <cellStyle name="40% - Accent2 3 72 3" xfId="32050"/>
    <cellStyle name="40% - Accent2 3 72 4" xfId="42910"/>
    <cellStyle name="40% - Accent2 3 73" xfId="10631"/>
    <cellStyle name="40% - Accent2 3 73 2" xfId="21410"/>
    <cellStyle name="40% - Accent2 3 73 3" xfId="32160"/>
    <cellStyle name="40% - Accent2 3 73 4" xfId="43020"/>
    <cellStyle name="40% - Accent2 3 74" xfId="10741"/>
    <cellStyle name="40% - Accent2 3 74 2" xfId="21520"/>
    <cellStyle name="40% - Accent2 3 74 3" xfId="32270"/>
    <cellStyle name="40% - Accent2 3 74 4" xfId="43130"/>
    <cellStyle name="40% - Accent2 3 75" xfId="10851"/>
    <cellStyle name="40% - Accent2 3 75 2" xfId="32380"/>
    <cellStyle name="40% - Accent2 3 75 3" xfId="43240"/>
    <cellStyle name="40% - Accent2 3 76" xfId="10992"/>
    <cellStyle name="40% - Accent2 3 76 2" xfId="21742"/>
    <cellStyle name="40% - Accent2 3 76 3" xfId="32602"/>
    <cellStyle name="40% - Accent2 3 77" xfId="21630"/>
    <cellStyle name="40% - Accent2 3 78" xfId="32490"/>
    <cellStyle name="40% - Accent2 3 79" xfId="43504"/>
    <cellStyle name="40% - Accent2 3 8" xfId="586"/>
    <cellStyle name="40% - Accent2 3 8 2" xfId="1611"/>
    <cellStyle name="40% - Accent2 3 8 2 2" xfId="3936"/>
    <cellStyle name="40% - Accent2 3 8 2 2 2" xfId="14715"/>
    <cellStyle name="40% - Accent2 3 8 2 2 3" xfId="25465"/>
    <cellStyle name="40% - Accent2 3 8 2 2 4" xfId="36325"/>
    <cellStyle name="40% - Accent2 3 8 2 3" xfId="12420"/>
    <cellStyle name="40% - Accent2 3 8 2 4" xfId="23170"/>
    <cellStyle name="40% - Accent2 3 8 2 5" xfId="34030"/>
    <cellStyle name="40% - Accent2 3 8 3" xfId="2954"/>
    <cellStyle name="40% - Accent2 3 8 3 2" xfId="13733"/>
    <cellStyle name="40% - Accent2 3 8 3 3" xfId="24483"/>
    <cellStyle name="40% - Accent2 3 8 3 4" xfId="35343"/>
    <cellStyle name="40% - Accent2 3 8 4" xfId="11438"/>
    <cellStyle name="40% - Accent2 3 8 5" xfId="22188"/>
    <cellStyle name="40% - Accent2 3 8 6" xfId="33048"/>
    <cellStyle name="40% - Accent2 3 80" xfId="43659"/>
    <cellStyle name="40% - Accent2 3 81" xfId="43971"/>
    <cellStyle name="40% - Accent2 3 82" xfId="44290"/>
    <cellStyle name="40% - Accent2 3 83" xfId="44610"/>
    <cellStyle name="40% - Accent2 3 84" xfId="44922"/>
    <cellStyle name="40% - Accent2 3 85" xfId="45234"/>
    <cellStyle name="40% - Accent2 3 86" xfId="45546"/>
    <cellStyle name="40% - Accent2 3 87" xfId="45858"/>
    <cellStyle name="40% - Accent2 3 88" xfId="46170"/>
    <cellStyle name="40% - Accent2 3 89" xfId="46482"/>
    <cellStyle name="40% - Accent2 3 9" xfId="685"/>
    <cellStyle name="40% - Accent2 3 9 2" xfId="1710"/>
    <cellStyle name="40% - Accent2 3 9 2 2" xfId="4035"/>
    <cellStyle name="40% - Accent2 3 9 2 2 2" xfId="14814"/>
    <cellStyle name="40% - Accent2 3 9 2 2 3" xfId="25564"/>
    <cellStyle name="40% - Accent2 3 9 2 2 4" xfId="36424"/>
    <cellStyle name="40% - Accent2 3 9 2 3" xfId="12519"/>
    <cellStyle name="40% - Accent2 3 9 2 4" xfId="23269"/>
    <cellStyle name="40% - Accent2 3 9 2 5" xfId="34129"/>
    <cellStyle name="40% - Accent2 3 9 3" xfId="3053"/>
    <cellStyle name="40% - Accent2 3 9 3 2" xfId="13832"/>
    <cellStyle name="40% - Accent2 3 9 3 3" xfId="24582"/>
    <cellStyle name="40% - Accent2 3 9 3 4" xfId="35442"/>
    <cellStyle name="40% - Accent2 3 9 4" xfId="11537"/>
    <cellStyle name="40% - Accent2 3 9 5" xfId="22287"/>
    <cellStyle name="40% - Accent2 3 9 6" xfId="33147"/>
    <cellStyle name="40% - Accent2 3 90" xfId="46794"/>
    <cellStyle name="40% - Accent2 3 91" xfId="47106"/>
    <cellStyle name="40% - Accent2 3 92" xfId="47418"/>
    <cellStyle name="40% - Accent2 3 93" xfId="47730"/>
    <cellStyle name="40% - Accent2 3 94" xfId="48042"/>
    <cellStyle name="40% - Accent2 3 95" xfId="48354"/>
    <cellStyle name="40% - Accent2 3 96" xfId="48666"/>
    <cellStyle name="40% - Accent2 3 97" xfId="48978"/>
    <cellStyle name="40% - Accent2 3 98" xfId="49290"/>
    <cellStyle name="40% - Accent2 3 99" xfId="49602"/>
    <cellStyle name="40% - Accent2 30" xfId="5439"/>
    <cellStyle name="40% - Accent2 30 2" xfId="16218"/>
    <cellStyle name="40% - Accent2 30 3" xfId="26968"/>
    <cellStyle name="40% - Accent2 30 4" xfId="37828"/>
    <cellStyle name="40% - Accent2 31" xfId="5549"/>
    <cellStyle name="40% - Accent2 31 2" xfId="16328"/>
    <cellStyle name="40% - Accent2 31 3" xfId="27078"/>
    <cellStyle name="40% - Accent2 31 4" xfId="37938"/>
    <cellStyle name="40% - Accent2 32" xfId="5659"/>
    <cellStyle name="40% - Accent2 32 2" xfId="16438"/>
    <cellStyle name="40% - Accent2 32 3" xfId="27188"/>
    <cellStyle name="40% - Accent2 32 4" xfId="38048"/>
    <cellStyle name="40% - Accent2 33" xfId="5769"/>
    <cellStyle name="40% - Accent2 33 2" xfId="16548"/>
    <cellStyle name="40% - Accent2 33 3" xfId="27298"/>
    <cellStyle name="40% - Accent2 33 4" xfId="38158"/>
    <cellStyle name="40% - Accent2 34" xfId="5879"/>
    <cellStyle name="40% - Accent2 34 2" xfId="16658"/>
    <cellStyle name="40% - Accent2 34 3" xfId="27408"/>
    <cellStyle name="40% - Accent2 34 4" xfId="38268"/>
    <cellStyle name="40% - Accent2 35" xfId="5989"/>
    <cellStyle name="40% - Accent2 35 2" xfId="16768"/>
    <cellStyle name="40% - Accent2 35 3" xfId="27518"/>
    <cellStyle name="40% - Accent2 35 4" xfId="38378"/>
    <cellStyle name="40% - Accent2 36" xfId="6099"/>
    <cellStyle name="40% - Accent2 36 2" xfId="16878"/>
    <cellStyle name="40% - Accent2 36 3" xfId="27628"/>
    <cellStyle name="40% - Accent2 36 4" xfId="38488"/>
    <cellStyle name="40% - Accent2 37" xfId="6209"/>
    <cellStyle name="40% - Accent2 37 2" xfId="16988"/>
    <cellStyle name="40% - Accent2 37 3" xfId="27738"/>
    <cellStyle name="40% - Accent2 37 4" xfId="38598"/>
    <cellStyle name="40% - Accent2 38" xfId="6319"/>
    <cellStyle name="40% - Accent2 38 2" xfId="17098"/>
    <cellStyle name="40% - Accent2 38 3" xfId="27848"/>
    <cellStyle name="40% - Accent2 38 4" xfId="38708"/>
    <cellStyle name="40% - Accent2 39" xfId="6429"/>
    <cellStyle name="40% - Accent2 39 2" xfId="17208"/>
    <cellStyle name="40% - Accent2 39 3" xfId="27958"/>
    <cellStyle name="40% - Accent2 39 4" xfId="38818"/>
    <cellStyle name="40% - Accent2 4" xfId="153"/>
    <cellStyle name="40% - Accent2 4 10" xfId="914"/>
    <cellStyle name="40% - Accent2 4 10 2" xfId="1939"/>
    <cellStyle name="40% - Accent2 4 10 2 2" xfId="4264"/>
    <cellStyle name="40% - Accent2 4 10 2 2 2" xfId="15043"/>
    <cellStyle name="40% - Accent2 4 10 2 2 3" xfId="25793"/>
    <cellStyle name="40% - Accent2 4 10 2 2 4" xfId="36653"/>
    <cellStyle name="40% - Accent2 4 10 2 3" xfId="12748"/>
    <cellStyle name="40% - Accent2 4 10 2 4" xfId="23498"/>
    <cellStyle name="40% - Accent2 4 10 2 5" xfId="34358"/>
    <cellStyle name="40% - Accent2 4 10 3" xfId="3282"/>
    <cellStyle name="40% - Accent2 4 10 3 2" xfId="14061"/>
    <cellStyle name="40% - Accent2 4 10 3 3" xfId="24811"/>
    <cellStyle name="40% - Accent2 4 10 3 4" xfId="35671"/>
    <cellStyle name="40% - Accent2 4 10 4" xfId="11766"/>
    <cellStyle name="40% - Accent2 4 10 5" xfId="22516"/>
    <cellStyle name="40% - Accent2 4 10 6" xfId="33376"/>
    <cellStyle name="40% - Accent2 4 100" xfId="50240"/>
    <cellStyle name="40% - Accent2 4 101" xfId="50552"/>
    <cellStyle name="40% - Accent2 4 102" xfId="50864"/>
    <cellStyle name="40% - Accent2 4 103" xfId="51176"/>
    <cellStyle name="40% - Accent2 4 104" xfId="51488"/>
    <cellStyle name="40% - Accent2 4 105" xfId="51800"/>
    <cellStyle name="40% - Accent2 4 106" xfId="52113"/>
    <cellStyle name="40% - Accent2 4 107" xfId="52425"/>
    <cellStyle name="40% - Accent2 4 108" xfId="52737"/>
    <cellStyle name="40% - Accent2 4 109" xfId="53049"/>
    <cellStyle name="40% - Accent2 4 11" xfId="1023"/>
    <cellStyle name="40% - Accent2 4 11 2" xfId="3391"/>
    <cellStyle name="40% - Accent2 4 11 2 2" xfId="14170"/>
    <cellStyle name="40% - Accent2 4 11 2 3" xfId="24920"/>
    <cellStyle name="40% - Accent2 4 11 2 4" xfId="35780"/>
    <cellStyle name="40% - Accent2 4 11 3" xfId="11875"/>
    <cellStyle name="40% - Accent2 4 11 4" xfId="22625"/>
    <cellStyle name="40% - Accent2 4 11 5" xfId="33485"/>
    <cellStyle name="40% - Accent2 4 110" xfId="53361"/>
    <cellStyle name="40% - Accent2 4 111" xfId="53673"/>
    <cellStyle name="40% - Accent2 4 112" xfId="53985"/>
    <cellStyle name="40% - Accent2 4 113" xfId="54297"/>
    <cellStyle name="40% - Accent2 4 114" xfId="54609"/>
    <cellStyle name="40% - Accent2 4 115" xfId="54921"/>
    <cellStyle name="40% - Accent2 4 116" xfId="55233"/>
    <cellStyle name="40% - Accent2 4 117" xfId="55545"/>
    <cellStyle name="40% - Accent2 4 118" xfId="55857"/>
    <cellStyle name="40% - Accent2 4 119" xfId="56169"/>
    <cellStyle name="40% - Accent2 4 12" xfId="1178"/>
    <cellStyle name="40% - Accent2 4 12 2" xfId="3503"/>
    <cellStyle name="40% - Accent2 4 12 2 2" xfId="14282"/>
    <cellStyle name="40% - Accent2 4 12 2 3" xfId="25032"/>
    <cellStyle name="40% - Accent2 4 12 2 4" xfId="35892"/>
    <cellStyle name="40% - Accent2 4 12 3" xfId="11987"/>
    <cellStyle name="40% - Accent2 4 12 4" xfId="22737"/>
    <cellStyle name="40% - Accent2 4 12 5" xfId="33597"/>
    <cellStyle name="40% - Accent2 4 120" xfId="56481"/>
    <cellStyle name="40% - Accent2 4 121" xfId="56793"/>
    <cellStyle name="40% - Accent2 4 122" xfId="57105"/>
    <cellStyle name="40% - Accent2 4 123" xfId="57417"/>
    <cellStyle name="40% - Accent2 4 124" xfId="57729"/>
    <cellStyle name="40% - Accent2 4 125" xfId="58041"/>
    <cellStyle name="40% - Accent2 4 126" xfId="58353"/>
    <cellStyle name="40% - Accent2 4 127" xfId="58665"/>
    <cellStyle name="40% - Accent2 4 128" xfId="58977"/>
    <cellStyle name="40% - Accent2 4 129" xfId="59289"/>
    <cellStyle name="40% - Accent2 4 13" xfId="2048"/>
    <cellStyle name="40% - Accent2 4 13 2" xfId="4373"/>
    <cellStyle name="40% - Accent2 4 13 2 2" xfId="15152"/>
    <cellStyle name="40% - Accent2 4 13 2 3" xfId="25902"/>
    <cellStyle name="40% - Accent2 4 13 2 4" xfId="36762"/>
    <cellStyle name="40% - Accent2 4 13 3" xfId="12857"/>
    <cellStyle name="40% - Accent2 4 13 4" xfId="23607"/>
    <cellStyle name="40% - Accent2 4 13 5" xfId="34467"/>
    <cellStyle name="40% - Accent2 4 130" xfId="59601"/>
    <cellStyle name="40% - Accent2 4 131" xfId="59913"/>
    <cellStyle name="40% - Accent2 4 132" xfId="60225"/>
    <cellStyle name="40% - Accent2 4 133" xfId="60537"/>
    <cellStyle name="40% - Accent2 4 134" xfId="60849"/>
    <cellStyle name="40% - Accent2 4 14" xfId="2157"/>
    <cellStyle name="40% - Accent2 4 14 2" xfId="4482"/>
    <cellStyle name="40% - Accent2 4 14 2 2" xfId="15261"/>
    <cellStyle name="40% - Accent2 4 14 2 3" xfId="26011"/>
    <cellStyle name="40% - Accent2 4 14 2 4" xfId="36871"/>
    <cellStyle name="40% - Accent2 4 14 3" xfId="12966"/>
    <cellStyle name="40% - Accent2 4 14 4" xfId="23716"/>
    <cellStyle name="40% - Accent2 4 14 5" xfId="34576"/>
    <cellStyle name="40% - Accent2 4 15" xfId="2267"/>
    <cellStyle name="40% - Accent2 4 15 2" xfId="4592"/>
    <cellStyle name="40% - Accent2 4 15 2 2" xfId="15371"/>
    <cellStyle name="40% - Accent2 4 15 2 3" xfId="26121"/>
    <cellStyle name="40% - Accent2 4 15 2 4" xfId="36981"/>
    <cellStyle name="40% - Accent2 4 15 3" xfId="13076"/>
    <cellStyle name="40% - Accent2 4 15 4" xfId="23826"/>
    <cellStyle name="40% - Accent2 4 15 5" xfId="34686"/>
    <cellStyle name="40% - Accent2 4 16" xfId="2377"/>
    <cellStyle name="40% - Accent2 4 16 2" xfId="13186"/>
    <cellStyle name="40% - Accent2 4 16 3" xfId="23936"/>
    <cellStyle name="40% - Accent2 4 16 4" xfId="34796"/>
    <cellStyle name="40% - Accent2 4 17" xfId="2520"/>
    <cellStyle name="40% - Accent2 4 17 2" xfId="13299"/>
    <cellStyle name="40% - Accent2 4 17 3" xfId="24049"/>
    <cellStyle name="40% - Accent2 4 17 4" xfId="34909"/>
    <cellStyle name="40% - Accent2 4 18" xfId="4702"/>
    <cellStyle name="40% - Accent2 4 18 2" xfId="15481"/>
    <cellStyle name="40% - Accent2 4 18 3" xfId="26231"/>
    <cellStyle name="40% - Accent2 4 18 4" xfId="37091"/>
    <cellStyle name="40% - Accent2 4 19" xfId="4812"/>
    <cellStyle name="40% - Accent2 4 19 2" xfId="15591"/>
    <cellStyle name="40% - Accent2 4 19 3" xfId="26341"/>
    <cellStyle name="40% - Accent2 4 19 4" xfId="37201"/>
    <cellStyle name="40% - Accent2 4 2" xfId="266"/>
    <cellStyle name="40% - Accent2 4 2 10" xfId="44779"/>
    <cellStyle name="40% - Accent2 4 2 11" xfId="45091"/>
    <cellStyle name="40% - Accent2 4 2 12" xfId="45403"/>
    <cellStyle name="40% - Accent2 4 2 13" xfId="45715"/>
    <cellStyle name="40% - Accent2 4 2 14" xfId="46027"/>
    <cellStyle name="40% - Accent2 4 2 15" xfId="46339"/>
    <cellStyle name="40% - Accent2 4 2 16" xfId="46651"/>
    <cellStyle name="40% - Accent2 4 2 17" xfId="46963"/>
    <cellStyle name="40% - Accent2 4 2 18" xfId="47275"/>
    <cellStyle name="40% - Accent2 4 2 19" xfId="47587"/>
    <cellStyle name="40% - Accent2 4 2 2" xfId="1291"/>
    <cellStyle name="40% - Accent2 4 2 2 2" xfId="3616"/>
    <cellStyle name="40% - Accent2 4 2 2 2 2" xfId="14395"/>
    <cellStyle name="40% - Accent2 4 2 2 2 3" xfId="25145"/>
    <cellStyle name="40% - Accent2 4 2 2 2 4" xfId="36005"/>
    <cellStyle name="40% - Accent2 4 2 2 3" xfId="12100"/>
    <cellStyle name="40% - Accent2 4 2 2 4" xfId="22850"/>
    <cellStyle name="40% - Accent2 4 2 2 5" xfId="33710"/>
    <cellStyle name="40% - Accent2 4 2 20" xfId="47899"/>
    <cellStyle name="40% - Accent2 4 2 21" xfId="48211"/>
    <cellStyle name="40% - Accent2 4 2 22" xfId="48523"/>
    <cellStyle name="40% - Accent2 4 2 23" xfId="48835"/>
    <cellStyle name="40% - Accent2 4 2 24" xfId="49147"/>
    <cellStyle name="40% - Accent2 4 2 25" xfId="49459"/>
    <cellStyle name="40% - Accent2 4 2 26" xfId="49771"/>
    <cellStyle name="40% - Accent2 4 2 27" xfId="50083"/>
    <cellStyle name="40% - Accent2 4 2 28" xfId="50395"/>
    <cellStyle name="40% - Accent2 4 2 29" xfId="50707"/>
    <cellStyle name="40% - Accent2 4 2 3" xfId="2633"/>
    <cellStyle name="40% - Accent2 4 2 3 2" xfId="13412"/>
    <cellStyle name="40% - Accent2 4 2 3 3" xfId="24162"/>
    <cellStyle name="40% - Accent2 4 2 3 4" xfId="35022"/>
    <cellStyle name="40% - Accent2 4 2 30" xfId="51019"/>
    <cellStyle name="40% - Accent2 4 2 31" xfId="51331"/>
    <cellStyle name="40% - Accent2 4 2 32" xfId="51643"/>
    <cellStyle name="40% - Accent2 4 2 33" xfId="51955"/>
    <cellStyle name="40% - Accent2 4 2 34" xfId="52268"/>
    <cellStyle name="40% - Accent2 4 2 35" xfId="52580"/>
    <cellStyle name="40% - Accent2 4 2 36" xfId="52892"/>
    <cellStyle name="40% - Accent2 4 2 37" xfId="53204"/>
    <cellStyle name="40% - Accent2 4 2 38" xfId="53516"/>
    <cellStyle name="40% - Accent2 4 2 39" xfId="53828"/>
    <cellStyle name="40% - Accent2 4 2 4" xfId="11117"/>
    <cellStyle name="40% - Accent2 4 2 40" xfId="54140"/>
    <cellStyle name="40% - Accent2 4 2 41" xfId="54452"/>
    <cellStyle name="40% - Accent2 4 2 42" xfId="54764"/>
    <cellStyle name="40% - Accent2 4 2 43" xfId="55076"/>
    <cellStyle name="40% - Accent2 4 2 44" xfId="55388"/>
    <cellStyle name="40% - Accent2 4 2 45" xfId="55700"/>
    <cellStyle name="40% - Accent2 4 2 46" xfId="56012"/>
    <cellStyle name="40% - Accent2 4 2 47" xfId="56324"/>
    <cellStyle name="40% - Accent2 4 2 48" xfId="56636"/>
    <cellStyle name="40% - Accent2 4 2 49" xfId="56948"/>
    <cellStyle name="40% - Accent2 4 2 5" xfId="21867"/>
    <cellStyle name="40% - Accent2 4 2 50" xfId="57260"/>
    <cellStyle name="40% - Accent2 4 2 51" xfId="57572"/>
    <cellStyle name="40% - Accent2 4 2 52" xfId="57884"/>
    <cellStyle name="40% - Accent2 4 2 53" xfId="58196"/>
    <cellStyle name="40% - Accent2 4 2 54" xfId="58508"/>
    <cellStyle name="40% - Accent2 4 2 55" xfId="58820"/>
    <cellStyle name="40% - Accent2 4 2 56" xfId="59132"/>
    <cellStyle name="40% - Accent2 4 2 57" xfId="59444"/>
    <cellStyle name="40% - Accent2 4 2 58" xfId="59756"/>
    <cellStyle name="40% - Accent2 4 2 59" xfId="60068"/>
    <cellStyle name="40% - Accent2 4 2 6" xfId="32727"/>
    <cellStyle name="40% - Accent2 4 2 60" xfId="60380"/>
    <cellStyle name="40% - Accent2 4 2 61" xfId="60692"/>
    <cellStyle name="40% - Accent2 4 2 62" xfId="61004"/>
    <cellStyle name="40% - Accent2 4 2 7" xfId="43828"/>
    <cellStyle name="40% - Accent2 4 2 8" xfId="44140"/>
    <cellStyle name="40% - Accent2 4 2 9" xfId="44459"/>
    <cellStyle name="40% - Accent2 4 20" xfId="4922"/>
    <cellStyle name="40% - Accent2 4 20 2" xfId="15701"/>
    <cellStyle name="40% - Accent2 4 20 3" xfId="26451"/>
    <cellStyle name="40% - Accent2 4 20 4" xfId="37311"/>
    <cellStyle name="40% - Accent2 4 21" xfId="5032"/>
    <cellStyle name="40% - Accent2 4 21 2" xfId="15811"/>
    <cellStyle name="40% - Accent2 4 21 3" xfId="26561"/>
    <cellStyle name="40% - Accent2 4 21 4" xfId="37421"/>
    <cellStyle name="40% - Accent2 4 22" xfId="5142"/>
    <cellStyle name="40% - Accent2 4 22 2" xfId="15921"/>
    <cellStyle name="40% - Accent2 4 22 3" xfId="26671"/>
    <cellStyle name="40% - Accent2 4 22 4" xfId="37531"/>
    <cellStyle name="40% - Accent2 4 23" xfId="5252"/>
    <cellStyle name="40% - Accent2 4 23 2" xfId="16031"/>
    <cellStyle name="40% - Accent2 4 23 3" xfId="26781"/>
    <cellStyle name="40% - Accent2 4 23 4" xfId="37641"/>
    <cellStyle name="40% - Accent2 4 24" xfId="5362"/>
    <cellStyle name="40% - Accent2 4 24 2" xfId="16141"/>
    <cellStyle name="40% - Accent2 4 24 3" xfId="26891"/>
    <cellStyle name="40% - Accent2 4 24 4" xfId="37751"/>
    <cellStyle name="40% - Accent2 4 25" xfId="5472"/>
    <cellStyle name="40% - Accent2 4 25 2" xfId="16251"/>
    <cellStyle name="40% - Accent2 4 25 3" xfId="27001"/>
    <cellStyle name="40% - Accent2 4 25 4" xfId="37861"/>
    <cellStyle name="40% - Accent2 4 26" xfId="5582"/>
    <cellStyle name="40% - Accent2 4 26 2" xfId="16361"/>
    <cellStyle name="40% - Accent2 4 26 3" xfId="27111"/>
    <cellStyle name="40% - Accent2 4 26 4" xfId="37971"/>
    <cellStyle name="40% - Accent2 4 27" xfId="5692"/>
    <cellStyle name="40% - Accent2 4 27 2" xfId="16471"/>
    <cellStyle name="40% - Accent2 4 27 3" xfId="27221"/>
    <cellStyle name="40% - Accent2 4 27 4" xfId="38081"/>
    <cellStyle name="40% - Accent2 4 28" xfId="5802"/>
    <cellStyle name="40% - Accent2 4 28 2" xfId="16581"/>
    <cellStyle name="40% - Accent2 4 28 3" xfId="27331"/>
    <cellStyle name="40% - Accent2 4 28 4" xfId="38191"/>
    <cellStyle name="40% - Accent2 4 29" xfId="5912"/>
    <cellStyle name="40% - Accent2 4 29 2" xfId="16691"/>
    <cellStyle name="40% - Accent2 4 29 3" xfId="27441"/>
    <cellStyle name="40% - Accent2 4 29 4" xfId="38301"/>
    <cellStyle name="40% - Accent2 4 3" xfId="311"/>
    <cellStyle name="40% - Accent2 4 3 2" xfId="1336"/>
    <cellStyle name="40% - Accent2 4 3 2 2" xfId="3661"/>
    <cellStyle name="40% - Accent2 4 3 2 2 2" xfId="14440"/>
    <cellStyle name="40% - Accent2 4 3 2 2 3" xfId="25190"/>
    <cellStyle name="40% - Accent2 4 3 2 2 4" xfId="36050"/>
    <cellStyle name="40% - Accent2 4 3 2 3" xfId="12145"/>
    <cellStyle name="40% - Accent2 4 3 2 4" xfId="22895"/>
    <cellStyle name="40% - Accent2 4 3 2 5" xfId="33755"/>
    <cellStyle name="40% - Accent2 4 3 3" xfId="2678"/>
    <cellStyle name="40% - Accent2 4 3 3 2" xfId="13457"/>
    <cellStyle name="40% - Accent2 4 3 3 3" xfId="24207"/>
    <cellStyle name="40% - Accent2 4 3 3 4" xfId="35067"/>
    <cellStyle name="40% - Accent2 4 3 4" xfId="11162"/>
    <cellStyle name="40% - Accent2 4 3 5" xfId="21912"/>
    <cellStyle name="40% - Accent2 4 3 6" xfId="32772"/>
    <cellStyle name="40% - Accent2 4 30" xfId="6022"/>
    <cellStyle name="40% - Accent2 4 30 2" xfId="16801"/>
    <cellStyle name="40% - Accent2 4 30 3" xfId="27551"/>
    <cellStyle name="40% - Accent2 4 30 4" xfId="38411"/>
    <cellStyle name="40% - Accent2 4 31" xfId="6132"/>
    <cellStyle name="40% - Accent2 4 31 2" xfId="16911"/>
    <cellStyle name="40% - Accent2 4 31 3" xfId="27661"/>
    <cellStyle name="40% - Accent2 4 31 4" xfId="38521"/>
    <cellStyle name="40% - Accent2 4 32" xfId="6242"/>
    <cellStyle name="40% - Accent2 4 32 2" xfId="17021"/>
    <cellStyle name="40% - Accent2 4 32 3" xfId="27771"/>
    <cellStyle name="40% - Accent2 4 32 4" xfId="38631"/>
    <cellStyle name="40% - Accent2 4 33" xfId="6352"/>
    <cellStyle name="40% - Accent2 4 33 2" xfId="17131"/>
    <cellStyle name="40% - Accent2 4 33 3" xfId="27881"/>
    <cellStyle name="40% - Accent2 4 33 4" xfId="38741"/>
    <cellStyle name="40% - Accent2 4 34" xfId="6462"/>
    <cellStyle name="40% - Accent2 4 34 2" xfId="17241"/>
    <cellStyle name="40% - Accent2 4 34 3" xfId="27991"/>
    <cellStyle name="40% - Accent2 4 34 4" xfId="38851"/>
    <cellStyle name="40% - Accent2 4 35" xfId="6572"/>
    <cellStyle name="40% - Accent2 4 35 2" xfId="17351"/>
    <cellStyle name="40% - Accent2 4 35 3" xfId="28101"/>
    <cellStyle name="40% - Accent2 4 35 4" xfId="38961"/>
    <cellStyle name="40% - Accent2 4 36" xfId="6682"/>
    <cellStyle name="40% - Accent2 4 36 2" xfId="17461"/>
    <cellStyle name="40% - Accent2 4 36 3" xfId="28211"/>
    <cellStyle name="40% - Accent2 4 36 4" xfId="39071"/>
    <cellStyle name="40% - Accent2 4 37" xfId="6792"/>
    <cellStyle name="40% - Accent2 4 37 2" xfId="17571"/>
    <cellStyle name="40% - Accent2 4 37 3" xfId="28321"/>
    <cellStyle name="40% - Accent2 4 37 4" xfId="39181"/>
    <cellStyle name="40% - Accent2 4 38" xfId="6902"/>
    <cellStyle name="40% - Accent2 4 38 2" xfId="17681"/>
    <cellStyle name="40% - Accent2 4 38 3" xfId="28431"/>
    <cellStyle name="40% - Accent2 4 38 4" xfId="39291"/>
    <cellStyle name="40% - Accent2 4 39" xfId="7012"/>
    <cellStyle name="40% - Accent2 4 39 2" xfId="17791"/>
    <cellStyle name="40% - Accent2 4 39 3" xfId="28541"/>
    <cellStyle name="40% - Accent2 4 39 4" xfId="39401"/>
    <cellStyle name="40% - Accent2 4 4" xfId="367"/>
    <cellStyle name="40% - Accent2 4 4 2" xfId="1392"/>
    <cellStyle name="40% - Accent2 4 4 2 2" xfId="3717"/>
    <cellStyle name="40% - Accent2 4 4 2 2 2" xfId="14496"/>
    <cellStyle name="40% - Accent2 4 4 2 2 3" xfId="25246"/>
    <cellStyle name="40% - Accent2 4 4 2 2 4" xfId="36106"/>
    <cellStyle name="40% - Accent2 4 4 2 3" xfId="12201"/>
    <cellStyle name="40% - Accent2 4 4 2 4" xfId="22951"/>
    <cellStyle name="40% - Accent2 4 4 2 5" xfId="33811"/>
    <cellStyle name="40% - Accent2 4 4 3" xfId="2734"/>
    <cellStyle name="40% - Accent2 4 4 3 2" xfId="13513"/>
    <cellStyle name="40% - Accent2 4 4 3 3" xfId="24263"/>
    <cellStyle name="40% - Accent2 4 4 3 4" xfId="35123"/>
    <cellStyle name="40% - Accent2 4 4 4" xfId="11218"/>
    <cellStyle name="40% - Accent2 4 4 5" xfId="21968"/>
    <cellStyle name="40% - Accent2 4 4 6" xfId="32828"/>
    <cellStyle name="40% - Accent2 4 40" xfId="7122"/>
    <cellStyle name="40% - Accent2 4 40 2" xfId="17901"/>
    <cellStyle name="40% - Accent2 4 40 3" xfId="28651"/>
    <cellStyle name="40% - Accent2 4 40 4" xfId="39511"/>
    <cellStyle name="40% - Accent2 4 41" xfId="7232"/>
    <cellStyle name="40% - Accent2 4 41 2" xfId="18011"/>
    <cellStyle name="40% - Accent2 4 41 3" xfId="28761"/>
    <cellStyle name="40% - Accent2 4 41 4" xfId="39621"/>
    <cellStyle name="40% - Accent2 4 42" xfId="7342"/>
    <cellStyle name="40% - Accent2 4 42 2" xfId="18121"/>
    <cellStyle name="40% - Accent2 4 42 3" xfId="28871"/>
    <cellStyle name="40% - Accent2 4 42 4" xfId="39731"/>
    <cellStyle name="40% - Accent2 4 43" xfId="7452"/>
    <cellStyle name="40% - Accent2 4 43 2" xfId="18231"/>
    <cellStyle name="40% - Accent2 4 43 3" xfId="28981"/>
    <cellStyle name="40% - Accent2 4 43 4" xfId="39841"/>
    <cellStyle name="40% - Accent2 4 44" xfId="7562"/>
    <cellStyle name="40% - Accent2 4 44 2" xfId="18341"/>
    <cellStyle name="40% - Accent2 4 44 3" xfId="29091"/>
    <cellStyle name="40% - Accent2 4 44 4" xfId="39951"/>
    <cellStyle name="40% - Accent2 4 45" xfId="7672"/>
    <cellStyle name="40% - Accent2 4 45 2" xfId="18451"/>
    <cellStyle name="40% - Accent2 4 45 3" xfId="29201"/>
    <cellStyle name="40% - Accent2 4 45 4" xfId="40061"/>
    <cellStyle name="40% - Accent2 4 46" xfId="7782"/>
    <cellStyle name="40% - Accent2 4 46 2" xfId="18561"/>
    <cellStyle name="40% - Accent2 4 46 3" xfId="29311"/>
    <cellStyle name="40% - Accent2 4 46 4" xfId="40171"/>
    <cellStyle name="40% - Accent2 4 47" xfId="7892"/>
    <cellStyle name="40% - Accent2 4 47 2" xfId="18671"/>
    <cellStyle name="40% - Accent2 4 47 3" xfId="29421"/>
    <cellStyle name="40% - Accent2 4 47 4" xfId="40281"/>
    <cellStyle name="40% - Accent2 4 48" xfId="8002"/>
    <cellStyle name="40% - Accent2 4 48 2" xfId="18781"/>
    <cellStyle name="40% - Accent2 4 48 3" xfId="29531"/>
    <cellStyle name="40% - Accent2 4 48 4" xfId="40391"/>
    <cellStyle name="40% - Accent2 4 49" xfId="8112"/>
    <cellStyle name="40% - Accent2 4 49 2" xfId="18891"/>
    <cellStyle name="40% - Accent2 4 49 3" xfId="29641"/>
    <cellStyle name="40% - Accent2 4 49 4" xfId="40501"/>
    <cellStyle name="40% - Accent2 4 5" xfId="433"/>
    <cellStyle name="40% - Accent2 4 5 2" xfId="1458"/>
    <cellStyle name="40% - Accent2 4 5 2 2" xfId="3783"/>
    <cellStyle name="40% - Accent2 4 5 2 2 2" xfId="14562"/>
    <cellStyle name="40% - Accent2 4 5 2 2 3" xfId="25312"/>
    <cellStyle name="40% - Accent2 4 5 2 2 4" xfId="36172"/>
    <cellStyle name="40% - Accent2 4 5 2 3" xfId="12267"/>
    <cellStyle name="40% - Accent2 4 5 2 4" xfId="23017"/>
    <cellStyle name="40% - Accent2 4 5 2 5" xfId="33877"/>
    <cellStyle name="40% - Accent2 4 5 3" xfId="2800"/>
    <cellStyle name="40% - Accent2 4 5 3 2" xfId="13579"/>
    <cellStyle name="40% - Accent2 4 5 3 3" xfId="24329"/>
    <cellStyle name="40% - Accent2 4 5 3 4" xfId="35189"/>
    <cellStyle name="40% - Accent2 4 5 4" xfId="11284"/>
    <cellStyle name="40% - Accent2 4 5 5" xfId="22034"/>
    <cellStyle name="40% - Accent2 4 5 6" xfId="32894"/>
    <cellStyle name="40% - Accent2 4 50" xfId="8222"/>
    <cellStyle name="40% - Accent2 4 50 2" xfId="19001"/>
    <cellStyle name="40% - Accent2 4 50 3" xfId="29751"/>
    <cellStyle name="40% - Accent2 4 50 4" xfId="40611"/>
    <cellStyle name="40% - Accent2 4 51" xfId="8332"/>
    <cellStyle name="40% - Accent2 4 51 2" xfId="19111"/>
    <cellStyle name="40% - Accent2 4 51 3" xfId="29861"/>
    <cellStyle name="40% - Accent2 4 51 4" xfId="40721"/>
    <cellStyle name="40% - Accent2 4 52" xfId="8442"/>
    <cellStyle name="40% - Accent2 4 52 2" xfId="19221"/>
    <cellStyle name="40% - Accent2 4 52 3" xfId="29971"/>
    <cellStyle name="40% - Accent2 4 52 4" xfId="40831"/>
    <cellStyle name="40% - Accent2 4 53" xfId="8552"/>
    <cellStyle name="40% - Accent2 4 53 2" xfId="19331"/>
    <cellStyle name="40% - Accent2 4 53 3" xfId="30081"/>
    <cellStyle name="40% - Accent2 4 53 4" xfId="40941"/>
    <cellStyle name="40% - Accent2 4 54" xfId="8662"/>
    <cellStyle name="40% - Accent2 4 54 2" xfId="19441"/>
    <cellStyle name="40% - Accent2 4 54 3" xfId="30191"/>
    <cellStyle name="40% - Accent2 4 54 4" xfId="41051"/>
    <cellStyle name="40% - Accent2 4 55" xfId="8772"/>
    <cellStyle name="40% - Accent2 4 55 2" xfId="19551"/>
    <cellStyle name="40% - Accent2 4 55 3" xfId="30301"/>
    <cellStyle name="40% - Accent2 4 55 4" xfId="41161"/>
    <cellStyle name="40% - Accent2 4 56" xfId="8882"/>
    <cellStyle name="40% - Accent2 4 56 2" xfId="19661"/>
    <cellStyle name="40% - Accent2 4 56 3" xfId="30411"/>
    <cellStyle name="40% - Accent2 4 56 4" xfId="41271"/>
    <cellStyle name="40% - Accent2 4 57" xfId="8992"/>
    <cellStyle name="40% - Accent2 4 57 2" xfId="19771"/>
    <cellStyle name="40% - Accent2 4 57 3" xfId="30521"/>
    <cellStyle name="40% - Accent2 4 57 4" xfId="41381"/>
    <cellStyle name="40% - Accent2 4 58" xfId="9102"/>
    <cellStyle name="40% - Accent2 4 58 2" xfId="19881"/>
    <cellStyle name="40% - Accent2 4 58 3" xfId="30631"/>
    <cellStyle name="40% - Accent2 4 58 4" xfId="41491"/>
    <cellStyle name="40% - Accent2 4 59" xfId="9212"/>
    <cellStyle name="40% - Accent2 4 59 2" xfId="19991"/>
    <cellStyle name="40% - Accent2 4 59 3" xfId="30741"/>
    <cellStyle name="40% - Accent2 4 59 4" xfId="41601"/>
    <cellStyle name="40% - Accent2 4 6" xfId="510"/>
    <cellStyle name="40% - Accent2 4 6 2" xfId="1535"/>
    <cellStyle name="40% - Accent2 4 6 2 2" xfId="3860"/>
    <cellStyle name="40% - Accent2 4 6 2 2 2" xfId="14639"/>
    <cellStyle name="40% - Accent2 4 6 2 2 3" xfId="25389"/>
    <cellStyle name="40% - Accent2 4 6 2 2 4" xfId="36249"/>
    <cellStyle name="40% - Accent2 4 6 2 3" xfId="12344"/>
    <cellStyle name="40% - Accent2 4 6 2 4" xfId="23094"/>
    <cellStyle name="40% - Accent2 4 6 2 5" xfId="33954"/>
    <cellStyle name="40% - Accent2 4 6 3" xfId="2877"/>
    <cellStyle name="40% - Accent2 4 6 3 2" xfId="13656"/>
    <cellStyle name="40% - Accent2 4 6 3 3" xfId="24406"/>
    <cellStyle name="40% - Accent2 4 6 3 4" xfId="35266"/>
    <cellStyle name="40% - Accent2 4 6 4" xfId="11361"/>
    <cellStyle name="40% - Accent2 4 6 5" xfId="22111"/>
    <cellStyle name="40% - Accent2 4 6 6" xfId="32971"/>
    <cellStyle name="40% - Accent2 4 60" xfId="9322"/>
    <cellStyle name="40% - Accent2 4 60 2" xfId="20101"/>
    <cellStyle name="40% - Accent2 4 60 3" xfId="30851"/>
    <cellStyle name="40% - Accent2 4 60 4" xfId="41711"/>
    <cellStyle name="40% - Accent2 4 61" xfId="9432"/>
    <cellStyle name="40% - Accent2 4 61 2" xfId="20211"/>
    <cellStyle name="40% - Accent2 4 61 3" xfId="30961"/>
    <cellStyle name="40% - Accent2 4 61 4" xfId="41821"/>
    <cellStyle name="40% - Accent2 4 62" xfId="9542"/>
    <cellStyle name="40% - Accent2 4 62 2" xfId="20321"/>
    <cellStyle name="40% - Accent2 4 62 3" xfId="31071"/>
    <cellStyle name="40% - Accent2 4 62 4" xfId="41931"/>
    <cellStyle name="40% - Accent2 4 63" xfId="9652"/>
    <cellStyle name="40% - Accent2 4 63 2" xfId="20431"/>
    <cellStyle name="40% - Accent2 4 63 3" xfId="31181"/>
    <cellStyle name="40% - Accent2 4 63 4" xfId="42041"/>
    <cellStyle name="40% - Accent2 4 64" xfId="9762"/>
    <cellStyle name="40% - Accent2 4 64 2" xfId="20541"/>
    <cellStyle name="40% - Accent2 4 64 3" xfId="31291"/>
    <cellStyle name="40% - Accent2 4 64 4" xfId="42151"/>
    <cellStyle name="40% - Accent2 4 65" xfId="9872"/>
    <cellStyle name="40% - Accent2 4 65 2" xfId="20651"/>
    <cellStyle name="40% - Accent2 4 65 3" xfId="31401"/>
    <cellStyle name="40% - Accent2 4 65 4" xfId="42261"/>
    <cellStyle name="40% - Accent2 4 66" xfId="9982"/>
    <cellStyle name="40% - Accent2 4 66 2" xfId="20761"/>
    <cellStyle name="40% - Accent2 4 66 3" xfId="31511"/>
    <cellStyle name="40% - Accent2 4 66 4" xfId="42371"/>
    <cellStyle name="40% - Accent2 4 67" xfId="10092"/>
    <cellStyle name="40% - Accent2 4 67 2" xfId="20871"/>
    <cellStyle name="40% - Accent2 4 67 3" xfId="31621"/>
    <cellStyle name="40% - Accent2 4 67 4" xfId="42481"/>
    <cellStyle name="40% - Accent2 4 68" xfId="10202"/>
    <cellStyle name="40% - Accent2 4 68 2" xfId="20981"/>
    <cellStyle name="40% - Accent2 4 68 3" xfId="31731"/>
    <cellStyle name="40% - Accent2 4 68 4" xfId="42591"/>
    <cellStyle name="40% - Accent2 4 69" xfId="10312"/>
    <cellStyle name="40% - Accent2 4 69 2" xfId="21091"/>
    <cellStyle name="40% - Accent2 4 69 3" xfId="31841"/>
    <cellStyle name="40% - Accent2 4 69 4" xfId="42701"/>
    <cellStyle name="40% - Accent2 4 7" xfId="597"/>
    <cellStyle name="40% - Accent2 4 7 2" xfId="1622"/>
    <cellStyle name="40% - Accent2 4 7 2 2" xfId="3947"/>
    <cellStyle name="40% - Accent2 4 7 2 2 2" xfId="14726"/>
    <cellStyle name="40% - Accent2 4 7 2 2 3" xfId="25476"/>
    <cellStyle name="40% - Accent2 4 7 2 2 4" xfId="36336"/>
    <cellStyle name="40% - Accent2 4 7 2 3" xfId="12431"/>
    <cellStyle name="40% - Accent2 4 7 2 4" xfId="23181"/>
    <cellStyle name="40% - Accent2 4 7 2 5" xfId="34041"/>
    <cellStyle name="40% - Accent2 4 7 3" xfId="2965"/>
    <cellStyle name="40% - Accent2 4 7 3 2" xfId="13744"/>
    <cellStyle name="40% - Accent2 4 7 3 3" xfId="24494"/>
    <cellStyle name="40% - Accent2 4 7 3 4" xfId="35354"/>
    <cellStyle name="40% - Accent2 4 7 4" xfId="11449"/>
    <cellStyle name="40% - Accent2 4 7 5" xfId="22199"/>
    <cellStyle name="40% - Accent2 4 7 6" xfId="33059"/>
    <cellStyle name="40% - Accent2 4 70" xfId="10422"/>
    <cellStyle name="40% - Accent2 4 70 2" xfId="21201"/>
    <cellStyle name="40% - Accent2 4 70 3" xfId="31951"/>
    <cellStyle name="40% - Accent2 4 70 4" xfId="42811"/>
    <cellStyle name="40% - Accent2 4 71" xfId="10532"/>
    <cellStyle name="40% - Accent2 4 71 2" xfId="21311"/>
    <cellStyle name="40% - Accent2 4 71 3" xfId="32061"/>
    <cellStyle name="40% - Accent2 4 71 4" xfId="42921"/>
    <cellStyle name="40% - Accent2 4 72" xfId="10642"/>
    <cellStyle name="40% - Accent2 4 72 2" xfId="21421"/>
    <cellStyle name="40% - Accent2 4 72 3" xfId="32171"/>
    <cellStyle name="40% - Accent2 4 72 4" xfId="43031"/>
    <cellStyle name="40% - Accent2 4 73" xfId="10752"/>
    <cellStyle name="40% - Accent2 4 73 2" xfId="21531"/>
    <cellStyle name="40% - Accent2 4 73 3" xfId="32281"/>
    <cellStyle name="40% - Accent2 4 73 4" xfId="43141"/>
    <cellStyle name="40% - Accent2 4 74" xfId="10862"/>
    <cellStyle name="40% - Accent2 4 74 2" xfId="32391"/>
    <cellStyle name="40% - Accent2 4 74 3" xfId="43251"/>
    <cellStyle name="40% - Accent2 4 75" xfId="11004"/>
    <cellStyle name="40% - Accent2 4 75 2" xfId="21754"/>
    <cellStyle name="40% - Accent2 4 75 3" xfId="32614"/>
    <cellStyle name="40% - Accent2 4 76" xfId="21641"/>
    <cellStyle name="40% - Accent2 4 77" xfId="32501"/>
    <cellStyle name="40% - Accent2 4 78" xfId="43518"/>
    <cellStyle name="40% - Accent2 4 79" xfId="43673"/>
    <cellStyle name="40% - Accent2 4 8" xfId="696"/>
    <cellStyle name="40% - Accent2 4 8 2" xfId="1721"/>
    <cellStyle name="40% - Accent2 4 8 2 2" xfId="4046"/>
    <cellStyle name="40% - Accent2 4 8 2 2 2" xfId="14825"/>
    <cellStyle name="40% - Accent2 4 8 2 2 3" xfId="25575"/>
    <cellStyle name="40% - Accent2 4 8 2 2 4" xfId="36435"/>
    <cellStyle name="40% - Accent2 4 8 2 3" xfId="12530"/>
    <cellStyle name="40% - Accent2 4 8 2 4" xfId="23280"/>
    <cellStyle name="40% - Accent2 4 8 2 5" xfId="34140"/>
    <cellStyle name="40% - Accent2 4 8 3" xfId="3064"/>
    <cellStyle name="40% - Accent2 4 8 3 2" xfId="13843"/>
    <cellStyle name="40% - Accent2 4 8 3 3" xfId="24593"/>
    <cellStyle name="40% - Accent2 4 8 3 4" xfId="35453"/>
    <cellStyle name="40% - Accent2 4 8 4" xfId="11548"/>
    <cellStyle name="40% - Accent2 4 8 5" xfId="22298"/>
    <cellStyle name="40% - Accent2 4 8 6" xfId="33158"/>
    <cellStyle name="40% - Accent2 4 80" xfId="43985"/>
    <cellStyle name="40% - Accent2 4 81" xfId="44304"/>
    <cellStyle name="40% - Accent2 4 82" xfId="44624"/>
    <cellStyle name="40% - Accent2 4 83" xfId="44936"/>
    <cellStyle name="40% - Accent2 4 84" xfId="45248"/>
    <cellStyle name="40% - Accent2 4 85" xfId="45560"/>
    <cellStyle name="40% - Accent2 4 86" xfId="45872"/>
    <cellStyle name="40% - Accent2 4 87" xfId="46184"/>
    <cellStyle name="40% - Accent2 4 88" xfId="46496"/>
    <cellStyle name="40% - Accent2 4 89" xfId="46808"/>
    <cellStyle name="40% - Accent2 4 9" xfId="805"/>
    <cellStyle name="40% - Accent2 4 9 2" xfId="1830"/>
    <cellStyle name="40% - Accent2 4 9 2 2" xfId="4155"/>
    <cellStyle name="40% - Accent2 4 9 2 2 2" xfId="14934"/>
    <cellStyle name="40% - Accent2 4 9 2 2 3" xfId="25684"/>
    <cellStyle name="40% - Accent2 4 9 2 2 4" xfId="36544"/>
    <cellStyle name="40% - Accent2 4 9 2 3" xfId="12639"/>
    <cellStyle name="40% - Accent2 4 9 2 4" xfId="23389"/>
    <cellStyle name="40% - Accent2 4 9 2 5" xfId="34249"/>
    <cellStyle name="40% - Accent2 4 9 3" xfId="3173"/>
    <cellStyle name="40% - Accent2 4 9 3 2" xfId="13952"/>
    <cellStyle name="40% - Accent2 4 9 3 3" xfId="24702"/>
    <cellStyle name="40% - Accent2 4 9 3 4" xfId="35562"/>
    <cellStyle name="40% - Accent2 4 9 4" xfId="11657"/>
    <cellStyle name="40% - Accent2 4 9 5" xfId="22407"/>
    <cellStyle name="40% - Accent2 4 9 6" xfId="33267"/>
    <cellStyle name="40% - Accent2 4 90" xfId="47120"/>
    <cellStyle name="40% - Accent2 4 91" xfId="47432"/>
    <cellStyle name="40% - Accent2 4 92" xfId="47744"/>
    <cellStyle name="40% - Accent2 4 93" xfId="48056"/>
    <cellStyle name="40% - Accent2 4 94" xfId="48368"/>
    <cellStyle name="40% - Accent2 4 95" xfId="48680"/>
    <cellStyle name="40% - Accent2 4 96" xfId="48992"/>
    <cellStyle name="40% - Accent2 4 97" xfId="49304"/>
    <cellStyle name="40% - Accent2 4 98" xfId="49616"/>
    <cellStyle name="40% - Accent2 4 99" xfId="49928"/>
    <cellStyle name="40% - Accent2 40" xfId="6539"/>
    <cellStyle name="40% - Accent2 40 2" xfId="17318"/>
    <cellStyle name="40% - Accent2 40 3" xfId="28068"/>
    <cellStyle name="40% - Accent2 40 4" xfId="38928"/>
    <cellStyle name="40% - Accent2 41" xfId="6649"/>
    <cellStyle name="40% - Accent2 41 2" xfId="17428"/>
    <cellStyle name="40% - Accent2 41 3" xfId="28178"/>
    <cellStyle name="40% - Accent2 41 4" xfId="39038"/>
    <cellStyle name="40% - Accent2 42" xfId="6759"/>
    <cellStyle name="40% - Accent2 42 2" xfId="17538"/>
    <cellStyle name="40% - Accent2 42 3" xfId="28288"/>
    <cellStyle name="40% - Accent2 42 4" xfId="39148"/>
    <cellStyle name="40% - Accent2 43" xfId="6869"/>
    <cellStyle name="40% - Accent2 43 2" xfId="17648"/>
    <cellStyle name="40% - Accent2 43 3" xfId="28398"/>
    <cellStyle name="40% - Accent2 43 4" xfId="39258"/>
    <cellStyle name="40% - Accent2 44" xfId="6979"/>
    <cellStyle name="40% - Accent2 44 2" xfId="17758"/>
    <cellStyle name="40% - Accent2 44 3" xfId="28508"/>
    <cellStyle name="40% - Accent2 44 4" xfId="39368"/>
    <cellStyle name="40% - Accent2 45" xfId="7089"/>
    <cellStyle name="40% - Accent2 45 2" xfId="17868"/>
    <cellStyle name="40% - Accent2 45 3" xfId="28618"/>
    <cellStyle name="40% - Accent2 45 4" xfId="39478"/>
    <cellStyle name="40% - Accent2 46" xfId="7199"/>
    <cellStyle name="40% - Accent2 46 2" xfId="17978"/>
    <cellStyle name="40% - Accent2 46 3" xfId="28728"/>
    <cellStyle name="40% - Accent2 46 4" xfId="39588"/>
    <cellStyle name="40% - Accent2 47" xfId="7309"/>
    <cellStyle name="40% - Accent2 47 2" xfId="18088"/>
    <cellStyle name="40% - Accent2 47 3" xfId="28838"/>
    <cellStyle name="40% - Accent2 47 4" xfId="39698"/>
    <cellStyle name="40% - Accent2 48" xfId="7419"/>
    <cellStyle name="40% - Accent2 48 2" xfId="18198"/>
    <cellStyle name="40% - Accent2 48 3" xfId="28948"/>
    <cellStyle name="40% - Accent2 48 4" xfId="39808"/>
    <cellStyle name="40% - Accent2 49" xfId="7529"/>
    <cellStyle name="40% - Accent2 49 2" xfId="18308"/>
    <cellStyle name="40% - Accent2 49 3" xfId="29058"/>
    <cellStyle name="40% - Accent2 49 4" xfId="39918"/>
    <cellStyle name="40% - Accent2 5" xfId="176"/>
    <cellStyle name="40% - Accent2 5 10" xfId="1034"/>
    <cellStyle name="40% - Accent2 5 10 2" xfId="3402"/>
    <cellStyle name="40% - Accent2 5 10 2 2" xfId="14181"/>
    <cellStyle name="40% - Accent2 5 10 2 3" xfId="24931"/>
    <cellStyle name="40% - Accent2 5 10 2 4" xfId="35791"/>
    <cellStyle name="40% - Accent2 5 10 3" xfId="11886"/>
    <cellStyle name="40% - Accent2 5 10 4" xfId="22636"/>
    <cellStyle name="40% - Accent2 5 10 5" xfId="33496"/>
    <cellStyle name="40% - Accent2 5 100" xfId="50566"/>
    <cellStyle name="40% - Accent2 5 101" xfId="50878"/>
    <cellStyle name="40% - Accent2 5 102" xfId="51190"/>
    <cellStyle name="40% - Accent2 5 103" xfId="51502"/>
    <cellStyle name="40% - Accent2 5 104" xfId="51814"/>
    <cellStyle name="40% - Accent2 5 105" xfId="52127"/>
    <cellStyle name="40% - Accent2 5 106" xfId="52439"/>
    <cellStyle name="40% - Accent2 5 107" xfId="52751"/>
    <cellStyle name="40% - Accent2 5 108" xfId="53063"/>
    <cellStyle name="40% - Accent2 5 109" xfId="53375"/>
    <cellStyle name="40% - Accent2 5 11" xfId="1201"/>
    <cellStyle name="40% - Accent2 5 11 2" xfId="3526"/>
    <cellStyle name="40% - Accent2 5 11 2 2" xfId="14305"/>
    <cellStyle name="40% - Accent2 5 11 2 3" xfId="25055"/>
    <cellStyle name="40% - Accent2 5 11 2 4" xfId="35915"/>
    <cellStyle name="40% - Accent2 5 11 3" xfId="12010"/>
    <cellStyle name="40% - Accent2 5 11 4" xfId="22760"/>
    <cellStyle name="40% - Accent2 5 11 5" xfId="33620"/>
    <cellStyle name="40% - Accent2 5 110" xfId="53687"/>
    <cellStyle name="40% - Accent2 5 111" xfId="53999"/>
    <cellStyle name="40% - Accent2 5 112" xfId="54311"/>
    <cellStyle name="40% - Accent2 5 113" xfId="54623"/>
    <cellStyle name="40% - Accent2 5 114" xfId="54935"/>
    <cellStyle name="40% - Accent2 5 115" xfId="55247"/>
    <cellStyle name="40% - Accent2 5 116" xfId="55559"/>
    <cellStyle name="40% - Accent2 5 117" xfId="55871"/>
    <cellStyle name="40% - Accent2 5 118" xfId="56183"/>
    <cellStyle name="40% - Accent2 5 119" xfId="56495"/>
    <cellStyle name="40% - Accent2 5 12" xfId="2059"/>
    <cellStyle name="40% - Accent2 5 12 2" xfId="4384"/>
    <cellStyle name="40% - Accent2 5 12 2 2" xfId="15163"/>
    <cellStyle name="40% - Accent2 5 12 2 3" xfId="25913"/>
    <cellStyle name="40% - Accent2 5 12 2 4" xfId="36773"/>
    <cellStyle name="40% - Accent2 5 12 3" xfId="12868"/>
    <cellStyle name="40% - Accent2 5 12 4" xfId="23618"/>
    <cellStyle name="40% - Accent2 5 12 5" xfId="34478"/>
    <cellStyle name="40% - Accent2 5 120" xfId="56807"/>
    <cellStyle name="40% - Accent2 5 121" xfId="57119"/>
    <cellStyle name="40% - Accent2 5 122" xfId="57431"/>
    <cellStyle name="40% - Accent2 5 123" xfId="57743"/>
    <cellStyle name="40% - Accent2 5 124" xfId="58055"/>
    <cellStyle name="40% - Accent2 5 125" xfId="58367"/>
    <cellStyle name="40% - Accent2 5 126" xfId="58679"/>
    <cellStyle name="40% - Accent2 5 127" xfId="58991"/>
    <cellStyle name="40% - Accent2 5 128" xfId="59303"/>
    <cellStyle name="40% - Accent2 5 129" xfId="59615"/>
    <cellStyle name="40% - Accent2 5 13" xfId="2168"/>
    <cellStyle name="40% - Accent2 5 13 2" xfId="4493"/>
    <cellStyle name="40% - Accent2 5 13 2 2" xfId="15272"/>
    <cellStyle name="40% - Accent2 5 13 2 3" xfId="26022"/>
    <cellStyle name="40% - Accent2 5 13 2 4" xfId="36882"/>
    <cellStyle name="40% - Accent2 5 13 3" xfId="12977"/>
    <cellStyle name="40% - Accent2 5 13 4" xfId="23727"/>
    <cellStyle name="40% - Accent2 5 13 5" xfId="34587"/>
    <cellStyle name="40% - Accent2 5 130" xfId="59927"/>
    <cellStyle name="40% - Accent2 5 131" xfId="60239"/>
    <cellStyle name="40% - Accent2 5 132" xfId="60551"/>
    <cellStyle name="40% - Accent2 5 133" xfId="60863"/>
    <cellStyle name="40% - Accent2 5 14" xfId="2278"/>
    <cellStyle name="40% - Accent2 5 14 2" xfId="4603"/>
    <cellStyle name="40% - Accent2 5 14 2 2" xfId="15382"/>
    <cellStyle name="40% - Accent2 5 14 2 3" xfId="26132"/>
    <cellStyle name="40% - Accent2 5 14 2 4" xfId="36992"/>
    <cellStyle name="40% - Accent2 5 14 3" xfId="13087"/>
    <cellStyle name="40% - Accent2 5 14 4" xfId="23837"/>
    <cellStyle name="40% - Accent2 5 14 5" xfId="34697"/>
    <cellStyle name="40% - Accent2 5 15" xfId="2388"/>
    <cellStyle name="40% - Accent2 5 15 2" xfId="13197"/>
    <cellStyle name="40% - Accent2 5 15 3" xfId="23947"/>
    <cellStyle name="40% - Accent2 5 15 4" xfId="34807"/>
    <cellStyle name="40% - Accent2 5 16" xfId="2543"/>
    <cellStyle name="40% - Accent2 5 16 2" xfId="13322"/>
    <cellStyle name="40% - Accent2 5 16 3" xfId="24072"/>
    <cellStyle name="40% - Accent2 5 16 4" xfId="34932"/>
    <cellStyle name="40% - Accent2 5 17" xfId="4713"/>
    <cellStyle name="40% - Accent2 5 17 2" xfId="15492"/>
    <cellStyle name="40% - Accent2 5 17 3" xfId="26242"/>
    <cellStyle name="40% - Accent2 5 17 4" xfId="37102"/>
    <cellStyle name="40% - Accent2 5 18" xfId="4823"/>
    <cellStyle name="40% - Accent2 5 18 2" xfId="15602"/>
    <cellStyle name="40% - Accent2 5 18 3" xfId="26352"/>
    <cellStyle name="40% - Accent2 5 18 4" xfId="37212"/>
    <cellStyle name="40% - Accent2 5 19" xfId="4933"/>
    <cellStyle name="40% - Accent2 5 19 2" xfId="15712"/>
    <cellStyle name="40% - Accent2 5 19 3" xfId="26462"/>
    <cellStyle name="40% - Accent2 5 19 4" xfId="37322"/>
    <cellStyle name="40% - Accent2 5 2" xfId="322"/>
    <cellStyle name="40% - Accent2 5 2 10" xfId="44793"/>
    <cellStyle name="40% - Accent2 5 2 11" xfId="45105"/>
    <cellStyle name="40% - Accent2 5 2 12" xfId="45417"/>
    <cellStyle name="40% - Accent2 5 2 13" xfId="45729"/>
    <cellStyle name="40% - Accent2 5 2 14" xfId="46041"/>
    <cellStyle name="40% - Accent2 5 2 15" xfId="46353"/>
    <cellStyle name="40% - Accent2 5 2 16" xfId="46665"/>
    <cellStyle name="40% - Accent2 5 2 17" xfId="46977"/>
    <cellStyle name="40% - Accent2 5 2 18" xfId="47289"/>
    <cellStyle name="40% - Accent2 5 2 19" xfId="47601"/>
    <cellStyle name="40% - Accent2 5 2 2" xfId="1347"/>
    <cellStyle name="40% - Accent2 5 2 2 2" xfId="3672"/>
    <cellStyle name="40% - Accent2 5 2 2 2 2" xfId="14451"/>
    <cellStyle name="40% - Accent2 5 2 2 2 3" xfId="25201"/>
    <cellStyle name="40% - Accent2 5 2 2 2 4" xfId="36061"/>
    <cellStyle name="40% - Accent2 5 2 2 3" xfId="12156"/>
    <cellStyle name="40% - Accent2 5 2 2 4" xfId="22906"/>
    <cellStyle name="40% - Accent2 5 2 2 5" xfId="33766"/>
    <cellStyle name="40% - Accent2 5 2 20" xfId="47913"/>
    <cellStyle name="40% - Accent2 5 2 21" xfId="48225"/>
    <cellStyle name="40% - Accent2 5 2 22" xfId="48537"/>
    <cellStyle name="40% - Accent2 5 2 23" xfId="48849"/>
    <cellStyle name="40% - Accent2 5 2 24" xfId="49161"/>
    <cellStyle name="40% - Accent2 5 2 25" xfId="49473"/>
    <cellStyle name="40% - Accent2 5 2 26" xfId="49785"/>
    <cellStyle name="40% - Accent2 5 2 27" xfId="50097"/>
    <cellStyle name="40% - Accent2 5 2 28" xfId="50409"/>
    <cellStyle name="40% - Accent2 5 2 29" xfId="50721"/>
    <cellStyle name="40% - Accent2 5 2 3" xfId="2689"/>
    <cellStyle name="40% - Accent2 5 2 3 2" xfId="13468"/>
    <cellStyle name="40% - Accent2 5 2 3 3" xfId="24218"/>
    <cellStyle name="40% - Accent2 5 2 3 4" xfId="35078"/>
    <cellStyle name="40% - Accent2 5 2 30" xfId="51033"/>
    <cellStyle name="40% - Accent2 5 2 31" xfId="51345"/>
    <cellStyle name="40% - Accent2 5 2 32" xfId="51657"/>
    <cellStyle name="40% - Accent2 5 2 33" xfId="51969"/>
    <cellStyle name="40% - Accent2 5 2 34" xfId="52282"/>
    <cellStyle name="40% - Accent2 5 2 35" xfId="52594"/>
    <cellStyle name="40% - Accent2 5 2 36" xfId="52906"/>
    <cellStyle name="40% - Accent2 5 2 37" xfId="53218"/>
    <cellStyle name="40% - Accent2 5 2 38" xfId="53530"/>
    <cellStyle name="40% - Accent2 5 2 39" xfId="53842"/>
    <cellStyle name="40% - Accent2 5 2 4" xfId="11173"/>
    <cellStyle name="40% - Accent2 5 2 40" xfId="54154"/>
    <cellStyle name="40% - Accent2 5 2 41" xfId="54466"/>
    <cellStyle name="40% - Accent2 5 2 42" xfId="54778"/>
    <cellStyle name="40% - Accent2 5 2 43" xfId="55090"/>
    <cellStyle name="40% - Accent2 5 2 44" xfId="55402"/>
    <cellStyle name="40% - Accent2 5 2 45" xfId="55714"/>
    <cellStyle name="40% - Accent2 5 2 46" xfId="56026"/>
    <cellStyle name="40% - Accent2 5 2 47" xfId="56338"/>
    <cellStyle name="40% - Accent2 5 2 48" xfId="56650"/>
    <cellStyle name="40% - Accent2 5 2 49" xfId="56962"/>
    <cellStyle name="40% - Accent2 5 2 5" xfId="21923"/>
    <cellStyle name="40% - Accent2 5 2 50" xfId="57274"/>
    <cellStyle name="40% - Accent2 5 2 51" xfId="57586"/>
    <cellStyle name="40% - Accent2 5 2 52" xfId="57898"/>
    <cellStyle name="40% - Accent2 5 2 53" xfId="58210"/>
    <cellStyle name="40% - Accent2 5 2 54" xfId="58522"/>
    <cellStyle name="40% - Accent2 5 2 55" xfId="58834"/>
    <cellStyle name="40% - Accent2 5 2 56" xfId="59146"/>
    <cellStyle name="40% - Accent2 5 2 57" xfId="59458"/>
    <cellStyle name="40% - Accent2 5 2 58" xfId="59770"/>
    <cellStyle name="40% - Accent2 5 2 59" xfId="60082"/>
    <cellStyle name="40% - Accent2 5 2 6" xfId="32783"/>
    <cellStyle name="40% - Accent2 5 2 60" xfId="60394"/>
    <cellStyle name="40% - Accent2 5 2 61" xfId="60706"/>
    <cellStyle name="40% - Accent2 5 2 62" xfId="61018"/>
    <cellStyle name="40% - Accent2 5 2 7" xfId="43842"/>
    <cellStyle name="40% - Accent2 5 2 8" xfId="44154"/>
    <cellStyle name="40% - Accent2 5 2 9" xfId="44473"/>
    <cellStyle name="40% - Accent2 5 20" xfId="5043"/>
    <cellStyle name="40% - Accent2 5 20 2" xfId="15822"/>
    <cellStyle name="40% - Accent2 5 20 3" xfId="26572"/>
    <cellStyle name="40% - Accent2 5 20 4" xfId="37432"/>
    <cellStyle name="40% - Accent2 5 21" xfId="5153"/>
    <cellStyle name="40% - Accent2 5 21 2" xfId="15932"/>
    <cellStyle name="40% - Accent2 5 21 3" xfId="26682"/>
    <cellStyle name="40% - Accent2 5 21 4" xfId="37542"/>
    <cellStyle name="40% - Accent2 5 22" xfId="5263"/>
    <cellStyle name="40% - Accent2 5 22 2" xfId="16042"/>
    <cellStyle name="40% - Accent2 5 22 3" xfId="26792"/>
    <cellStyle name="40% - Accent2 5 22 4" xfId="37652"/>
    <cellStyle name="40% - Accent2 5 23" xfId="5373"/>
    <cellStyle name="40% - Accent2 5 23 2" xfId="16152"/>
    <cellStyle name="40% - Accent2 5 23 3" xfId="26902"/>
    <cellStyle name="40% - Accent2 5 23 4" xfId="37762"/>
    <cellStyle name="40% - Accent2 5 24" xfId="5483"/>
    <cellStyle name="40% - Accent2 5 24 2" xfId="16262"/>
    <cellStyle name="40% - Accent2 5 24 3" xfId="27012"/>
    <cellStyle name="40% - Accent2 5 24 4" xfId="37872"/>
    <cellStyle name="40% - Accent2 5 25" xfId="5593"/>
    <cellStyle name="40% - Accent2 5 25 2" xfId="16372"/>
    <cellStyle name="40% - Accent2 5 25 3" xfId="27122"/>
    <cellStyle name="40% - Accent2 5 25 4" xfId="37982"/>
    <cellStyle name="40% - Accent2 5 26" xfId="5703"/>
    <cellStyle name="40% - Accent2 5 26 2" xfId="16482"/>
    <cellStyle name="40% - Accent2 5 26 3" xfId="27232"/>
    <cellStyle name="40% - Accent2 5 26 4" xfId="38092"/>
    <cellStyle name="40% - Accent2 5 27" xfId="5813"/>
    <cellStyle name="40% - Accent2 5 27 2" xfId="16592"/>
    <cellStyle name="40% - Accent2 5 27 3" xfId="27342"/>
    <cellStyle name="40% - Accent2 5 27 4" xfId="38202"/>
    <cellStyle name="40% - Accent2 5 28" xfId="5923"/>
    <cellStyle name="40% - Accent2 5 28 2" xfId="16702"/>
    <cellStyle name="40% - Accent2 5 28 3" xfId="27452"/>
    <cellStyle name="40% - Accent2 5 28 4" xfId="38312"/>
    <cellStyle name="40% - Accent2 5 29" xfId="6033"/>
    <cellStyle name="40% - Accent2 5 29 2" xfId="16812"/>
    <cellStyle name="40% - Accent2 5 29 3" xfId="27562"/>
    <cellStyle name="40% - Accent2 5 29 4" xfId="38422"/>
    <cellStyle name="40% - Accent2 5 3" xfId="378"/>
    <cellStyle name="40% - Accent2 5 3 2" xfId="1403"/>
    <cellStyle name="40% - Accent2 5 3 2 2" xfId="3728"/>
    <cellStyle name="40% - Accent2 5 3 2 2 2" xfId="14507"/>
    <cellStyle name="40% - Accent2 5 3 2 2 3" xfId="25257"/>
    <cellStyle name="40% - Accent2 5 3 2 2 4" xfId="36117"/>
    <cellStyle name="40% - Accent2 5 3 2 3" xfId="12212"/>
    <cellStyle name="40% - Accent2 5 3 2 4" xfId="22962"/>
    <cellStyle name="40% - Accent2 5 3 2 5" xfId="33822"/>
    <cellStyle name="40% - Accent2 5 3 3" xfId="2745"/>
    <cellStyle name="40% - Accent2 5 3 3 2" xfId="13524"/>
    <cellStyle name="40% - Accent2 5 3 3 3" xfId="24274"/>
    <cellStyle name="40% - Accent2 5 3 3 4" xfId="35134"/>
    <cellStyle name="40% - Accent2 5 3 4" xfId="11229"/>
    <cellStyle name="40% - Accent2 5 3 5" xfId="21979"/>
    <cellStyle name="40% - Accent2 5 3 6" xfId="32839"/>
    <cellStyle name="40% - Accent2 5 30" xfId="6143"/>
    <cellStyle name="40% - Accent2 5 30 2" xfId="16922"/>
    <cellStyle name="40% - Accent2 5 30 3" xfId="27672"/>
    <cellStyle name="40% - Accent2 5 30 4" xfId="38532"/>
    <cellStyle name="40% - Accent2 5 31" xfId="6253"/>
    <cellStyle name="40% - Accent2 5 31 2" xfId="17032"/>
    <cellStyle name="40% - Accent2 5 31 3" xfId="27782"/>
    <cellStyle name="40% - Accent2 5 31 4" xfId="38642"/>
    <cellStyle name="40% - Accent2 5 32" xfId="6363"/>
    <cellStyle name="40% - Accent2 5 32 2" xfId="17142"/>
    <cellStyle name="40% - Accent2 5 32 3" xfId="27892"/>
    <cellStyle name="40% - Accent2 5 32 4" xfId="38752"/>
    <cellStyle name="40% - Accent2 5 33" xfId="6473"/>
    <cellStyle name="40% - Accent2 5 33 2" xfId="17252"/>
    <cellStyle name="40% - Accent2 5 33 3" xfId="28002"/>
    <cellStyle name="40% - Accent2 5 33 4" xfId="38862"/>
    <cellStyle name="40% - Accent2 5 34" xfId="6583"/>
    <cellStyle name="40% - Accent2 5 34 2" xfId="17362"/>
    <cellStyle name="40% - Accent2 5 34 3" xfId="28112"/>
    <cellStyle name="40% - Accent2 5 34 4" xfId="38972"/>
    <cellStyle name="40% - Accent2 5 35" xfId="6693"/>
    <cellStyle name="40% - Accent2 5 35 2" xfId="17472"/>
    <cellStyle name="40% - Accent2 5 35 3" xfId="28222"/>
    <cellStyle name="40% - Accent2 5 35 4" xfId="39082"/>
    <cellStyle name="40% - Accent2 5 36" xfId="6803"/>
    <cellStyle name="40% - Accent2 5 36 2" xfId="17582"/>
    <cellStyle name="40% - Accent2 5 36 3" xfId="28332"/>
    <cellStyle name="40% - Accent2 5 36 4" xfId="39192"/>
    <cellStyle name="40% - Accent2 5 37" xfId="6913"/>
    <cellStyle name="40% - Accent2 5 37 2" xfId="17692"/>
    <cellStyle name="40% - Accent2 5 37 3" xfId="28442"/>
    <cellStyle name="40% - Accent2 5 37 4" xfId="39302"/>
    <cellStyle name="40% - Accent2 5 38" xfId="7023"/>
    <cellStyle name="40% - Accent2 5 38 2" xfId="17802"/>
    <cellStyle name="40% - Accent2 5 38 3" xfId="28552"/>
    <cellStyle name="40% - Accent2 5 38 4" xfId="39412"/>
    <cellStyle name="40% - Accent2 5 39" xfId="7133"/>
    <cellStyle name="40% - Accent2 5 39 2" xfId="17912"/>
    <cellStyle name="40% - Accent2 5 39 3" xfId="28662"/>
    <cellStyle name="40% - Accent2 5 39 4" xfId="39522"/>
    <cellStyle name="40% - Accent2 5 4" xfId="444"/>
    <cellStyle name="40% - Accent2 5 4 2" xfId="1469"/>
    <cellStyle name="40% - Accent2 5 4 2 2" xfId="3794"/>
    <cellStyle name="40% - Accent2 5 4 2 2 2" xfId="14573"/>
    <cellStyle name="40% - Accent2 5 4 2 2 3" xfId="25323"/>
    <cellStyle name="40% - Accent2 5 4 2 2 4" xfId="36183"/>
    <cellStyle name="40% - Accent2 5 4 2 3" xfId="12278"/>
    <cellStyle name="40% - Accent2 5 4 2 4" xfId="23028"/>
    <cellStyle name="40% - Accent2 5 4 2 5" xfId="33888"/>
    <cellStyle name="40% - Accent2 5 4 3" xfId="2811"/>
    <cellStyle name="40% - Accent2 5 4 3 2" xfId="13590"/>
    <cellStyle name="40% - Accent2 5 4 3 3" xfId="24340"/>
    <cellStyle name="40% - Accent2 5 4 3 4" xfId="35200"/>
    <cellStyle name="40% - Accent2 5 4 4" xfId="11295"/>
    <cellStyle name="40% - Accent2 5 4 5" xfId="22045"/>
    <cellStyle name="40% - Accent2 5 4 6" xfId="32905"/>
    <cellStyle name="40% - Accent2 5 40" xfId="7243"/>
    <cellStyle name="40% - Accent2 5 40 2" xfId="18022"/>
    <cellStyle name="40% - Accent2 5 40 3" xfId="28772"/>
    <cellStyle name="40% - Accent2 5 40 4" xfId="39632"/>
    <cellStyle name="40% - Accent2 5 41" xfId="7353"/>
    <cellStyle name="40% - Accent2 5 41 2" xfId="18132"/>
    <cellStyle name="40% - Accent2 5 41 3" xfId="28882"/>
    <cellStyle name="40% - Accent2 5 41 4" xfId="39742"/>
    <cellStyle name="40% - Accent2 5 42" xfId="7463"/>
    <cellStyle name="40% - Accent2 5 42 2" xfId="18242"/>
    <cellStyle name="40% - Accent2 5 42 3" xfId="28992"/>
    <cellStyle name="40% - Accent2 5 42 4" xfId="39852"/>
    <cellStyle name="40% - Accent2 5 43" xfId="7573"/>
    <cellStyle name="40% - Accent2 5 43 2" xfId="18352"/>
    <cellStyle name="40% - Accent2 5 43 3" xfId="29102"/>
    <cellStyle name="40% - Accent2 5 43 4" xfId="39962"/>
    <cellStyle name="40% - Accent2 5 44" xfId="7683"/>
    <cellStyle name="40% - Accent2 5 44 2" xfId="18462"/>
    <cellStyle name="40% - Accent2 5 44 3" xfId="29212"/>
    <cellStyle name="40% - Accent2 5 44 4" xfId="40072"/>
    <cellStyle name="40% - Accent2 5 45" xfId="7793"/>
    <cellStyle name="40% - Accent2 5 45 2" xfId="18572"/>
    <cellStyle name="40% - Accent2 5 45 3" xfId="29322"/>
    <cellStyle name="40% - Accent2 5 45 4" xfId="40182"/>
    <cellStyle name="40% - Accent2 5 46" xfId="7903"/>
    <cellStyle name="40% - Accent2 5 46 2" xfId="18682"/>
    <cellStyle name="40% - Accent2 5 46 3" xfId="29432"/>
    <cellStyle name="40% - Accent2 5 46 4" xfId="40292"/>
    <cellStyle name="40% - Accent2 5 47" xfId="8013"/>
    <cellStyle name="40% - Accent2 5 47 2" xfId="18792"/>
    <cellStyle name="40% - Accent2 5 47 3" xfId="29542"/>
    <cellStyle name="40% - Accent2 5 47 4" xfId="40402"/>
    <cellStyle name="40% - Accent2 5 48" xfId="8123"/>
    <cellStyle name="40% - Accent2 5 48 2" xfId="18902"/>
    <cellStyle name="40% - Accent2 5 48 3" xfId="29652"/>
    <cellStyle name="40% - Accent2 5 48 4" xfId="40512"/>
    <cellStyle name="40% - Accent2 5 49" xfId="8233"/>
    <cellStyle name="40% - Accent2 5 49 2" xfId="19012"/>
    <cellStyle name="40% - Accent2 5 49 3" xfId="29762"/>
    <cellStyle name="40% - Accent2 5 49 4" xfId="40622"/>
    <cellStyle name="40% - Accent2 5 5" xfId="521"/>
    <cellStyle name="40% - Accent2 5 5 2" xfId="1546"/>
    <cellStyle name="40% - Accent2 5 5 2 2" xfId="3871"/>
    <cellStyle name="40% - Accent2 5 5 2 2 2" xfId="14650"/>
    <cellStyle name="40% - Accent2 5 5 2 2 3" xfId="25400"/>
    <cellStyle name="40% - Accent2 5 5 2 2 4" xfId="36260"/>
    <cellStyle name="40% - Accent2 5 5 2 3" xfId="12355"/>
    <cellStyle name="40% - Accent2 5 5 2 4" xfId="23105"/>
    <cellStyle name="40% - Accent2 5 5 2 5" xfId="33965"/>
    <cellStyle name="40% - Accent2 5 5 3" xfId="2888"/>
    <cellStyle name="40% - Accent2 5 5 3 2" xfId="13667"/>
    <cellStyle name="40% - Accent2 5 5 3 3" xfId="24417"/>
    <cellStyle name="40% - Accent2 5 5 3 4" xfId="35277"/>
    <cellStyle name="40% - Accent2 5 5 4" xfId="11372"/>
    <cellStyle name="40% - Accent2 5 5 5" xfId="22122"/>
    <cellStyle name="40% - Accent2 5 5 6" xfId="32982"/>
    <cellStyle name="40% - Accent2 5 50" xfId="8343"/>
    <cellStyle name="40% - Accent2 5 50 2" xfId="19122"/>
    <cellStyle name="40% - Accent2 5 50 3" xfId="29872"/>
    <cellStyle name="40% - Accent2 5 50 4" xfId="40732"/>
    <cellStyle name="40% - Accent2 5 51" xfId="8453"/>
    <cellStyle name="40% - Accent2 5 51 2" xfId="19232"/>
    <cellStyle name="40% - Accent2 5 51 3" xfId="29982"/>
    <cellStyle name="40% - Accent2 5 51 4" xfId="40842"/>
    <cellStyle name="40% - Accent2 5 52" xfId="8563"/>
    <cellStyle name="40% - Accent2 5 52 2" xfId="19342"/>
    <cellStyle name="40% - Accent2 5 52 3" xfId="30092"/>
    <cellStyle name="40% - Accent2 5 52 4" xfId="40952"/>
    <cellStyle name="40% - Accent2 5 53" xfId="8673"/>
    <cellStyle name="40% - Accent2 5 53 2" xfId="19452"/>
    <cellStyle name="40% - Accent2 5 53 3" xfId="30202"/>
    <cellStyle name="40% - Accent2 5 53 4" xfId="41062"/>
    <cellStyle name="40% - Accent2 5 54" xfId="8783"/>
    <cellStyle name="40% - Accent2 5 54 2" xfId="19562"/>
    <cellStyle name="40% - Accent2 5 54 3" xfId="30312"/>
    <cellStyle name="40% - Accent2 5 54 4" xfId="41172"/>
    <cellStyle name="40% - Accent2 5 55" xfId="8893"/>
    <cellStyle name="40% - Accent2 5 55 2" xfId="19672"/>
    <cellStyle name="40% - Accent2 5 55 3" xfId="30422"/>
    <cellStyle name="40% - Accent2 5 55 4" xfId="41282"/>
    <cellStyle name="40% - Accent2 5 56" xfId="9003"/>
    <cellStyle name="40% - Accent2 5 56 2" xfId="19782"/>
    <cellStyle name="40% - Accent2 5 56 3" xfId="30532"/>
    <cellStyle name="40% - Accent2 5 56 4" xfId="41392"/>
    <cellStyle name="40% - Accent2 5 57" xfId="9113"/>
    <cellStyle name="40% - Accent2 5 57 2" xfId="19892"/>
    <cellStyle name="40% - Accent2 5 57 3" xfId="30642"/>
    <cellStyle name="40% - Accent2 5 57 4" xfId="41502"/>
    <cellStyle name="40% - Accent2 5 58" xfId="9223"/>
    <cellStyle name="40% - Accent2 5 58 2" xfId="20002"/>
    <cellStyle name="40% - Accent2 5 58 3" xfId="30752"/>
    <cellStyle name="40% - Accent2 5 58 4" xfId="41612"/>
    <cellStyle name="40% - Accent2 5 59" xfId="9333"/>
    <cellStyle name="40% - Accent2 5 59 2" xfId="20112"/>
    <cellStyle name="40% - Accent2 5 59 3" xfId="30862"/>
    <cellStyle name="40% - Accent2 5 59 4" xfId="41722"/>
    <cellStyle name="40% - Accent2 5 6" xfId="608"/>
    <cellStyle name="40% - Accent2 5 6 2" xfId="1633"/>
    <cellStyle name="40% - Accent2 5 6 2 2" xfId="3958"/>
    <cellStyle name="40% - Accent2 5 6 2 2 2" xfId="14737"/>
    <cellStyle name="40% - Accent2 5 6 2 2 3" xfId="25487"/>
    <cellStyle name="40% - Accent2 5 6 2 2 4" xfId="36347"/>
    <cellStyle name="40% - Accent2 5 6 2 3" xfId="12442"/>
    <cellStyle name="40% - Accent2 5 6 2 4" xfId="23192"/>
    <cellStyle name="40% - Accent2 5 6 2 5" xfId="34052"/>
    <cellStyle name="40% - Accent2 5 6 3" xfId="2976"/>
    <cellStyle name="40% - Accent2 5 6 3 2" xfId="13755"/>
    <cellStyle name="40% - Accent2 5 6 3 3" xfId="24505"/>
    <cellStyle name="40% - Accent2 5 6 3 4" xfId="35365"/>
    <cellStyle name="40% - Accent2 5 6 4" xfId="11460"/>
    <cellStyle name="40% - Accent2 5 6 5" xfId="22210"/>
    <cellStyle name="40% - Accent2 5 6 6" xfId="33070"/>
    <cellStyle name="40% - Accent2 5 60" xfId="9443"/>
    <cellStyle name="40% - Accent2 5 60 2" xfId="20222"/>
    <cellStyle name="40% - Accent2 5 60 3" xfId="30972"/>
    <cellStyle name="40% - Accent2 5 60 4" xfId="41832"/>
    <cellStyle name="40% - Accent2 5 61" xfId="9553"/>
    <cellStyle name="40% - Accent2 5 61 2" xfId="20332"/>
    <cellStyle name="40% - Accent2 5 61 3" xfId="31082"/>
    <cellStyle name="40% - Accent2 5 61 4" xfId="41942"/>
    <cellStyle name="40% - Accent2 5 62" xfId="9663"/>
    <cellStyle name="40% - Accent2 5 62 2" xfId="20442"/>
    <cellStyle name="40% - Accent2 5 62 3" xfId="31192"/>
    <cellStyle name="40% - Accent2 5 62 4" xfId="42052"/>
    <cellStyle name="40% - Accent2 5 63" xfId="9773"/>
    <cellStyle name="40% - Accent2 5 63 2" xfId="20552"/>
    <cellStyle name="40% - Accent2 5 63 3" xfId="31302"/>
    <cellStyle name="40% - Accent2 5 63 4" xfId="42162"/>
    <cellStyle name="40% - Accent2 5 64" xfId="9883"/>
    <cellStyle name="40% - Accent2 5 64 2" xfId="20662"/>
    <cellStyle name="40% - Accent2 5 64 3" xfId="31412"/>
    <cellStyle name="40% - Accent2 5 64 4" xfId="42272"/>
    <cellStyle name="40% - Accent2 5 65" xfId="9993"/>
    <cellStyle name="40% - Accent2 5 65 2" xfId="20772"/>
    <cellStyle name="40% - Accent2 5 65 3" xfId="31522"/>
    <cellStyle name="40% - Accent2 5 65 4" xfId="42382"/>
    <cellStyle name="40% - Accent2 5 66" xfId="10103"/>
    <cellStyle name="40% - Accent2 5 66 2" xfId="20882"/>
    <cellStyle name="40% - Accent2 5 66 3" xfId="31632"/>
    <cellStyle name="40% - Accent2 5 66 4" xfId="42492"/>
    <cellStyle name="40% - Accent2 5 67" xfId="10213"/>
    <cellStyle name="40% - Accent2 5 67 2" xfId="20992"/>
    <cellStyle name="40% - Accent2 5 67 3" xfId="31742"/>
    <cellStyle name="40% - Accent2 5 67 4" xfId="42602"/>
    <cellStyle name="40% - Accent2 5 68" xfId="10323"/>
    <cellStyle name="40% - Accent2 5 68 2" xfId="21102"/>
    <cellStyle name="40% - Accent2 5 68 3" xfId="31852"/>
    <cellStyle name="40% - Accent2 5 68 4" xfId="42712"/>
    <cellStyle name="40% - Accent2 5 69" xfId="10433"/>
    <cellStyle name="40% - Accent2 5 69 2" xfId="21212"/>
    <cellStyle name="40% - Accent2 5 69 3" xfId="31962"/>
    <cellStyle name="40% - Accent2 5 69 4" xfId="42822"/>
    <cellStyle name="40% - Accent2 5 7" xfId="707"/>
    <cellStyle name="40% - Accent2 5 7 2" xfId="1732"/>
    <cellStyle name="40% - Accent2 5 7 2 2" xfId="4057"/>
    <cellStyle name="40% - Accent2 5 7 2 2 2" xfId="14836"/>
    <cellStyle name="40% - Accent2 5 7 2 2 3" xfId="25586"/>
    <cellStyle name="40% - Accent2 5 7 2 2 4" xfId="36446"/>
    <cellStyle name="40% - Accent2 5 7 2 3" xfId="12541"/>
    <cellStyle name="40% - Accent2 5 7 2 4" xfId="23291"/>
    <cellStyle name="40% - Accent2 5 7 2 5" xfId="34151"/>
    <cellStyle name="40% - Accent2 5 7 3" xfId="3075"/>
    <cellStyle name="40% - Accent2 5 7 3 2" xfId="13854"/>
    <cellStyle name="40% - Accent2 5 7 3 3" xfId="24604"/>
    <cellStyle name="40% - Accent2 5 7 3 4" xfId="35464"/>
    <cellStyle name="40% - Accent2 5 7 4" xfId="11559"/>
    <cellStyle name="40% - Accent2 5 7 5" xfId="22309"/>
    <cellStyle name="40% - Accent2 5 7 6" xfId="33169"/>
    <cellStyle name="40% - Accent2 5 70" xfId="10543"/>
    <cellStyle name="40% - Accent2 5 70 2" xfId="21322"/>
    <cellStyle name="40% - Accent2 5 70 3" xfId="32072"/>
    <cellStyle name="40% - Accent2 5 70 4" xfId="42932"/>
    <cellStyle name="40% - Accent2 5 71" xfId="10653"/>
    <cellStyle name="40% - Accent2 5 71 2" xfId="21432"/>
    <cellStyle name="40% - Accent2 5 71 3" xfId="32182"/>
    <cellStyle name="40% - Accent2 5 71 4" xfId="43042"/>
    <cellStyle name="40% - Accent2 5 72" xfId="10763"/>
    <cellStyle name="40% - Accent2 5 72 2" xfId="21542"/>
    <cellStyle name="40% - Accent2 5 72 3" xfId="32292"/>
    <cellStyle name="40% - Accent2 5 72 4" xfId="43152"/>
    <cellStyle name="40% - Accent2 5 73" xfId="10873"/>
    <cellStyle name="40% - Accent2 5 73 2" xfId="32402"/>
    <cellStyle name="40% - Accent2 5 73 3" xfId="43262"/>
    <cellStyle name="40% - Accent2 5 74" xfId="11027"/>
    <cellStyle name="40% - Accent2 5 74 2" xfId="21777"/>
    <cellStyle name="40% - Accent2 5 74 3" xfId="32637"/>
    <cellStyle name="40% - Accent2 5 75" xfId="21652"/>
    <cellStyle name="40% - Accent2 5 76" xfId="32512"/>
    <cellStyle name="40% - Accent2 5 77" xfId="43532"/>
    <cellStyle name="40% - Accent2 5 78" xfId="43687"/>
    <cellStyle name="40% - Accent2 5 79" xfId="43999"/>
    <cellStyle name="40% - Accent2 5 8" xfId="816"/>
    <cellStyle name="40% - Accent2 5 8 2" xfId="1841"/>
    <cellStyle name="40% - Accent2 5 8 2 2" xfId="4166"/>
    <cellStyle name="40% - Accent2 5 8 2 2 2" xfId="14945"/>
    <cellStyle name="40% - Accent2 5 8 2 2 3" xfId="25695"/>
    <cellStyle name="40% - Accent2 5 8 2 2 4" xfId="36555"/>
    <cellStyle name="40% - Accent2 5 8 2 3" xfId="12650"/>
    <cellStyle name="40% - Accent2 5 8 2 4" xfId="23400"/>
    <cellStyle name="40% - Accent2 5 8 2 5" xfId="34260"/>
    <cellStyle name="40% - Accent2 5 8 3" xfId="3184"/>
    <cellStyle name="40% - Accent2 5 8 3 2" xfId="13963"/>
    <cellStyle name="40% - Accent2 5 8 3 3" xfId="24713"/>
    <cellStyle name="40% - Accent2 5 8 3 4" xfId="35573"/>
    <cellStyle name="40% - Accent2 5 8 4" xfId="11668"/>
    <cellStyle name="40% - Accent2 5 8 5" xfId="22418"/>
    <cellStyle name="40% - Accent2 5 8 6" xfId="33278"/>
    <cellStyle name="40% - Accent2 5 80" xfId="44318"/>
    <cellStyle name="40% - Accent2 5 81" xfId="44638"/>
    <cellStyle name="40% - Accent2 5 82" xfId="44950"/>
    <cellStyle name="40% - Accent2 5 83" xfId="45262"/>
    <cellStyle name="40% - Accent2 5 84" xfId="45574"/>
    <cellStyle name="40% - Accent2 5 85" xfId="45886"/>
    <cellStyle name="40% - Accent2 5 86" xfId="46198"/>
    <cellStyle name="40% - Accent2 5 87" xfId="46510"/>
    <cellStyle name="40% - Accent2 5 88" xfId="46822"/>
    <cellStyle name="40% - Accent2 5 89" xfId="47134"/>
    <cellStyle name="40% - Accent2 5 9" xfId="925"/>
    <cellStyle name="40% - Accent2 5 9 2" xfId="1950"/>
    <cellStyle name="40% - Accent2 5 9 2 2" xfId="4275"/>
    <cellStyle name="40% - Accent2 5 9 2 2 2" xfId="15054"/>
    <cellStyle name="40% - Accent2 5 9 2 2 3" xfId="25804"/>
    <cellStyle name="40% - Accent2 5 9 2 2 4" xfId="36664"/>
    <cellStyle name="40% - Accent2 5 9 2 3" xfId="12759"/>
    <cellStyle name="40% - Accent2 5 9 2 4" xfId="23509"/>
    <cellStyle name="40% - Accent2 5 9 2 5" xfId="34369"/>
    <cellStyle name="40% - Accent2 5 9 3" xfId="3293"/>
    <cellStyle name="40% - Accent2 5 9 3 2" xfId="14072"/>
    <cellStyle name="40% - Accent2 5 9 3 3" xfId="24822"/>
    <cellStyle name="40% - Accent2 5 9 3 4" xfId="35682"/>
    <cellStyle name="40% - Accent2 5 9 4" xfId="11777"/>
    <cellStyle name="40% - Accent2 5 9 5" xfId="22527"/>
    <cellStyle name="40% - Accent2 5 9 6" xfId="33387"/>
    <cellStyle name="40% - Accent2 5 90" xfId="47446"/>
    <cellStyle name="40% - Accent2 5 91" xfId="47758"/>
    <cellStyle name="40% - Accent2 5 92" xfId="48070"/>
    <cellStyle name="40% - Accent2 5 93" xfId="48382"/>
    <cellStyle name="40% - Accent2 5 94" xfId="48694"/>
    <cellStyle name="40% - Accent2 5 95" xfId="49006"/>
    <cellStyle name="40% - Accent2 5 96" xfId="49318"/>
    <cellStyle name="40% - Accent2 5 97" xfId="49630"/>
    <cellStyle name="40% - Accent2 5 98" xfId="49942"/>
    <cellStyle name="40% - Accent2 5 99" xfId="50254"/>
    <cellStyle name="40% - Accent2 50" xfId="7639"/>
    <cellStyle name="40% - Accent2 50 2" xfId="18418"/>
    <cellStyle name="40% - Accent2 50 3" xfId="29168"/>
    <cellStyle name="40% - Accent2 50 4" xfId="40028"/>
    <cellStyle name="40% - Accent2 51" xfId="7749"/>
    <cellStyle name="40% - Accent2 51 2" xfId="18528"/>
    <cellStyle name="40% - Accent2 51 3" xfId="29278"/>
    <cellStyle name="40% - Accent2 51 4" xfId="40138"/>
    <cellStyle name="40% - Accent2 52" xfId="7859"/>
    <cellStyle name="40% - Accent2 52 2" xfId="18638"/>
    <cellStyle name="40% - Accent2 52 3" xfId="29388"/>
    <cellStyle name="40% - Accent2 52 4" xfId="40248"/>
    <cellStyle name="40% - Accent2 53" xfId="7969"/>
    <cellStyle name="40% - Accent2 53 2" xfId="18748"/>
    <cellStyle name="40% - Accent2 53 3" xfId="29498"/>
    <cellStyle name="40% - Accent2 53 4" xfId="40358"/>
    <cellStyle name="40% - Accent2 54" xfId="8079"/>
    <cellStyle name="40% - Accent2 54 2" xfId="18858"/>
    <cellStyle name="40% - Accent2 54 3" xfId="29608"/>
    <cellStyle name="40% - Accent2 54 4" xfId="40468"/>
    <cellStyle name="40% - Accent2 55" xfId="8189"/>
    <cellStyle name="40% - Accent2 55 2" xfId="18968"/>
    <cellStyle name="40% - Accent2 55 3" xfId="29718"/>
    <cellStyle name="40% - Accent2 55 4" xfId="40578"/>
    <cellStyle name="40% - Accent2 56" xfId="8299"/>
    <cellStyle name="40% - Accent2 56 2" xfId="19078"/>
    <cellStyle name="40% - Accent2 56 3" xfId="29828"/>
    <cellStyle name="40% - Accent2 56 4" xfId="40688"/>
    <cellStyle name="40% - Accent2 57" xfId="8409"/>
    <cellStyle name="40% - Accent2 57 2" xfId="19188"/>
    <cellStyle name="40% - Accent2 57 3" xfId="29938"/>
    <cellStyle name="40% - Accent2 57 4" xfId="40798"/>
    <cellStyle name="40% - Accent2 58" xfId="8519"/>
    <cellStyle name="40% - Accent2 58 2" xfId="19298"/>
    <cellStyle name="40% - Accent2 58 3" xfId="30048"/>
    <cellStyle name="40% - Accent2 58 4" xfId="40908"/>
    <cellStyle name="40% - Accent2 59" xfId="8629"/>
    <cellStyle name="40% - Accent2 59 2" xfId="19408"/>
    <cellStyle name="40% - Accent2 59 3" xfId="30158"/>
    <cellStyle name="40% - Accent2 59 4" xfId="41018"/>
    <cellStyle name="40% - Accent2 6" xfId="199"/>
    <cellStyle name="40% - Accent2 6 10" xfId="1224"/>
    <cellStyle name="40% - Accent2 6 10 2" xfId="3549"/>
    <cellStyle name="40% - Accent2 6 10 2 2" xfId="14328"/>
    <cellStyle name="40% - Accent2 6 10 2 3" xfId="25078"/>
    <cellStyle name="40% - Accent2 6 10 2 4" xfId="35938"/>
    <cellStyle name="40% - Accent2 6 10 3" xfId="12033"/>
    <cellStyle name="40% - Accent2 6 10 4" xfId="22783"/>
    <cellStyle name="40% - Accent2 6 10 5" xfId="33643"/>
    <cellStyle name="40% - Accent2 6 100" xfId="50892"/>
    <cellStyle name="40% - Accent2 6 101" xfId="51204"/>
    <cellStyle name="40% - Accent2 6 102" xfId="51516"/>
    <cellStyle name="40% - Accent2 6 103" xfId="51828"/>
    <cellStyle name="40% - Accent2 6 104" xfId="52141"/>
    <cellStyle name="40% - Accent2 6 105" xfId="52453"/>
    <cellStyle name="40% - Accent2 6 106" xfId="52765"/>
    <cellStyle name="40% - Accent2 6 107" xfId="53077"/>
    <cellStyle name="40% - Accent2 6 108" xfId="53389"/>
    <cellStyle name="40% - Accent2 6 109" xfId="53701"/>
    <cellStyle name="40% - Accent2 6 11" xfId="2070"/>
    <cellStyle name="40% - Accent2 6 11 2" xfId="4395"/>
    <cellStyle name="40% - Accent2 6 11 2 2" xfId="15174"/>
    <cellStyle name="40% - Accent2 6 11 2 3" xfId="25924"/>
    <cellStyle name="40% - Accent2 6 11 2 4" xfId="36784"/>
    <cellStyle name="40% - Accent2 6 11 3" xfId="12879"/>
    <cellStyle name="40% - Accent2 6 11 4" xfId="23629"/>
    <cellStyle name="40% - Accent2 6 11 5" xfId="34489"/>
    <cellStyle name="40% - Accent2 6 110" xfId="54013"/>
    <cellStyle name="40% - Accent2 6 111" xfId="54325"/>
    <cellStyle name="40% - Accent2 6 112" xfId="54637"/>
    <cellStyle name="40% - Accent2 6 113" xfId="54949"/>
    <cellStyle name="40% - Accent2 6 114" xfId="55261"/>
    <cellStyle name="40% - Accent2 6 115" xfId="55573"/>
    <cellStyle name="40% - Accent2 6 116" xfId="55885"/>
    <cellStyle name="40% - Accent2 6 117" xfId="56197"/>
    <cellStyle name="40% - Accent2 6 118" xfId="56509"/>
    <cellStyle name="40% - Accent2 6 119" xfId="56821"/>
    <cellStyle name="40% - Accent2 6 12" xfId="2179"/>
    <cellStyle name="40% - Accent2 6 12 2" xfId="4504"/>
    <cellStyle name="40% - Accent2 6 12 2 2" xfId="15283"/>
    <cellStyle name="40% - Accent2 6 12 2 3" xfId="26033"/>
    <cellStyle name="40% - Accent2 6 12 2 4" xfId="36893"/>
    <cellStyle name="40% - Accent2 6 12 3" xfId="12988"/>
    <cellStyle name="40% - Accent2 6 12 4" xfId="23738"/>
    <cellStyle name="40% - Accent2 6 12 5" xfId="34598"/>
    <cellStyle name="40% - Accent2 6 120" xfId="57133"/>
    <cellStyle name="40% - Accent2 6 121" xfId="57445"/>
    <cellStyle name="40% - Accent2 6 122" xfId="57757"/>
    <cellStyle name="40% - Accent2 6 123" xfId="58069"/>
    <cellStyle name="40% - Accent2 6 124" xfId="58381"/>
    <cellStyle name="40% - Accent2 6 125" xfId="58693"/>
    <cellStyle name="40% - Accent2 6 126" xfId="59005"/>
    <cellStyle name="40% - Accent2 6 127" xfId="59317"/>
    <cellStyle name="40% - Accent2 6 128" xfId="59629"/>
    <cellStyle name="40% - Accent2 6 129" xfId="59941"/>
    <cellStyle name="40% - Accent2 6 13" xfId="2289"/>
    <cellStyle name="40% - Accent2 6 13 2" xfId="4614"/>
    <cellStyle name="40% - Accent2 6 13 2 2" xfId="15393"/>
    <cellStyle name="40% - Accent2 6 13 2 3" xfId="26143"/>
    <cellStyle name="40% - Accent2 6 13 2 4" xfId="37003"/>
    <cellStyle name="40% - Accent2 6 13 3" xfId="13098"/>
    <cellStyle name="40% - Accent2 6 13 4" xfId="23848"/>
    <cellStyle name="40% - Accent2 6 13 5" xfId="34708"/>
    <cellStyle name="40% - Accent2 6 130" xfId="60253"/>
    <cellStyle name="40% - Accent2 6 131" xfId="60565"/>
    <cellStyle name="40% - Accent2 6 132" xfId="60877"/>
    <cellStyle name="40% - Accent2 6 14" xfId="2399"/>
    <cellStyle name="40% - Accent2 6 14 2" xfId="13208"/>
    <cellStyle name="40% - Accent2 6 14 3" xfId="23958"/>
    <cellStyle name="40% - Accent2 6 14 4" xfId="34818"/>
    <cellStyle name="40% - Accent2 6 15" xfId="2566"/>
    <cellStyle name="40% - Accent2 6 15 2" xfId="13345"/>
    <cellStyle name="40% - Accent2 6 15 3" xfId="24095"/>
    <cellStyle name="40% - Accent2 6 15 4" xfId="34955"/>
    <cellStyle name="40% - Accent2 6 16" xfId="4724"/>
    <cellStyle name="40% - Accent2 6 16 2" xfId="15503"/>
    <cellStyle name="40% - Accent2 6 16 3" xfId="26253"/>
    <cellStyle name="40% - Accent2 6 16 4" xfId="37113"/>
    <cellStyle name="40% - Accent2 6 17" xfId="4834"/>
    <cellStyle name="40% - Accent2 6 17 2" xfId="15613"/>
    <cellStyle name="40% - Accent2 6 17 3" xfId="26363"/>
    <cellStyle name="40% - Accent2 6 17 4" xfId="37223"/>
    <cellStyle name="40% - Accent2 6 18" xfId="4944"/>
    <cellStyle name="40% - Accent2 6 18 2" xfId="15723"/>
    <cellStyle name="40% - Accent2 6 18 3" xfId="26473"/>
    <cellStyle name="40% - Accent2 6 18 4" xfId="37333"/>
    <cellStyle name="40% - Accent2 6 19" xfId="5054"/>
    <cellStyle name="40% - Accent2 6 19 2" xfId="15833"/>
    <cellStyle name="40% - Accent2 6 19 3" xfId="26583"/>
    <cellStyle name="40% - Accent2 6 19 4" xfId="37443"/>
    <cellStyle name="40% - Accent2 6 2" xfId="389"/>
    <cellStyle name="40% - Accent2 6 2 10" xfId="44807"/>
    <cellStyle name="40% - Accent2 6 2 11" xfId="45119"/>
    <cellStyle name="40% - Accent2 6 2 12" xfId="45431"/>
    <cellStyle name="40% - Accent2 6 2 13" xfId="45743"/>
    <cellStyle name="40% - Accent2 6 2 14" xfId="46055"/>
    <cellStyle name="40% - Accent2 6 2 15" xfId="46367"/>
    <cellStyle name="40% - Accent2 6 2 16" xfId="46679"/>
    <cellStyle name="40% - Accent2 6 2 17" xfId="46991"/>
    <cellStyle name="40% - Accent2 6 2 18" xfId="47303"/>
    <cellStyle name="40% - Accent2 6 2 19" xfId="47615"/>
    <cellStyle name="40% - Accent2 6 2 2" xfId="1414"/>
    <cellStyle name="40% - Accent2 6 2 2 2" xfId="3739"/>
    <cellStyle name="40% - Accent2 6 2 2 2 2" xfId="14518"/>
    <cellStyle name="40% - Accent2 6 2 2 2 3" xfId="25268"/>
    <cellStyle name="40% - Accent2 6 2 2 2 4" xfId="36128"/>
    <cellStyle name="40% - Accent2 6 2 2 3" xfId="12223"/>
    <cellStyle name="40% - Accent2 6 2 2 4" xfId="22973"/>
    <cellStyle name="40% - Accent2 6 2 2 5" xfId="33833"/>
    <cellStyle name="40% - Accent2 6 2 20" xfId="47927"/>
    <cellStyle name="40% - Accent2 6 2 21" xfId="48239"/>
    <cellStyle name="40% - Accent2 6 2 22" xfId="48551"/>
    <cellStyle name="40% - Accent2 6 2 23" xfId="48863"/>
    <cellStyle name="40% - Accent2 6 2 24" xfId="49175"/>
    <cellStyle name="40% - Accent2 6 2 25" xfId="49487"/>
    <cellStyle name="40% - Accent2 6 2 26" xfId="49799"/>
    <cellStyle name="40% - Accent2 6 2 27" xfId="50111"/>
    <cellStyle name="40% - Accent2 6 2 28" xfId="50423"/>
    <cellStyle name="40% - Accent2 6 2 29" xfId="50735"/>
    <cellStyle name="40% - Accent2 6 2 3" xfId="2756"/>
    <cellStyle name="40% - Accent2 6 2 3 2" xfId="13535"/>
    <cellStyle name="40% - Accent2 6 2 3 3" xfId="24285"/>
    <cellStyle name="40% - Accent2 6 2 3 4" xfId="35145"/>
    <cellStyle name="40% - Accent2 6 2 30" xfId="51047"/>
    <cellStyle name="40% - Accent2 6 2 31" xfId="51359"/>
    <cellStyle name="40% - Accent2 6 2 32" xfId="51671"/>
    <cellStyle name="40% - Accent2 6 2 33" xfId="51983"/>
    <cellStyle name="40% - Accent2 6 2 34" xfId="52296"/>
    <cellStyle name="40% - Accent2 6 2 35" xfId="52608"/>
    <cellStyle name="40% - Accent2 6 2 36" xfId="52920"/>
    <cellStyle name="40% - Accent2 6 2 37" xfId="53232"/>
    <cellStyle name="40% - Accent2 6 2 38" xfId="53544"/>
    <cellStyle name="40% - Accent2 6 2 39" xfId="53856"/>
    <cellStyle name="40% - Accent2 6 2 4" xfId="11240"/>
    <cellStyle name="40% - Accent2 6 2 40" xfId="54168"/>
    <cellStyle name="40% - Accent2 6 2 41" xfId="54480"/>
    <cellStyle name="40% - Accent2 6 2 42" xfId="54792"/>
    <cellStyle name="40% - Accent2 6 2 43" xfId="55104"/>
    <cellStyle name="40% - Accent2 6 2 44" xfId="55416"/>
    <cellStyle name="40% - Accent2 6 2 45" xfId="55728"/>
    <cellStyle name="40% - Accent2 6 2 46" xfId="56040"/>
    <cellStyle name="40% - Accent2 6 2 47" xfId="56352"/>
    <cellStyle name="40% - Accent2 6 2 48" xfId="56664"/>
    <cellStyle name="40% - Accent2 6 2 49" xfId="56976"/>
    <cellStyle name="40% - Accent2 6 2 5" xfId="21990"/>
    <cellStyle name="40% - Accent2 6 2 50" xfId="57288"/>
    <cellStyle name="40% - Accent2 6 2 51" xfId="57600"/>
    <cellStyle name="40% - Accent2 6 2 52" xfId="57912"/>
    <cellStyle name="40% - Accent2 6 2 53" xfId="58224"/>
    <cellStyle name="40% - Accent2 6 2 54" xfId="58536"/>
    <cellStyle name="40% - Accent2 6 2 55" xfId="58848"/>
    <cellStyle name="40% - Accent2 6 2 56" xfId="59160"/>
    <cellStyle name="40% - Accent2 6 2 57" xfId="59472"/>
    <cellStyle name="40% - Accent2 6 2 58" xfId="59784"/>
    <cellStyle name="40% - Accent2 6 2 59" xfId="60096"/>
    <cellStyle name="40% - Accent2 6 2 6" xfId="32850"/>
    <cellStyle name="40% - Accent2 6 2 60" xfId="60408"/>
    <cellStyle name="40% - Accent2 6 2 61" xfId="60720"/>
    <cellStyle name="40% - Accent2 6 2 62" xfId="61032"/>
    <cellStyle name="40% - Accent2 6 2 7" xfId="43856"/>
    <cellStyle name="40% - Accent2 6 2 8" xfId="44168"/>
    <cellStyle name="40% - Accent2 6 2 9" xfId="44487"/>
    <cellStyle name="40% - Accent2 6 20" xfId="5164"/>
    <cellStyle name="40% - Accent2 6 20 2" xfId="15943"/>
    <cellStyle name="40% - Accent2 6 20 3" xfId="26693"/>
    <cellStyle name="40% - Accent2 6 20 4" xfId="37553"/>
    <cellStyle name="40% - Accent2 6 21" xfId="5274"/>
    <cellStyle name="40% - Accent2 6 21 2" xfId="16053"/>
    <cellStyle name="40% - Accent2 6 21 3" xfId="26803"/>
    <cellStyle name="40% - Accent2 6 21 4" xfId="37663"/>
    <cellStyle name="40% - Accent2 6 22" xfId="5384"/>
    <cellStyle name="40% - Accent2 6 22 2" xfId="16163"/>
    <cellStyle name="40% - Accent2 6 22 3" xfId="26913"/>
    <cellStyle name="40% - Accent2 6 22 4" xfId="37773"/>
    <cellStyle name="40% - Accent2 6 23" xfId="5494"/>
    <cellStyle name="40% - Accent2 6 23 2" xfId="16273"/>
    <cellStyle name="40% - Accent2 6 23 3" xfId="27023"/>
    <cellStyle name="40% - Accent2 6 23 4" xfId="37883"/>
    <cellStyle name="40% - Accent2 6 24" xfId="5604"/>
    <cellStyle name="40% - Accent2 6 24 2" xfId="16383"/>
    <cellStyle name="40% - Accent2 6 24 3" xfId="27133"/>
    <cellStyle name="40% - Accent2 6 24 4" xfId="37993"/>
    <cellStyle name="40% - Accent2 6 25" xfId="5714"/>
    <cellStyle name="40% - Accent2 6 25 2" xfId="16493"/>
    <cellStyle name="40% - Accent2 6 25 3" xfId="27243"/>
    <cellStyle name="40% - Accent2 6 25 4" xfId="38103"/>
    <cellStyle name="40% - Accent2 6 26" xfId="5824"/>
    <cellStyle name="40% - Accent2 6 26 2" xfId="16603"/>
    <cellStyle name="40% - Accent2 6 26 3" xfId="27353"/>
    <cellStyle name="40% - Accent2 6 26 4" xfId="38213"/>
    <cellStyle name="40% - Accent2 6 27" xfId="5934"/>
    <cellStyle name="40% - Accent2 6 27 2" xfId="16713"/>
    <cellStyle name="40% - Accent2 6 27 3" xfId="27463"/>
    <cellStyle name="40% - Accent2 6 27 4" xfId="38323"/>
    <cellStyle name="40% - Accent2 6 28" xfId="6044"/>
    <cellStyle name="40% - Accent2 6 28 2" xfId="16823"/>
    <cellStyle name="40% - Accent2 6 28 3" xfId="27573"/>
    <cellStyle name="40% - Accent2 6 28 4" xfId="38433"/>
    <cellStyle name="40% - Accent2 6 29" xfId="6154"/>
    <cellStyle name="40% - Accent2 6 29 2" xfId="16933"/>
    <cellStyle name="40% - Accent2 6 29 3" xfId="27683"/>
    <cellStyle name="40% - Accent2 6 29 4" xfId="38543"/>
    <cellStyle name="40% - Accent2 6 3" xfId="455"/>
    <cellStyle name="40% - Accent2 6 3 2" xfId="1480"/>
    <cellStyle name="40% - Accent2 6 3 2 2" xfId="3805"/>
    <cellStyle name="40% - Accent2 6 3 2 2 2" xfId="14584"/>
    <cellStyle name="40% - Accent2 6 3 2 2 3" xfId="25334"/>
    <cellStyle name="40% - Accent2 6 3 2 2 4" xfId="36194"/>
    <cellStyle name="40% - Accent2 6 3 2 3" xfId="12289"/>
    <cellStyle name="40% - Accent2 6 3 2 4" xfId="23039"/>
    <cellStyle name="40% - Accent2 6 3 2 5" xfId="33899"/>
    <cellStyle name="40% - Accent2 6 3 3" xfId="2822"/>
    <cellStyle name="40% - Accent2 6 3 3 2" xfId="13601"/>
    <cellStyle name="40% - Accent2 6 3 3 3" xfId="24351"/>
    <cellStyle name="40% - Accent2 6 3 3 4" xfId="35211"/>
    <cellStyle name="40% - Accent2 6 3 4" xfId="11306"/>
    <cellStyle name="40% - Accent2 6 3 5" xfId="22056"/>
    <cellStyle name="40% - Accent2 6 3 6" xfId="32916"/>
    <cellStyle name="40% - Accent2 6 30" xfId="6264"/>
    <cellStyle name="40% - Accent2 6 30 2" xfId="17043"/>
    <cellStyle name="40% - Accent2 6 30 3" xfId="27793"/>
    <cellStyle name="40% - Accent2 6 30 4" xfId="38653"/>
    <cellStyle name="40% - Accent2 6 31" xfId="6374"/>
    <cellStyle name="40% - Accent2 6 31 2" xfId="17153"/>
    <cellStyle name="40% - Accent2 6 31 3" xfId="27903"/>
    <cellStyle name="40% - Accent2 6 31 4" xfId="38763"/>
    <cellStyle name="40% - Accent2 6 32" xfId="6484"/>
    <cellStyle name="40% - Accent2 6 32 2" xfId="17263"/>
    <cellStyle name="40% - Accent2 6 32 3" xfId="28013"/>
    <cellStyle name="40% - Accent2 6 32 4" xfId="38873"/>
    <cellStyle name="40% - Accent2 6 33" xfId="6594"/>
    <cellStyle name="40% - Accent2 6 33 2" xfId="17373"/>
    <cellStyle name="40% - Accent2 6 33 3" xfId="28123"/>
    <cellStyle name="40% - Accent2 6 33 4" xfId="38983"/>
    <cellStyle name="40% - Accent2 6 34" xfId="6704"/>
    <cellStyle name="40% - Accent2 6 34 2" xfId="17483"/>
    <cellStyle name="40% - Accent2 6 34 3" xfId="28233"/>
    <cellStyle name="40% - Accent2 6 34 4" xfId="39093"/>
    <cellStyle name="40% - Accent2 6 35" xfId="6814"/>
    <cellStyle name="40% - Accent2 6 35 2" xfId="17593"/>
    <cellStyle name="40% - Accent2 6 35 3" xfId="28343"/>
    <cellStyle name="40% - Accent2 6 35 4" xfId="39203"/>
    <cellStyle name="40% - Accent2 6 36" xfId="6924"/>
    <cellStyle name="40% - Accent2 6 36 2" xfId="17703"/>
    <cellStyle name="40% - Accent2 6 36 3" xfId="28453"/>
    <cellStyle name="40% - Accent2 6 36 4" xfId="39313"/>
    <cellStyle name="40% - Accent2 6 37" xfId="7034"/>
    <cellStyle name="40% - Accent2 6 37 2" xfId="17813"/>
    <cellStyle name="40% - Accent2 6 37 3" xfId="28563"/>
    <cellStyle name="40% - Accent2 6 37 4" xfId="39423"/>
    <cellStyle name="40% - Accent2 6 38" xfId="7144"/>
    <cellStyle name="40% - Accent2 6 38 2" xfId="17923"/>
    <cellStyle name="40% - Accent2 6 38 3" xfId="28673"/>
    <cellStyle name="40% - Accent2 6 38 4" xfId="39533"/>
    <cellStyle name="40% - Accent2 6 39" xfId="7254"/>
    <cellStyle name="40% - Accent2 6 39 2" xfId="18033"/>
    <cellStyle name="40% - Accent2 6 39 3" xfId="28783"/>
    <cellStyle name="40% - Accent2 6 39 4" xfId="39643"/>
    <cellStyle name="40% - Accent2 6 4" xfId="532"/>
    <cellStyle name="40% - Accent2 6 4 2" xfId="1557"/>
    <cellStyle name="40% - Accent2 6 4 2 2" xfId="3882"/>
    <cellStyle name="40% - Accent2 6 4 2 2 2" xfId="14661"/>
    <cellStyle name="40% - Accent2 6 4 2 2 3" xfId="25411"/>
    <cellStyle name="40% - Accent2 6 4 2 2 4" xfId="36271"/>
    <cellStyle name="40% - Accent2 6 4 2 3" xfId="12366"/>
    <cellStyle name="40% - Accent2 6 4 2 4" xfId="23116"/>
    <cellStyle name="40% - Accent2 6 4 2 5" xfId="33976"/>
    <cellStyle name="40% - Accent2 6 4 3" xfId="2899"/>
    <cellStyle name="40% - Accent2 6 4 3 2" xfId="13678"/>
    <cellStyle name="40% - Accent2 6 4 3 3" xfId="24428"/>
    <cellStyle name="40% - Accent2 6 4 3 4" xfId="35288"/>
    <cellStyle name="40% - Accent2 6 4 4" xfId="11383"/>
    <cellStyle name="40% - Accent2 6 4 5" xfId="22133"/>
    <cellStyle name="40% - Accent2 6 4 6" xfId="32993"/>
    <cellStyle name="40% - Accent2 6 40" xfId="7364"/>
    <cellStyle name="40% - Accent2 6 40 2" xfId="18143"/>
    <cellStyle name="40% - Accent2 6 40 3" xfId="28893"/>
    <cellStyle name="40% - Accent2 6 40 4" xfId="39753"/>
    <cellStyle name="40% - Accent2 6 41" xfId="7474"/>
    <cellStyle name="40% - Accent2 6 41 2" xfId="18253"/>
    <cellStyle name="40% - Accent2 6 41 3" xfId="29003"/>
    <cellStyle name="40% - Accent2 6 41 4" xfId="39863"/>
    <cellStyle name="40% - Accent2 6 42" xfId="7584"/>
    <cellStyle name="40% - Accent2 6 42 2" xfId="18363"/>
    <cellStyle name="40% - Accent2 6 42 3" xfId="29113"/>
    <cellStyle name="40% - Accent2 6 42 4" xfId="39973"/>
    <cellStyle name="40% - Accent2 6 43" xfId="7694"/>
    <cellStyle name="40% - Accent2 6 43 2" xfId="18473"/>
    <cellStyle name="40% - Accent2 6 43 3" xfId="29223"/>
    <cellStyle name="40% - Accent2 6 43 4" xfId="40083"/>
    <cellStyle name="40% - Accent2 6 44" xfId="7804"/>
    <cellStyle name="40% - Accent2 6 44 2" xfId="18583"/>
    <cellStyle name="40% - Accent2 6 44 3" xfId="29333"/>
    <cellStyle name="40% - Accent2 6 44 4" xfId="40193"/>
    <cellStyle name="40% - Accent2 6 45" xfId="7914"/>
    <cellStyle name="40% - Accent2 6 45 2" xfId="18693"/>
    <cellStyle name="40% - Accent2 6 45 3" xfId="29443"/>
    <cellStyle name="40% - Accent2 6 45 4" xfId="40303"/>
    <cellStyle name="40% - Accent2 6 46" xfId="8024"/>
    <cellStyle name="40% - Accent2 6 46 2" xfId="18803"/>
    <cellStyle name="40% - Accent2 6 46 3" xfId="29553"/>
    <cellStyle name="40% - Accent2 6 46 4" xfId="40413"/>
    <cellStyle name="40% - Accent2 6 47" xfId="8134"/>
    <cellStyle name="40% - Accent2 6 47 2" xfId="18913"/>
    <cellStyle name="40% - Accent2 6 47 3" xfId="29663"/>
    <cellStyle name="40% - Accent2 6 47 4" xfId="40523"/>
    <cellStyle name="40% - Accent2 6 48" xfId="8244"/>
    <cellStyle name="40% - Accent2 6 48 2" xfId="19023"/>
    <cellStyle name="40% - Accent2 6 48 3" xfId="29773"/>
    <cellStyle name="40% - Accent2 6 48 4" xfId="40633"/>
    <cellStyle name="40% - Accent2 6 49" xfId="8354"/>
    <cellStyle name="40% - Accent2 6 49 2" xfId="19133"/>
    <cellStyle name="40% - Accent2 6 49 3" xfId="29883"/>
    <cellStyle name="40% - Accent2 6 49 4" xfId="40743"/>
    <cellStyle name="40% - Accent2 6 5" xfId="619"/>
    <cellStyle name="40% - Accent2 6 5 2" xfId="1644"/>
    <cellStyle name="40% - Accent2 6 5 2 2" xfId="3969"/>
    <cellStyle name="40% - Accent2 6 5 2 2 2" xfId="14748"/>
    <cellStyle name="40% - Accent2 6 5 2 2 3" xfId="25498"/>
    <cellStyle name="40% - Accent2 6 5 2 2 4" xfId="36358"/>
    <cellStyle name="40% - Accent2 6 5 2 3" xfId="12453"/>
    <cellStyle name="40% - Accent2 6 5 2 4" xfId="23203"/>
    <cellStyle name="40% - Accent2 6 5 2 5" xfId="34063"/>
    <cellStyle name="40% - Accent2 6 5 3" xfId="2987"/>
    <cellStyle name="40% - Accent2 6 5 3 2" xfId="13766"/>
    <cellStyle name="40% - Accent2 6 5 3 3" xfId="24516"/>
    <cellStyle name="40% - Accent2 6 5 3 4" xfId="35376"/>
    <cellStyle name="40% - Accent2 6 5 4" xfId="11471"/>
    <cellStyle name="40% - Accent2 6 5 5" xfId="22221"/>
    <cellStyle name="40% - Accent2 6 5 6" xfId="33081"/>
    <cellStyle name="40% - Accent2 6 50" xfId="8464"/>
    <cellStyle name="40% - Accent2 6 50 2" xfId="19243"/>
    <cellStyle name="40% - Accent2 6 50 3" xfId="29993"/>
    <cellStyle name="40% - Accent2 6 50 4" xfId="40853"/>
    <cellStyle name="40% - Accent2 6 51" xfId="8574"/>
    <cellStyle name="40% - Accent2 6 51 2" xfId="19353"/>
    <cellStyle name="40% - Accent2 6 51 3" xfId="30103"/>
    <cellStyle name="40% - Accent2 6 51 4" xfId="40963"/>
    <cellStyle name="40% - Accent2 6 52" xfId="8684"/>
    <cellStyle name="40% - Accent2 6 52 2" xfId="19463"/>
    <cellStyle name="40% - Accent2 6 52 3" xfId="30213"/>
    <cellStyle name="40% - Accent2 6 52 4" xfId="41073"/>
    <cellStyle name="40% - Accent2 6 53" xfId="8794"/>
    <cellStyle name="40% - Accent2 6 53 2" xfId="19573"/>
    <cellStyle name="40% - Accent2 6 53 3" xfId="30323"/>
    <cellStyle name="40% - Accent2 6 53 4" xfId="41183"/>
    <cellStyle name="40% - Accent2 6 54" xfId="8904"/>
    <cellStyle name="40% - Accent2 6 54 2" xfId="19683"/>
    <cellStyle name="40% - Accent2 6 54 3" xfId="30433"/>
    <cellStyle name="40% - Accent2 6 54 4" xfId="41293"/>
    <cellStyle name="40% - Accent2 6 55" xfId="9014"/>
    <cellStyle name="40% - Accent2 6 55 2" xfId="19793"/>
    <cellStyle name="40% - Accent2 6 55 3" xfId="30543"/>
    <cellStyle name="40% - Accent2 6 55 4" xfId="41403"/>
    <cellStyle name="40% - Accent2 6 56" xfId="9124"/>
    <cellStyle name="40% - Accent2 6 56 2" xfId="19903"/>
    <cellStyle name="40% - Accent2 6 56 3" xfId="30653"/>
    <cellStyle name="40% - Accent2 6 56 4" xfId="41513"/>
    <cellStyle name="40% - Accent2 6 57" xfId="9234"/>
    <cellStyle name="40% - Accent2 6 57 2" xfId="20013"/>
    <cellStyle name="40% - Accent2 6 57 3" xfId="30763"/>
    <cellStyle name="40% - Accent2 6 57 4" xfId="41623"/>
    <cellStyle name="40% - Accent2 6 58" xfId="9344"/>
    <cellStyle name="40% - Accent2 6 58 2" xfId="20123"/>
    <cellStyle name="40% - Accent2 6 58 3" xfId="30873"/>
    <cellStyle name="40% - Accent2 6 58 4" xfId="41733"/>
    <cellStyle name="40% - Accent2 6 59" xfId="9454"/>
    <cellStyle name="40% - Accent2 6 59 2" xfId="20233"/>
    <cellStyle name="40% - Accent2 6 59 3" xfId="30983"/>
    <cellStyle name="40% - Accent2 6 59 4" xfId="41843"/>
    <cellStyle name="40% - Accent2 6 6" xfId="718"/>
    <cellStyle name="40% - Accent2 6 6 2" xfId="1743"/>
    <cellStyle name="40% - Accent2 6 6 2 2" xfId="4068"/>
    <cellStyle name="40% - Accent2 6 6 2 2 2" xfId="14847"/>
    <cellStyle name="40% - Accent2 6 6 2 2 3" xfId="25597"/>
    <cellStyle name="40% - Accent2 6 6 2 2 4" xfId="36457"/>
    <cellStyle name="40% - Accent2 6 6 2 3" xfId="12552"/>
    <cellStyle name="40% - Accent2 6 6 2 4" xfId="23302"/>
    <cellStyle name="40% - Accent2 6 6 2 5" xfId="34162"/>
    <cellStyle name="40% - Accent2 6 6 3" xfId="3086"/>
    <cellStyle name="40% - Accent2 6 6 3 2" xfId="13865"/>
    <cellStyle name="40% - Accent2 6 6 3 3" xfId="24615"/>
    <cellStyle name="40% - Accent2 6 6 3 4" xfId="35475"/>
    <cellStyle name="40% - Accent2 6 6 4" xfId="11570"/>
    <cellStyle name="40% - Accent2 6 6 5" xfId="22320"/>
    <cellStyle name="40% - Accent2 6 6 6" xfId="33180"/>
    <cellStyle name="40% - Accent2 6 60" xfId="9564"/>
    <cellStyle name="40% - Accent2 6 60 2" xfId="20343"/>
    <cellStyle name="40% - Accent2 6 60 3" xfId="31093"/>
    <cellStyle name="40% - Accent2 6 60 4" xfId="41953"/>
    <cellStyle name="40% - Accent2 6 61" xfId="9674"/>
    <cellStyle name="40% - Accent2 6 61 2" xfId="20453"/>
    <cellStyle name="40% - Accent2 6 61 3" xfId="31203"/>
    <cellStyle name="40% - Accent2 6 61 4" xfId="42063"/>
    <cellStyle name="40% - Accent2 6 62" xfId="9784"/>
    <cellStyle name="40% - Accent2 6 62 2" xfId="20563"/>
    <cellStyle name="40% - Accent2 6 62 3" xfId="31313"/>
    <cellStyle name="40% - Accent2 6 62 4" xfId="42173"/>
    <cellStyle name="40% - Accent2 6 63" xfId="9894"/>
    <cellStyle name="40% - Accent2 6 63 2" xfId="20673"/>
    <cellStyle name="40% - Accent2 6 63 3" xfId="31423"/>
    <cellStyle name="40% - Accent2 6 63 4" xfId="42283"/>
    <cellStyle name="40% - Accent2 6 64" xfId="10004"/>
    <cellStyle name="40% - Accent2 6 64 2" xfId="20783"/>
    <cellStyle name="40% - Accent2 6 64 3" xfId="31533"/>
    <cellStyle name="40% - Accent2 6 64 4" xfId="42393"/>
    <cellStyle name="40% - Accent2 6 65" xfId="10114"/>
    <cellStyle name="40% - Accent2 6 65 2" xfId="20893"/>
    <cellStyle name="40% - Accent2 6 65 3" xfId="31643"/>
    <cellStyle name="40% - Accent2 6 65 4" xfId="42503"/>
    <cellStyle name="40% - Accent2 6 66" xfId="10224"/>
    <cellStyle name="40% - Accent2 6 66 2" xfId="21003"/>
    <cellStyle name="40% - Accent2 6 66 3" xfId="31753"/>
    <cellStyle name="40% - Accent2 6 66 4" xfId="42613"/>
    <cellStyle name="40% - Accent2 6 67" xfId="10334"/>
    <cellStyle name="40% - Accent2 6 67 2" xfId="21113"/>
    <cellStyle name="40% - Accent2 6 67 3" xfId="31863"/>
    <cellStyle name="40% - Accent2 6 67 4" xfId="42723"/>
    <cellStyle name="40% - Accent2 6 68" xfId="10444"/>
    <cellStyle name="40% - Accent2 6 68 2" xfId="21223"/>
    <cellStyle name="40% - Accent2 6 68 3" xfId="31973"/>
    <cellStyle name="40% - Accent2 6 68 4" xfId="42833"/>
    <cellStyle name="40% - Accent2 6 69" xfId="10554"/>
    <cellStyle name="40% - Accent2 6 69 2" xfId="21333"/>
    <cellStyle name="40% - Accent2 6 69 3" xfId="32083"/>
    <cellStyle name="40% - Accent2 6 69 4" xfId="42943"/>
    <cellStyle name="40% - Accent2 6 7" xfId="827"/>
    <cellStyle name="40% - Accent2 6 7 2" xfId="1852"/>
    <cellStyle name="40% - Accent2 6 7 2 2" xfId="4177"/>
    <cellStyle name="40% - Accent2 6 7 2 2 2" xfId="14956"/>
    <cellStyle name="40% - Accent2 6 7 2 2 3" xfId="25706"/>
    <cellStyle name="40% - Accent2 6 7 2 2 4" xfId="36566"/>
    <cellStyle name="40% - Accent2 6 7 2 3" xfId="12661"/>
    <cellStyle name="40% - Accent2 6 7 2 4" xfId="23411"/>
    <cellStyle name="40% - Accent2 6 7 2 5" xfId="34271"/>
    <cellStyle name="40% - Accent2 6 7 3" xfId="3195"/>
    <cellStyle name="40% - Accent2 6 7 3 2" xfId="13974"/>
    <cellStyle name="40% - Accent2 6 7 3 3" xfId="24724"/>
    <cellStyle name="40% - Accent2 6 7 3 4" xfId="35584"/>
    <cellStyle name="40% - Accent2 6 7 4" xfId="11679"/>
    <cellStyle name="40% - Accent2 6 7 5" xfId="22429"/>
    <cellStyle name="40% - Accent2 6 7 6" xfId="33289"/>
    <cellStyle name="40% - Accent2 6 70" xfId="10664"/>
    <cellStyle name="40% - Accent2 6 70 2" xfId="21443"/>
    <cellStyle name="40% - Accent2 6 70 3" xfId="32193"/>
    <cellStyle name="40% - Accent2 6 70 4" xfId="43053"/>
    <cellStyle name="40% - Accent2 6 71" xfId="10774"/>
    <cellStyle name="40% - Accent2 6 71 2" xfId="21553"/>
    <cellStyle name="40% - Accent2 6 71 3" xfId="32303"/>
    <cellStyle name="40% - Accent2 6 71 4" xfId="43163"/>
    <cellStyle name="40% - Accent2 6 72" xfId="10884"/>
    <cellStyle name="40% - Accent2 6 72 2" xfId="32413"/>
    <cellStyle name="40% - Accent2 6 72 3" xfId="43273"/>
    <cellStyle name="40% - Accent2 6 73" xfId="11050"/>
    <cellStyle name="40% - Accent2 6 73 2" xfId="21800"/>
    <cellStyle name="40% - Accent2 6 73 3" xfId="32660"/>
    <cellStyle name="40% - Accent2 6 74" xfId="21663"/>
    <cellStyle name="40% - Accent2 6 75" xfId="32523"/>
    <cellStyle name="40% - Accent2 6 76" xfId="43546"/>
    <cellStyle name="40% - Accent2 6 77" xfId="43701"/>
    <cellStyle name="40% - Accent2 6 78" xfId="44013"/>
    <cellStyle name="40% - Accent2 6 79" xfId="44332"/>
    <cellStyle name="40% - Accent2 6 8" xfId="936"/>
    <cellStyle name="40% - Accent2 6 8 2" xfId="1961"/>
    <cellStyle name="40% - Accent2 6 8 2 2" xfId="4286"/>
    <cellStyle name="40% - Accent2 6 8 2 2 2" xfId="15065"/>
    <cellStyle name="40% - Accent2 6 8 2 2 3" xfId="25815"/>
    <cellStyle name="40% - Accent2 6 8 2 2 4" xfId="36675"/>
    <cellStyle name="40% - Accent2 6 8 2 3" xfId="12770"/>
    <cellStyle name="40% - Accent2 6 8 2 4" xfId="23520"/>
    <cellStyle name="40% - Accent2 6 8 2 5" xfId="34380"/>
    <cellStyle name="40% - Accent2 6 8 3" xfId="3304"/>
    <cellStyle name="40% - Accent2 6 8 3 2" xfId="14083"/>
    <cellStyle name="40% - Accent2 6 8 3 3" xfId="24833"/>
    <cellStyle name="40% - Accent2 6 8 3 4" xfId="35693"/>
    <cellStyle name="40% - Accent2 6 8 4" xfId="11788"/>
    <cellStyle name="40% - Accent2 6 8 5" xfId="22538"/>
    <cellStyle name="40% - Accent2 6 8 6" xfId="33398"/>
    <cellStyle name="40% - Accent2 6 80" xfId="44652"/>
    <cellStyle name="40% - Accent2 6 81" xfId="44964"/>
    <cellStyle name="40% - Accent2 6 82" xfId="45276"/>
    <cellStyle name="40% - Accent2 6 83" xfId="45588"/>
    <cellStyle name="40% - Accent2 6 84" xfId="45900"/>
    <cellStyle name="40% - Accent2 6 85" xfId="46212"/>
    <cellStyle name="40% - Accent2 6 86" xfId="46524"/>
    <cellStyle name="40% - Accent2 6 87" xfId="46836"/>
    <cellStyle name="40% - Accent2 6 88" xfId="47148"/>
    <cellStyle name="40% - Accent2 6 89" xfId="47460"/>
    <cellStyle name="40% - Accent2 6 9" xfId="1045"/>
    <cellStyle name="40% - Accent2 6 9 2" xfId="3413"/>
    <cellStyle name="40% - Accent2 6 9 2 2" xfId="14192"/>
    <cellStyle name="40% - Accent2 6 9 2 3" xfId="24942"/>
    <cellStyle name="40% - Accent2 6 9 2 4" xfId="35802"/>
    <cellStyle name="40% - Accent2 6 9 3" xfId="11897"/>
    <cellStyle name="40% - Accent2 6 9 4" xfId="22647"/>
    <cellStyle name="40% - Accent2 6 9 5" xfId="33507"/>
    <cellStyle name="40% - Accent2 6 90" xfId="47772"/>
    <cellStyle name="40% - Accent2 6 91" xfId="48084"/>
    <cellStyle name="40% - Accent2 6 92" xfId="48396"/>
    <cellStyle name="40% - Accent2 6 93" xfId="48708"/>
    <cellStyle name="40% - Accent2 6 94" xfId="49020"/>
    <cellStyle name="40% - Accent2 6 95" xfId="49332"/>
    <cellStyle name="40% - Accent2 6 96" xfId="49644"/>
    <cellStyle name="40% - Accent2 6 97" xfId="49956"/>
    <cellStyle name="40% - Accent2 6 98" xfId="50268"/>
    <cellStyle name="40% - Accent2 6 99" xfId="50580"/>
    <cellStyle name="40% - Accent2 60" xfId="8739"/>
    <cellStyle name="40% - Accent2 60 2" xfId="19518"/>
    <cellStyle name="40% - Accent2 60 3" xfId="30268"/>
    <cellStyle name="40% - Accent2 60 4" xfId="41128"/>
    <cellStyle name="40% - Accent2 61" xfId="8849"/>
    <cellStyle name="40% - Accent2 61 2" xfId="19628"/>
    <cellStyle name="40% - Accent2 61 3" xfId="30378"/>
    <cellStyle name="40% - Accent2 61 4" xfId="41238"/>
    <cellStyle name="40% - Accent2 62" xfId="8959"/>
    <cellStyle name="40% - Accent2 62 2" xfId="19738"/>
    <cellStyle name="40% - Accent2 62 3" xfId="30488"/>
    <cellStyle name="40% - Accent2 62 4" xfId="41348"/>
    <cellStyle name="40% - Accent2 63" xfId="9069"/>
    <cellStyle name="40% - Accent2 63 2" xfId="19848"/>
    <cellStyle name="40% - Accent2 63 3" xfId="30598"/>
    <cellStyle name="40% - Accent2 63 4" xfId="41458"/>
    <cellStyle name="40% - Accent2 64" xfId="9179"/>
    <cellStyle name="40% - Accent2 64 2" xfId="19958"/>
    <cellStyle name="40% - Accent2 64 3" xfId="30708"/>
    <cellStyle name="40% - Accent2 64 4" xfId="41568"/>
    <cellStyle name="40% - Accent2 65" xfId="9289"/>
    <cellStyle name="40% - Accent2 65 2" xfId="20068"/>
    <cellStyle name="40% - Accent2 65 3" xfId="30818"/>
    <cellStyle name="40% - Accent2 65 4" xfId="41678"/>
    <cellStyle name="40% - Accent2 66" xfId="9399"/>
    <cellStyle name="40% - Accent2 66 2" xfId="20178"/>
    <cellStyle name="40% - Accent2 66 3" xfId="30928"/>
    <cellStyle name="40% - Accent2 66 4" xfId="41788"/>
    <cellStyle name="40% - Accent2 67" xfId="9509"/>
    <cellStyle name="40% - Accent2 67 2" xfId="20288"/>
    <cellStyle name="40% - Accent2 67 3" xfId="31038"/>
    <cellStyle name="40% - Accent2 67 4" xfId="41898"/>
    <cellStyle name="40% - Accent2 68" xfId="9619"/>
    <cellStyle name="40% - Accent2 68 2" xfId="20398"/>
    <cellStyle name="40% - Accent2 68 3" xfId="31148"/>
    <cellStyle name="40% - Accent2 68 4" xfId="42008"/>
    <cellStyle name="40% - Accent2 69" xfId="9729"/>
    <cellStyle name="40% - Accent2 69 2" xfId="20508"/>
    <cellStyle name="40% - Accent2 69 3" xfId="31258"/>
    <cellStyle name="40% - Accent2 69 4" xfId="42118"/>
    <cellStyle name="40% - Accent2 7" xfId="233"/>
    <cellStyle name="40% - Accent2 7 10" xfId="2081"/>
    <cellStyle name="40% - Accent2 7 10 2" xfId="4406"/>
    <cellStyle name="40% - Accent2 7 10 2 2" xfId="15185"/>
    <cellStyle name="40% - Accent2 7 10 2 3" xfId="25935"/>
    <cellStyle name="40% - Accent2 7 10 2 4" xfId="36795"/>
    <cellStyle name="40% - Accent2 7 10 3" xfId="12890"/>
    <cellStyle name="40% - Accent2 7 10 4" xfId="23640"/>
    <cellStyle name="40% - Accent2 7 10 5" xfId="34500"/>
    <cellStyle name="40% - Accent2 7 100" xfId="51218"/>
    <cellStyle name="40% - Accent2 7 101" xfId="51530"/>
    <cellStyle name="40% - Accent2 7 102" xfId="51842"/>
    <cellStyle name="40% - Accent2 7 103" xfId="52155"/>
    <cellStyle name="40% - Accent2 7 104" xfId="52467"/>
    <cellStyle name="40% - Accent2 7 105" xfId="52779"/>
    <cellStyle name="40% - Accent2 7 106" xfId="53091"/>
    <cellStyle name="40% - Accent2 7 107" xfId="53403"/>
    <cellStyle name="40% - Accent2 7 108" xfId="53715"/>
    <cellStyle name="40% - Accent2 7 109" xfId="54027"/>
    <cellStyle name="40% - Accent2 7 11" xfId="2190"/>
    <cellStyle name="40% - Accent2 7 11 2" xfId="4515"/>
    <cellStyle name="40% - Accent2 7 11 2 2" xfId="15294"/>
    <cellStyle name="40% - Accent2 7 11 2 3" xfId="26044"/>
    <cellStyle name="40% - Accent2 7 11 2 4" xfId="36904"/>
    <cellStyle name="40% - Accent2 7 11 3" xfId="12999"/>
    <cellStyle name="40% - Accent2 7 11 4" xfId="23749"/>
    <cellStyle name="40% - Accent2 7 11 5" xfId="34609"/>
    <cellStyle name="40% - Accent2 7 110" xfId="54339"/>
    <cellStyle name="40% - Accent2 7 111" xfId="54651"/>
    <cellStyle name="40% - Accent2 7 112" xfId="54963"/>
    <cellStyle name="40% - Accent2 7 113" xfId="55275"/>
    <cellStyle name="40% - Accent2 7 114" xfId="55587"/>
    <cellStyle name="40% - Accent2 7 115" xfId="55899"/>
    <cellStyle name="40% - Accent2 7 116" xfId="56211"/>
    <cellStyle name="40% - Accent2 7 117" xfId="56523"/>
    <cellStyle name="40% - Accent2 7 118" xfId="56835"/>
    <cellStyle name="40% - Accent2 7 119" xfId="57147"/>
    <cellStyle name="40% - Accent2 7 12" xfId="2300"/>
    <cellStyle name="40% - Accent2 7 12 2" xfId="4625"/>
    <cellStyle name="40% - Accent2 7 12 2 2" xfId="15404"/>
    <cellStyle name="40% - Accent2 7 12 2 3" xfId="26154"/>
    <cellStyle name="40% - Accent2 7 12 2 4" xfId="37014"/>
    <cellStyle name="40% - Accent2 7 12 3" xfId="13109"/>
    <cellStyle name="40% - Accent2 7 12 4" xfId="23859"/>
    <cellStyle name="40% - Accent2 7 12 5" xfId="34719"/>
    <cellStyle name="40% - Accent2 7 120" xfId="57459"/>
    <cellStyle name="40% - Accent2 7 121" xfId="57771"/>
    <cellStyle name="40% - Accent2 7 122" xfId="58083"/>
    <cellStyle name="40% - Accent2 7 123" xfId="58395"/>
    <cellStyle name="40% - Accent2 7 124" xfId="58707"/>
    <cellStyle name="40% - Accent2 7 125" xfId="59019"/>
    <cellStyle name="40% - Accent2 7 126" xfId="59331"/>
    <cellStyle name="40% - Accent2 7 127" xfId="59643"/>
    <cellStyle name="40% - Accent2 7 128" xfId="59955"/>
    <cellStyle name="40% - Accent2 7 129" xfId="60267"/>
    <cellStyle name="40% - Accent2 7 13" xfId="2410"/>
    <cellStyle name="40% - Accent2 7 13 2" xfId="13219"/>
    <cellStyle name="40% - Accent2 7 13 3" xfId="23969"/>
    <cellStyle name="40% - Accent2 7 13 4" xfId="34829"/>
    <cellStyle name="40% - Accent2 7 130" xfId="60579"/>
    <cellStyle name="40% - Accent2 7 131" xfId="60891"/>
    <cellStyle name="40% - Accent2 7 14" xfId="2600"/>
    <cellStyle name="40% - Accent2 7 14 2" xfId="13379"/>
    <cellStyle name="40% - Accent2 7 14 3" xfId="24129"/>
    <cellStyle name="40% - Accent2 7 14 4" xfId="34989"/>
    <cellStyle name="40% - Accent2 7 15" xfId="4735"/>
    <cellStyle name="40% - Accent2 7 15 2" xfId="15514"/>
    <cellStyle name="40% - Accent2 7 15 3" xfId="26264"/>
    <cellStyle name="40% - Accent2 7 15 4" xfId="37124"/>
    <cellStyle name="40% - Accent2 7 16" xfId="4845"/>
    <cellStyle name="40% - Accent2 7 16 2" xfId="15624"/>
    <cellStyle name="40% - Accent2 7 16 3" xfId="26374"/>
    <cellStyle name="40% - Accent2 7 16 4" xfId="37234"/>
    <cellStyle name="40% - Accent2 7 17" xfId="4955"/>
    <cellStyle name="40% - Accent2 7 17 2" xfId="15734"/>
    <cellStyle name="40% - Accent2 7 17 3" xfId="26484"/>
    <cellStyle name="40% - Accent2 7 17 4" xfId="37344"/>
    <cellStyle name="40% - Accent2 7 18" xfId="5065"/>
    <cellStyle name="40% - Accent2 7 18 2" xfId="15844"/>
    <cellStyle name="40% - Accent2 7 18 3" xfId="26594"/>
    <cellStyle name="40% - Accent2 7 18 4" xfId="37454"/>
    <cellStyle name="40% - Accent2 7 19" xfId="5175"/>
    <cellStyle name="40% - Accent2 7 19 2" xfId="15954"/>
    <cellStyle name="40% - Accent2 7 19 3" xfId="26704"/>
    <cellStyle name="40% - Accent2 7 19 4" xfId="37564"/>
    <cellStyle name="40% - Accent2 7 2" xfId="466"/>
    <cellStyle name="40% - Accent2 7 2 10" xfId="44821"/>
    <cellStyle name="40% - Accent2 7 2 11" xfId="45133"/>
    <cellStyle name="40% - Accent2 7 2 12" xfId="45445"/>
    <cellStyle name="40% - Accent2 7 2 13" xfId="45757"/>
    <cellStyle name="40% - Accent2 7 2 14" xfId="46069"/>
    <cellStyle name="40% - Accent2 7 2 15" xfId="46381"/>
    <cellStyle name="40% - Accent2 7 2 16" xfId="46693"/>
    <cellStyle name="40% - Accent2 7 2 17" xfId="47005"/>
    <cellStyle name="40% - Accent2 7 2 18" xfId="47317"/>
    <cellStyle name="40% - Accent2 7 2 19" xfId="47629"/>
    <cellStyle name="40% - Accent2 7 2 2" xfId="1491"/>
    <cellStyle name="40% - Accent2 7 2 2 2" xfId="3816"/>
    <cellStyle name="40% - Accent2 7 2 2 2 2" xfId="14595"/>
    <cellStyle name="40% - Accent2 7 2 2 2 3" xfId="25345"/>
    <cellStyle name="40% - Accent2 7 2 2 2 4" xfId="36205"/>
    <cellStyle name="40% - Accent2 7 2 2 3" xfId="12300"/>
    <cellStyle name="40% - Accent2 7 2 2 4" xfId="23050"/>
    <cellStyle name="40% - Accent2 7 2 2 5" xfId="33910"/>
    <cellStyle name="40% - Accent2 7 2 20" xfId="47941"/>
    <cellStyle name="40% - Accent2 7 2 21" xfId="48253"/>
    <cellStyle name="40% - Accent2 7 2 22" xfId="48565"/>
    <cellStyle name="40% - Accent2 7 2 23" xfId="48877"/>
    <cellStyle name="40% - Accent2 7 2 24" xfId="49189"/>
    <cellStyle name="40% - Accent2 7 2 25" xfId="49501"/>
    <cellStyle name="40% - Accent2 7 2 26" xfId="49813"/>
    <cellStyle name="40% - Accent2 7 2 27" xfId="50125"/>
    <cellStyle name="40% - Accent2 7 2 28" xfId="50437"/>
    <cellStyle name="40% - Accent2 7 2 29" xfId="50749"/>
    <cellStyle name="40% - Accent2 7 2 3" xfId="2833"/>
    <cellStyle name="40% - Accent2 7 2 3 2" xfId="13612"/>
    <cellStyle name="40% - Accent2 7 2 3 3" xfId="24362"/>
    <cellStyle name="40% - Accent2 7 2 3 4" xfId="35222"/>
    <cellStyle name="40% - Accent2 7 2 30" xfId="51061"/>
    <cellStyle name="40% - Accent2 7 2 31" xfId="51373"/>
    <cellStyle name="40% - Accent2 7 2 32" xfId="51685"/>
    <cellStyle name="40% - Accent2 7 2 33" xfId="51997"/>
    <cellStyle name="40% - Accent2 7 2 34" xfId="52310"/>
    <cellStyle name="40% - Accent2 7 2 35" xfId="52622"/>
    <cellStyle name="40% - Accent2 7 2 36" xfId="52934"/>
    <cellStyle name="40% - Accent2 7 2 37" xfId="53246"/>
    <cellStyle name="40% - Accent2 7 2 38" xfId="53558"/>
    <cellStyle name="40% - Accent2 7 2 39" xfId="53870"/>
    <cellStyle name="40% - Accent2 7 2 4" xfId="11317"/>
    <cellStyle name="40% - Accent2 7 2 40" xfId="54182"/>
    <cellStyle name="40% - Accent2 7 2 41" xfId="54494"/>
    <cellStyle name="40% - Accent2 7 2 42" xfId="54806"/>
    <cellStyle name="40% - Accent2 7 2 43" xfId="55118"/>
    <cellStyle name="40% - Accent2 7 2 44" xfId="55430"/>
    <cellStyle name="40% - Accent2 7 2 45" xfId="55742"/>
    <cellStyle name="40% - Accent2 7 2 46" xfId="56054"/>
    <cellStyle name="40% - Accent2 7 2 47" xfId="56366"/>
    <cellStyle name="40% - Accent2 7 2 48" xfId="56678"/>
    <cellStyle name="40% - Accent2 7 2 49" xfId="56990"/>
    <cellStyle name="40% - Accent2 7 2 5" xfId="22067"/>
    <cellStyle name="40% - Accent2 7 2 50" xfId="57302"/>
    <cellStyle name="40% - Accent2 7 2 51" xfId="57614"/>
    <cellStyle name="40% - Accent2 7 2 52" xfId="57926"/>
    <cellStyle name="40% - Accent2 7 2 53" xfId="58238"/>
    <cellStyle name="40% - Accent2 7 2 54" xfId="58550"/>
    <cellStyle name="40% - Accent2 7 2 55" xfId="58862"/>
    <cellStyle name="40% - Accent2 7 2 56" xfId="59174"/>
    <cellStyle name="40% - Accent2 7 2 57" xfId="59486"/>
    <cellStyle name="40% - Accent2 7 2 58" xfId="59798"/>
    <cellStyle name="40% - Accent2 7 2 59" xfId="60110"/>
    <cellStyle name="40% - Accent2 7 2 6" xfId="32927"/>
    <cellStyle name="40% - Accent2 7 2 60" xfId="60422"/>
    <cellStyle name="40% - Accent2 7 2 61" xfId="60734"/>
    <cellStyle name="40% - Accent2 7 2 62" xfId="61046"/>
    <cellStyle name="40% - Accent2 7 2 7" xfId="43870"/>
    <cellStyle name="40% - Accent2 7 2 8" xfId="44182"/>
    <cellStyle name="40% - Accent2 7 2 9" xfId="44501"/>
    <cellStyle name="40% - Accent2 7 20" xfId="5285"/>
    <cellStyle name="40% - Accent2 7 20 2" xfId="16064"/>
    <cellStyle name="40% - Accent2 7 20 3" xfId="26814"/>
    <cellStyle name="40% - Accent2 7 20 4" xfId="37674"/>
    <cellStyle name="40% - Accent2 7 21" xfId="5395"/>
    <cellStyle name="40% - Accent2 7 21 2" xfId="16174"/>
    <cellStyle name="40% - Accent2 7 21 3" xfId="26924"/>
    <cellStyle name="40% - Accent2 7 21 4" xfId="37784"/>
    <cellStyle name="40% - Accent2 7 22" xfId="5505"/>
    <cellStyle name="40% - Accent2 7 22 2" xfId="16284"/>
    <cellStyle name="40% - Accent2 7 22 3" xfId="27034"/>
    <cellStyle name="40% - Accent2 7 22 4" xfId="37894"/>
    <cellStyle name="40% - Accent2 7 23" xfId="5615"/>
    <cellStyle name="40% - Accent2 7 23 2" xfId="16394"/>
    <cellStyle name="40% - Accent2 7 23 3" xfId="27144"/>
    <cellStyle name="40% - Accent2 7 23 4" xfId="38004"/>
    <cellStyle name="40% - Accent2 7 24" xfId="5725"/>
    <cellStyle name="40% - Accent2 7 24 2" xfId="16504"/>
    <cellStyle name="40% - Accent2 7 24 3" xfId="27254"/>
    <cellStyle name="40% - Accent2 7 24 4" xfId="38114"/>
    <cellStyle name="40% - Accent2 7 25" xfId="5835"/>
    <cellStyle name="40% - Accent2 7 25 2" xfId="16614"/>
    <cellStyle name="40% - Accent2 7 25 3" xfId="27364"/>
    <cellStyle name="40% - Accent2 7 25 4" xfId="38224"/>
    <cellStyle name="40% - Accent2 7 26" xfId="5945"/>
    <cellStyle name="40% - Accent2 7 26 2" xfId="16724"/>
    <cellStyle name="40% - Accent2 7 26 3" xfId="27474"/>
    <cellStyle name="40% - Accent2 7 26 4" xfId="38334"/>
    <cellStyle name="40% - Accent2 7 27" xfId="6055"/>
    <cellStyle name="40% - Accent2 7 27 2" xfId="16834"/>
    <cellStyle name="40% - Accent2 7 27 3" xfId="27584"/>
    <cellStyle name="40% - Accent2 7 27 4" xfId="38444"/>
    <cellStyle name="40% - Accent2 7 28" xfId="6165"/>
    <cellStyle name="40% - Accent2 7 28 2" xfId="16944"/>
    <cellStyle name="40% - Accent2 7 28 3" xfId="27694"/>
    <cellStyle name="40% - Accent2 7 28 4" xfId="38554"/>
    <cellStyle name="40% - Accent2 7 29" xfId="6275"/>
    <cellStyle name="40% - Accent2 7 29 2" xfId="17054"/>
    <cellStyle name="40% - Accent2 7 29 3" xfId="27804"/>
    <cellStyle name="40% - Accent2 7 29 4" xfId="38664"/>
    <cellStyle name="40% - Accent2 7 3" xfId="543"/>
    <cellStyle name="40% - Accent2 7 3 2" xfId="1568"/>
    <cellStyle name="40% - Accent2 7 3 2 2" xfId="3893"/>
    <cellStyle name="40% - Accent2 7 3 2 2 2" xfId="14672"/>
    <cellStyle name="40% - Accent2 7 3 2 2 3" xfId="25422"/>
    <cellStyle name="40% - Accent2 7 3 2 2 4" xfId="36282"/>
    <cellStyle name="40% - Accent2 7 3 2 3" xfId="12377"/>
    <cellStyle name="40% - Accent2 7 3 2 4" xfId="23127"/>
    <cellStyle name="40% - Accent2 7 3 2 5" xfId="33987"/>
    <cellStyle name="40% - Accent2 7 3 3" xfId="2910"/>
    <cellStyle name="40% - Accent2 7 3 3 2" xfId="13689"/>
    <cellStyle name="40% - Accent2 7 3 3 3" xfId="24439"/>
    <cellStyle name="40% - Accent2 7 3 3 4" xfId="35299"/>
    <cellStyle name="40% - Accent2 7 3 4" xfId="11394"/>
    <cellStyle name="40% - Accent2 7 3 5" xfId="22144"/>
    <cellStyle name="40% - Accent2 7 3 6" xfId="33004"/>
    <cellStyle name="40% - Accent2 7 30" xfId="6385"/>
    <cellStyle name="40% - Accent2 7 30 2" xfId="17164"/>
    <cellStyle name="40% - Accent2 7 30 3" xfId="27914"/>
    <cellStyle name="40% - Accent2 7 30 4" xfId="38774"/>
    <cellStyle name="40% - Accent2 7 31" xfId="6495"/>
    <cellStyle name="40% - Accent2 7 31 2" xfId="17274"/>
    <cellStyle name="40% - Accent2 7 31 3" xfId="28024"/>
    <cellStyle name="40% - Accent2 7 31 4" xfId="38884"/>
    <cellStyle name="40% - Accent2 7 32" xfId="6605"/>
    <cellStyle name="40% - Accent2 7 32 2" xfId="17384"/>
    <cellStyle name="40% - Accent2 7 32 3" xfId="28134"/>
    <cellStyle name="40% - Accent2 7 32 4" xfId="38994"/>
    <cellStyle name="40% - Accent2 7 33" xfId="6715"/>
    <cellStyle name="40% - Accent2 7 33 2" xfId="17494"/>
    <cellStyle name="40% - Accent2 7 33 3" xfId="28244"/>
    <cellStyle name="40% - Accent2 7 33 4" xfId="39104"/>
    <cellStyle name="40% - Accent2 7 34" xfId="6825"/>
    <cellStyle name="40% - Accent2 7 34 2" xfId="17604"/>
    <cellStyle name="40% - Accent2 7 34 3" xfId="28354"/>
    <cellStyle name="40% - Accent2 7 34 4" xfId="39214"/>
    <cellStyle name="40% - Accent2 7 35" xfId="6935"/>
    <cellStyle name="40% - Accent2 7 35 2" xfId="17714"/>
    <cellStyle name="40% - Accent2 7 35 3" xfId="28464"/>
    <cellStyle name="40% - Accent2 7 35 4" xfId="39324"/>
    <cellStyle name="40% - Accent2 7 36" xfId="7045"/>
    <cellStyle name="40% - Accent2 7 36 2" xfId="17824"/>
    <cellStyle name="40% - Accent2 7 36 3" xfId="28574"/>
    <cellStyle name="40% - Accent2 7 36 4" xfId="39434"/>
    <cellStyle name="40% - Accent2 7 37" xfId="7155"/>
    <cellStyle name="40% - Accent2 7 37 2" xfId="17934"/>
    <cellStyle name="40% - Accent2 7 37 3" xfId="28684"/>
    <cellStyle name="40% - Accent2 7 37 4" xfId="39544"/>
    <cellStyle name="40% - Accent2 7 38" xfId="7265"/>
    <cellStyle name="40% - Accent2 7 38 2" xfId="18044"/>
    <cellStyle name="40% - Accent2 7 38 3" xfId="28794"/>
    <cellStyle name="40% - Accent2 7 38 4" xfId="39654"/>
    <cellStyle name="40% - Accent2 7 39" xfId="7375"/>
    <cellStyle name="40% - Accent2 7 39 2" xfId="18154"/>
    <cellStyle name="40% - Accent2 7 39 3" xfId="28904"/>
    <cellStyle name="40% - Accent2 7 39 4" xfId="39764"/>
    <cellStyle name="40% - Accent2 7 4" xfId="630"/>
    <cellStyle name="40% - Accent2 7 4 2" xfId="1655"/>
    <cellStyle name="40% - Accent2 7 4 2 2" xfId="3980"/>
    <cellStyle name="40% - Accent2 7 4 2 2 2" xfId="14759"/>
    <cellStyle name="40% - Accent2 7 4 2 2 3" xfId="25509"/>
    <cellStyle name="40% - Accent2 7 4 2 2 4" xfId="36369"/>
    <cellStyle name="40% - Accent2 7 4 2 3" xfId="12464"/>
    <cellStyle name="40% - Accent2 7 4 2 4" xfId="23214"/>
    <cellStyle name="40% - Accent2 7 4 2 5" xfId="34074"/>
    <cellStyle name="40% - Accent2 7 4 3" xfId="2998"/>
    <cellStyle name="40% - Accent2 7 4 3 2" xfId="13777"/>
    <cellStyle name="40% - Accent2 7 4 3 3" xfId="24527"/>
    <cellStyle name="40% - Accent2 7 4 3 4" xfId="35387"/>
    <cellStyle name="40% - Accent2 7 4 4" xfId="11482"/>
    <cellStyle name="40% - Accent2 7 4 5" xfId="22232"/>
    <cellStyle name="40% - Accent2 7 4 6" xfId="33092"/>
    <cellStyle name="40% - Accent2 7 40" xfId="7485"/>
    <cellStyle name="40% - Accent2 7 40 2" xfId="18264"/>
    <cellStyle name="40% - Accent2 7 40 3" xfId="29014"/>
    <cellStyle name="40% - Accent2 7 40 4" xfId="39874"/>
    <cellStyle name="40% - Accent2 7 41" xfId="7595"/>
    <cellStyle name="40% - Accent2 7 41 2" xfId="18374"/>
    <cellStyle name="40% - Accent2 7 41 3" xfId="29124"/>
    <cellStyle name="40% - Accent2 7 41 4" xfId="39984"/>
    <cellStyle name="40% - Accent2 7 42" xfId="7705"/>
    <cellStyle name="40% - Accent2 7 42 2" xfId="18484"/>
    <cellStyle name="40% - Accent2 7 42 3" xfId="29234"/>
    <cellStyle name="40% - Accent2 7 42 4" xfId="40094"/>
    <cellStyle name="40% - Accent2 7 43" xfId="7815"/>
    <cellStyle name="40% - Accent2 7 43 2" xfId="18594"/>
    <cellStyle name="40% - Accent2 7 43 3" xfId="29344"/>
    <cellStyle name="40% - Accent2 7 43 4" xfId="40204"/>
    <cellStyle name="40% - Accent2 7 44" xfId="7925"/>
    <cellStyle name="40% - Accent2 7 44 2" xfId="18704"/>
    <cellStyle name="40% - Accent2 7 44 3" xfId="29454"/>
    <cellStyle name="40% - Accent2 7 44 4" xfId="40314"/>
    <cellStyle name="40% - Accent2 7 45" xfId="8035"/>
    <cellStyle name="40% - Accent2 7 45 2" xfId="18814"/>
    <cellStyle name="40% - Accent2 7 45 3" xfId="29564"/>
    <cellStyle name="40% - Accent2 7 45 4" xfId="40424"/>
    <cellStyle name="40% - Accent2 7 46" xfId="8145"/>
    <cellStyle name="40% - Accent2 7 46 2" xfId="18924"/>
    <cellStyle name="40% - Accent2 7 46 3" xfId="29674"/>
    <cellStyle name="40% - Accent2 7 46 4" xfId="40534"/>
    <cellStyle name="40% - Accent2 7 47" xfId="8255"/>
    <cellStyle name="40% - Accent2 7 47 2" xfId="19034"/>
    <cellStyle name="40% - Accent2 7 47 3" xfId="29784"/>
    <cellStyle name="40% - Accent2 7 47 4" xfId="40644"/>
    <cellStyle name="40% - Accent2 7 48" xfId="8365"/>
    <cellStyle name="40% - Accent2 7 48 2" xfId="19144"/>
    <cellStyle name="40% - Accent2 7 48 3" xfId="29894"/>
    <cellStyle name="40% - Accent2 7 48 4" xfId="40754"/>
    <cellStyle name="40% - Accent2 7 49" xfId="8475"/>
    <cellStyle name="40% - Accent2 7 49 2" xfId="19254"/>
    <cellStyle name="40% - Accent2 7 49 3" xfId="30004"/>
    <cellStyle name="40% - Accent2 7 49 4" xfId="40864"/>
    <cellStyle name="40% - Accent2 7 5" xfId="729"/>
    <cellStyle name="40% - Accent2 7 5 2" xfId="1754"/>
    <cellStyle name="40% - Accent2 7 5 2 2" xfId="4079"/>
    <cellStyle name="40% - Accent2 7 5 2 2 2" xfId="14858"/>
    <cellStyle name="40% - Accent2 7 5 2 2 3" xfId="25608"/>
    <cellStyle name="40% - Accent2 7 5 2 2 4" xfId="36468"/>
    <cellStyle name="40% - Accent2 7 5 2 3" xfId="12563"/>
    <cellStyle name="40% - Accent2 7 5 2 4" xfId="23313"/>
    <cellStyle name="40% - Accent2 7 5 2 5" xfId="34173"/>
    <cellStyle name="40% - Accent2 7 5 3" xfId="3097"/>
    <cellStyle name="40% - Accent2 7 5 3 2" xfId="13876"/>
    <cellStyle name="40% - Accent2 7 5 3 3" xfId="24626"/>
    <cellStyle name="40% - Accent2 7 5 3 4" xfId="35486"/>
    <cellStyle name="40% - Accent2 7 5 4" xfId="11581"/>
    <cellStyle name="40% - Accent2 7 5 5" xfId="22331"/>
    <cellStyle name="40% - Accent2 7 5 6" xfId="33191"/>
    <cellStyle name="40% - Accent2 7 50" xfId="8585"/>
    <cellStyle name="40% - Accent2 7 50 2" xfId="19364"/>
    <cellStyle name="40% - Accent2 7 50 3" xfId="30114"/>
    <cellStyle name="40% - Accent2 7 50 4" xfId="40974"/>
    <cellStyle name="40% - Accent2 7 51" xfId="8695"/>
    <cellStyle name="40% - Accent2 7 51 2" xfId="19474"/>
    <cellStyle name="40% - Accent2 7 51 3" xfId="30224"/>
    <cellStyle name="40% - Accent2 7 51 4" xfId="41084"/>
    <cellStyle name="40% - Accent2 7 52" xfId="8805"/>
    <cellStyle name="40% - Accent2 7 52 2" xfId="19584"/>
    <cellStyle name="40% - Accent2 7 52 3" xfId="30334"/>
    <cellStyle name="40% - Accent2 7 52 4" xfId="41194"/>
    <cellStyle name="40% - Accent2 7 53" xfId="8915"/>
    <cellStyle name="40% - Accent2 7 53 2" xfId="19694"/>
    <cellStyle name="40% - Accent2 7 53 3" xfId="30444"/>
    <cellStyle name="40% - Accent2 7 53 4" xfId="41304"/>
    <cellStyle name="40% - Accent2 7 54" xfId="9025"/>
    <cellStyle name="40% - Accent2 7 54 2" xfId="19804"/>
    <cellStyle name="40% - Accent2 7 54 3" xfId="30554"/>
    <cellStyle name="40% - Accent2 7 54 4" xfId="41414"/>
    <cellStyle name="40% - Accent2 7 55" xfId="9135"/>
    <cellStyle name="40% - Accent2 7 55 2" xfId="19914"/>
    <cellStyle name="40% - Accent2 7 55 3" xfId="30664"/>
    <cellStyle name="40% - Accent2 7 55 4" xfId="41524"/>
    <cellStyle name="40% - Accent2 7 56" xfId="9245"/>
    <cellStyle name="40% - Accent2 7 56 2" xfId="20024"/>
    <cellStyle name="40% - Accent2 7 56 3" xfId="30774"/>
    <cellStyle name="40% - Accent2 7 56 4" xfId="41634"/>
    <cellStyle name="40% - Accent2 7 57" xfId="9355"/>
    <cellStyle name="40% - Accent2 7 57 2" xfId="20134"/>
    <cellStyle name="40% - Accent2 7 57 3" xfId="30884"/>
    <cellStyle name="40% - Accent2 7 57 4" xfId="41744"/>
    <cellStyle name="40% - Accent2 7 58" xfId="9465"/>
    <cellStyle name="40% - Accent2 7 58 2" xfId="20244"/>
    <cellStyle name="40% - Accent2 7 58 3" xfId="30994"/>
    <cellStyle name="40% - Accent2 7 58 4" xfId="41854"/>
    <cellStyle name="40% - Accent2 7 59" xfId="9575"/>
    <cellStyle name="40% - Accent2 7 59 2" xfId="20354"/>
    <cellStyle name="40% - Accent2 7 59 3" xfId="31104"/>
    <cellStyle name="40% - Accent2 7 59 4" xfId="41964"/>
    <cellStyle name="40% - Accent2 7 6" xfId="838"/>
    <cellStyle name="40% - Accent2 7 6 2" xfId="1863"/>
    <cellStyle name="40% - Accent2 7 6 2 2" xfId="4188"/>
    <cellStyle name="40% - Accent2 7 6 2 2 2" xfId="14967"/>
    <cellStyle name="40% - Accent2 7 6 2 2 3" xfId="25717"/>
    <cellStyle name="40% - Accent2 7 6 2 2 4" xfId="36577"/>
    <cellStyle name="40% - Accent2 7 6 2 3" xfId="12672"/>
    <cellStyle name="40% - Accent2 7 6 2 4" xfId="23422"/>
    <cellStyle name="40% - Accent2 7 6 2 5" xfId="34282"/>
    <cellStyle name="40% - Accent2 7 6 3" xfId="3206"/>
    <cellStyle name="40% - Accent2 7 6 3 2" xfId="13985"/>
    <cellStyle name="40% - Accent2 7 6 3 3" xfId="24735"/>
    <cellStyle name="40% - Accent2 7 6 3 4" xfId="35595"/>
    <cellStyle name="40% - Accent2 7 6 4" xfId="11690"/>
    <cellStyle name="40% - Accent2 7 6 5" xfId="22440"/>
    <cellStyle name="40% - Accent2 7 6 6" xfId="33300"/>
    <cellStyle name="40% - Accent2 7 60" xfId="9685"/>
    <cellStyle name="40% - Accent2 7 60 2" xfId="20464"/>
    <cellStyle name="40% - Accent2 7 60 3" xfId="31214"/>
    <cellStyle name="40% - Accent2 7 60 4" xfId="42074"/>
    <cellStyle name="40% - Accent2 7 61" xfId="9795"/>
    <cellStyle name="40% - Accent2 7 61 2" xfId="20574"/>
    <cellStyle name="40% - Accent2 7 61 3" xfId="31324"/>
    <cellStyle name="40% - Accent2 7 61 4" xfId="42184"/>
    <cellStyle name="40% - Accent2 7 62" xfId="9905"/>
    <cellStyle name="40% - Accent2 7 62 2" xfId="20684"/>
    <cellStyle name="40% - Accent2 7 62 3" xfId="31434"/>
    <cellStyle name="40% - Accent2 7 62 4" xfId="42294"/>
    <cellStyle name="40% - Accent2 7 63" xfId="10015"/>
    <cellStyle name="40% - Accent2 7 63 2" xfId="20794"/>
    <cellStyle name="40% - Accent2 7 63 3" xfId="31544"/>
    <cellStyle name="40% - Accent2 7 63 4" xfId="42404"/>
    <cellStyle name="40% - Accent2 7 64" xfId="10125"/>
    <cellStyle name="40% - Accent2 7 64 2" xfId="20904"/>
    <cellStyle name="40% - Accent2 7 64 3" xfId="31654"/>
    <cellStyle name="40% - Accent2 7 64 4" xfId="42514"/>
    <cellStyle name="40% - Accent2 7 65" xfId="10235"/>
    <cellStyle name="40% - Accent2 7 65 2" xfId="21014"/>
    <cellStyle name="40% - Accent2 7 65 3" xfId="31764"/>
    <cellStyle name="40% - Accent2 7 65 4" xfId="42624"/>
    <cellStyle name="40% - Accent2 7 66" xfId="10345"/>
    <cellStyle name="40% - Accent2 7 66 2" xfId="21124"/>
    <cellStyle name="40% - Accent2 7 66 3" xfId="31874"/>
    <cellStyle name="40% - Accent2 7 66 4" xfId="42734"/>
    <cellStyle name="40% - Accent2 7 67" xfId="10455"/>
    <cellStyle name="40% - Accent2 7 67 2" xfId="21234"/>
    <cellStyle name="40% - Accent2 7 67 3" xfId="31984"/>
    <cellStyle name="40% - Accent2 7 67 4" xfId="42844"/>
    <cellStyle name="40% - Accent2 7 68" xfId="10565"/>
    <cellStyle name="40% - Accent2 7 68 2" xfId="21344"/>
    <cellStyle name="40% - Accent2 7 68 3" xfId="32094"/>
    <cellStyle name="40% - Accent2 7 68 4" xfId="42954"/>
    <cellStyle name="40% - Accent2 7 69" xfId="10675"/>
    <cellStyle name="40% - Accent2 7 69 2" xfId="21454"/>
    <cellStyle name="40% - Accent2 7 69 3" xfId="32204"/>
    <cellStyle name="40% - Accent2 7 69 4" xfId="43064"/>
    <cellStyle name="40% - Accent2 7 7" xfId="947"/>
    <cellStyle name="40% - Accent2 7 7 2" xfId="1972"/>
    <cellStyle name="40% - Accent2 7 7 2 2" xfId="4297"/>
    <cellStyle name="40% - Accent2 7 7 2 2 2" xfId="15076"/>
    <cellStyle name="40% - Accent2 7 7 2 2 3" xfId="25826"/>
    <cellStyle name="40% - Accent2 7 7 2 2 4" xfId="36686"/>
    <cellStyle name="40% - Accent2 7 7 2 3" xfId="12781"/>
    <cellStyle name="40% - Accent2 7 7 2 4" xfId="23531"/>
    <cellStyle name="40% - Accent2 7 7 2 5" xfId="34391"/>
    <cellStyle name="40% - Accent2 7 7 3" xfId="3315"/>
    <cellStyle name="40% - Accent2 7 7 3 2" xfId="14094"/>
    <cellStyle name="40% - Accent2 7 7 3 3" xfId="24844"/>
    <cellStyle name="40% - Accent2 7 7 3 4" xfId="35704"/>
    <cellStyle name="40% - Accent2 7 7 4" xfId="11799"/>
    <cellStyle name="40% - Accent2 7 7 5" xfId="22549"/>
    <cellStyle name="40% - Accent2 7 7 6" xfId="33409"/>
    <cellStyle name="40% - Accent2 7 70" xfId="10785"/>
    <cellStyle name="40% - Accent2 7 70 2" xfId="21564"/>
    <cellStyle name="40% - Accent2 7 70 3" xfId="32314"/>
    <cellStyle name="40% - Accent2 7 70 4" xfId="43174"/>
    <cellStyle name="40% - Accent2 7 71" xfId="10895"/>
    <cellStyle name="40% - Accent2 7 71 2" xfId="32424"/>
    <cellStyle name="40% - Accent2 7 71 3" xfId="43284"/>
    <cellStyle name="40% - Accent2 7 72" xfId="11084"/>
    <cellStyle name="40% - Accent2 7 72 2" xfId="21834"/>
    <cellStyle name="40% - Accent2 7 72 3" xfId="32694"/>
    <cellStyle name="40% - Accent2 7 73" xfId="21674"/>
    <cellStyle name="40% - Accent2 7 74" xfId="32534"/>
    <cellStyle name="40% - Accent2 7 75" xfId="43560"/>
    <cellStyle name="40% - Accent2 7 76" xfId="43715"/>
    <cellStyle name="40% - Accent2 7 77" xfId="44027"/>
    <cellStyle name="40% - Accent2 7 78" xfId="44346"/>
    <cellStyle name="40% - Accent2 7 79" xfId="44666"/>
    <cellStyle name="40% - Accent2 7 8" xfId="1056"/>
    <cellStyle name="40% - Accent2 7 8 2" xfId="3424"/>
    <cellStyle name="40% - Accent2 7 8 2 2" xfId="14203"/>
    <cellStyle name="40% - Accent2 7 8 2 3" xfId="24953"/>
    <cellStyle name="40% - Accent2 7 8 2 4" xfId="35813"/>
    <cellStyle name="40% - Accent2 7 8 3" xfId="11908"/>
    <cellStyle name="40% - Accent2 7 8 4" xfId="22658"/>
    <cellStyle name="40% - Accent2 7 8 5" xfId="33518"/>
    <cellStyle name="40% - Accent2 7 80" xfId="44978"/>
    <cellStyle name="40% - Accent2 7 81" xfId="45290"/>
    <cellStyle name="40% - Accent2 7 82" xfId="45602"/>
    <cellStyle name="40% - Accent2 7 83" xfId="45914"/>
    <cellStyle name="40% - Accent2 7 84" xfId="46226"/>
    <cellStyle name="40% - Accent2 7 85" xfId="46538"/>
    <cellStyle name="40% - Accent2 7 86" xfId="46850"/>
    <cellStyle name="40% - Accent2 7 87" xfId="47162"/>
    <cellStyle name="40% - Accent2 7 88" xfId="47474"/>
    <cellStyle name="40% - Accent2 7 89" xfId="47786"/>
    <cellStyle name="40% - Accent2 7 9" xfId="1258"/>
    <cellStyle name="40% - Accent2 7 9 2" xfId="3583"/>
    <cellStyle name="40% - Accent2 7 9 2 2" xfId="14362"/>
    <cellStyle name="40% - Accent2 7 9 2 3" xfId="25112"/>
    <cellStyle name="40% - Accent2 7 9 2 4" xfId="35972"/>
    <cellStyle name="40% - Accent2 7 9 3" xfId="12067"/>
    <cellStyle name="40% - Accent2 7 9 4" xfId="22817"/>
    <cellStyle name="40% - Accent2 7 9 5" xfId="33677"/>
    <cellStyle name="40% - Accent2 7 90" xfId="48098"/>
    <cellStyle name="40% - Accent2 7 91" xfId="48410"/>
    <cellStyle name="40% - Accent2 7 92" xfId="48722"/>
    <cellStyle name="40% - Accent2 7 93" xfId="49034"/>
    <cellStyle name="40% - Accent2 7 94" xfId="49346"/>
    <cellStyle name="40% - Accent2 7 95" xfId="49658"/>
    <cellStyle name="40% - Accent2 7 96" xfId="49970"/>
    <cellStyle name="40% - Accent2 7 97" xfId="50282"/>
    <cellStyle name="40% - Accent2 7 98" xfId="50594"/>
    <cellStyle name="40% - Accent2 7 99" xfId="50906"/>
    <cellStyle name="40% - Accent2 70" xfId="9839"/>
    <cellStyle name="40% - Accent2 70 2" xfId="20618"/>
    <cellStyle name="40% - Accent2 70 3" xfId="31368"/>
    <cellStyle name="40% - Accent2 70 4" xfId="42228"/>
    <cellStyle name="40% - Accent2 71" xfId="9949"/>
    <cellStyle name="40% - Accent2 71 2" xfId="20728"/>
    <cellStyle name="40% - Accent2 71 3" xfId="31478"/>
    <cellStyle name="40% - Accent2 71 4" xfId="42338"/>
    <cellStyle name="40% - Accent2 72" xfId="10059"/>
    <cellStyle name="40% - Accent2 72 2" xfId="20838"/>
    <cellStyle name="40% - Accent2 72 3" xfId="31588"/>
    <cellStyle name="40% - Accent2 72 4" xfId="42448"/>
    <cellStyle name="40% - Accent2 73" xfId="10169"/>
    <cellStyle name="40% - Accent2 73 2" xfId="20948"/>
    <cellStyle name="40% - Accent2 73 3" xfId="31698"/>
    <cellStyle name="40% - Accent2 73 4" xfId="42558"/>
    <cellStyle name="40% - Accent2 74" xfId="10279"/>
    <cellStyle name="40% - Accent2 74 2" xfId="21058"/>
    <cellStyle name="40% - Accent2 74 3" xfId="31808"/>
    <cellStyle name="40% - Accent2 74 4" xfId="42668"/>
    <cellStyle name="40% - Accent2 75" xfId="10389"/>
    <cellStyle name="40% - Accent2 75 2" xfId="21168"/>
    <cellStyle name="40% - Accent2 75 3" xfId="31918"/>
    <cellStyle name="40% - Accent2 75 4" xfId="42778"/>
    <cellStyle name="40% - Accent2 76" xfId="10499"/>
    <cellStyle name="40% - Accent2 76 2" xfId="21278"/>
    <cellStyle name="40% - Accent2 76 3" xfId="32028"/>
    <cellStyle name="40% - Accent2 76 4" xfId="42888"/>
    <cellStyle name="40% - Accent2 77" xfId="10609"/>
    <cellStyle name="40% - Accent2 77 2" xfId="21388"/>
    <cellStyle name="40% - Accent2 77 3" xfId="32138"/>
    <cellStyle name="40% - Accent2 77 4" xfId="42998"/>
    <cellStyle name="40% - Accent2 78" xfId="10719"/>
    <cellStyle name="40% - Accent2 78 2" xfId="21498"/>
    <cellStyle name="40% - Accent2 78 3" xfId="32248"/>
    <cellStyle name="40% - Accent2 78 4" xfId="43108"/>
    <cellStyle name="40% - Accent2 79" xfId="10829"/>
    <cellStyle name="40% - Accent2 79 2" xfId="32358"/>
    <cellStyle name="40% - Accent2 79 3" xfId="43218"/>
    <cellStyle name="40% - Accent2 8" xfId="278"/>
    <cellStyle name="40% - Accent2 8 10" xfId="2201"/>
    <cellStyle name="40% - Accent2 8 10 2" xfId="4526"/>
    <cellStyle name="40% - Accent2 8 10 2 2" xfId="15305"/>
    <cellStyle name="40% - Accent2 8 10 2 3" xfId="26055"/>
    <cellStyle name="40% - Accent2 8 10 2 4" xfId="36915"/>
    <cellStyle name="40% - Accent2 8 10 3" xfId="13010"/>
    <cellStyle name="40% - Accent2 8 10 4" xfId="23760"/>
    <cellStyle name="40% - Accent2 8 10 5" xfId="34620"/>
    <cellStyle name="40% - Accent2 8 100" xfId="51544"/>
    <cellStyle name="40% - Accent2 8 101" xfId="51856"/>
    <cellStyle name="40% - Accent2 8 102" xfId="52169"/>
    <cellStyle name="40% - Accent2 8 103" xfId="52481"/>
    <cellStyle name="40% - Accent2 8 104" xfId="52793"/>
    <cellStyle name="40% - Accent2 8 105" xfId="53105"/>
    <cellStyle name="40% - Accent2 8 106" xfId="53417"/>
    <cellStyle name="40% - Accent2 8 107" xfId="53729"/>
    <cellStyle name="40% - Accent2 8 108" xfId="54041"/>
    <cellStyle name="40% - Accent2 8 109" xfId="54353"/>
    <cellStyle name="40% - Accent2 8 11" xfId="2311"/>
    <cellStyle name="40% - Accent2 8 11 2" xfId="4636"/>
    <cellStyle name="40% - Accent2 8 11 2 2" xfId="15415"/>
    <cellStyle name="40% - Accent2 8 11 2 3" xfId="26165"/>
    <cellStyle name="40% - Accent2 8 11 2 4" xfId="37025"/>
    <cellStyle name="40% - Accent2 8 11 3" xfId="13120"/>
    <cellStyle name="40% - Accent2 8 11 4" xfId="23870"/>
    <cellStyle name="40% - Accent2 8 11 5" xfId="34730"/>
    <cellStyle name="40% - Accent2 8 110" xfId="54665"/>
    <cellStyle name="40% - Accent2 8 111" xfId="54977"/>
    <cellStyle name="40% - Accent2 8 112" xfId="55289"/>
    <cellStyle name="40% - Accent2 8 113" xfId="55601"/>
    <cellStyle name="40% - Accent2 8 114" xfId="55913"/>
    <cellStyle name="40% - Accent2 8 115" xfId="56225"/>
    <cellStyle name="40% - Accent2 8 116" xfId="56537"/>
    <cellStyle name="40% - Accent2 8 117" xfId="56849"/>
    <cellStyle name="40% - Accent2 8 118" xfId="57161"/>
    <cellStyle name="40% - Accent2 8 119" xfId="57473"/>
    <cellStyle name="40% - Accent2 8 12" xfId="2421"/>
    <cellStyle name="40% - Accent2 8 12 2" xfId="13230"/>
    <cellStyle name="40% - Accent2 8 12 3" xfId="23980"/>
    <cellStyle name="40% - Accent2 8 12 4" xfId="34840"/>
    <cellStyle name="40% - Accent2 8 120" xfId="57785"/>
    <cellStyle name="40% - Accent2 8 121" xfId="58097"/>
    <cellStyle name="40% - Accent2 8 122" xfId="58409"/>
    <cellStyle name="40% - Accent2 8 123" xfId="58721"/>
    <cellStyle name="40% - Accent2 8 124" xfId="59033"/>
    <cellStyle name="40% - Accent2 8 125" xfId="59345"/>
    <cellStyle name="40% - Accent2 8 126" xfId="59657"/>
    <cellStyle name="40% - Accent2 8 127" xfId="59969"/>
    <cellStyle name="40% - Accent2 8 128" xfId="60281"/>
    <cellStyle name="40% - Accent2 8 129" xfId="60593"/>
    <cellStyle name="40% - Accent2 8 13" xfId="2645"/>
    <cellStyle name="40% - Accent2 8 13 2" xfId="13424"/>
    <cellStyle name="40% - Accent2 8 13 3" xfId="24174"/>
    <cellStyle name="40% - Accent2 8 13 4" xfId="35034"/>
    <cellStyle name="40% - Accent2 8 130" xfId="60905"/>
    <cellStyle name="40% - Accent2 8 14" xfId="4746"/>
    <cellStyle name="40% - Accent2 8 14 2" xfId="15525"/>
    <cellStyle name="40% - Accent2 8 14 3" xfId="26275"/>
    <cellStyle name="40% - Accent2 8 14 4" xfId="37135"/>
    <cellStyle name="40% - Accent2 8 15" xfId="4856"/>
    <cellStyle name="40% - Accent2 8 15 2" xfId="15635"/>
    <cellStyle name="40% - Accent2 8 15 3" xfId="26385"/>
    <cellStyle name="40% - Accent2 8 15 4" xfId="37245"/>
    <cellStyle name="40% - Accent2 8 16" xfId="4966"/>
    <cellStyle name="40% - Accent2 8 16 2" xfId="15745"/>
    <cellStyle name="40% - Accent2 8 16 3" xfId="26495"/>
    <cellStyle name="40% - Accent2 8 16 4" xfId="37355"/>
    <cellStyle name="40% - Accent2 8 17" xfId="5076"/>
    <cellStyle name="40% - Accent2 8 17 2" xfId="15855"/>
    <cellStyle name="40% - Accent2 8 17 3" xfId="26605"/>
    <cellStyle name="40% - Accent2 8 17 4" xfId="37465"/>
    <cellStyle name="40% - Accent2 8 18" xfId="5186"/>
    <cellStyle name="40% - Accent2 8 18 2" xfId="15965"/>
    <cellStyle name="40% - Accent2 8 18 3" xfId="26715"/>
    <cellStyle name="40% - Accent2 8 18 4" xfId="37575"/>
    <cellStyle name="40% - Accent2 8 19" xfId="5296"/>
    <cellStyle name="40% - Accent2 8 19 2" xfId="16075"/>
    <cellStyle name="40% - Accent2 8 19 3" xfId="26825"/>
    <cellStyle name="40% - Accent2 8 19 4" xfId="37685"/>
    <cellStyle name="40% - Accent2 8 2" xfId="554"/>
    <cellStyle name="40% - Accent2 8 2 10" xfId="44835"/>
    <cellStyle name="40% - Accent2 8 2 11" xfId="45147"/>
    <cellStyle name="40% - Accent2 8 2 12" xfId="45459"/>
    <cellStyle name="40% - Accent2 8 2 13" xfId="45771"/>
    <cellStyle name="40% - Accent2 8 2 14" xfId="46083"/>
    <cellStyle name="40% - Accent2 8 2 15" xfId="46395"/>
    <cellStyle name="40% - Accent2 8 2 16" xfId="46707"/>
    <cellStyle name="40% - Accent2 8 2 17" xfId="47019"/>
    <cellStyle name="40% - Accent2 8 2 18" xfId="47331"/>
    <cellStyle name="40% - Accent2 8 2 19" xfId="47643"/>
    <cellStyle name="40% - Accent2 8 2 2" xfId="1579"/>
    <cellStyle name="40% - Accent2 8 2 2 2" xfId="3904"/>
    <cellStyle name="40% - Accent2 8 2 2 2 2" xfId="14683"/>
    <cellStyle name="40% - Accent2 8 2 2 2 3" xfId="25433"/>
    <cellStyle name="40% - Accent2 8 2 2 2 4" xfId="36293"/>
    <cellStyle name="40% - Accent2 8 2 2 3" xfId="12388"/>
    <cellStyle name="40% - Accent2 8 2 2 4" xfId="23138"/>
    <cellStyle name="40% - Accent2 8 2 2 5" xfId="33998"/>
    <cellStyle name="40% - Accent2 8 2 20" xfId="47955"/>
    <cellStyle name="40% - Accent2 8 2 21" xfId="48267"/>
    <cellStyle name="40% - Accent2 8 2 22" xfId="48579"/>
    <cellStyle name="40% - Accent2 8 2 23" xfId="48891"/>
    <cellStyle name="40% - Accent2 8 2 24" xfId="49203"/>
    <cellStyle name="40% - Accent2 8 2 25" xfId="49515"/>
    <cellStyle name="40% - Accent2 8 2 26" xfId="49827"/>
    <cellStyle name="40% - Accent2 8 2 27" xfId="50139"/>
    <cellStyle name="40% - Accent2 8 2 28" xfId="50451"/>
    <cellStyle name="40% - Accent2 8 2 29" xfId="50763"/>
    <cellStyle name="40% - Accent2 8 2 3" xfId="2921"/>
    <cellStyle name="40% - Accent2 8 2 3 2" xfId="13700"/>
    <cellStyle name="40% - Accent2 8 2 3 3" xfId="24450"/>
    <cellStyle name="40% - Accent2 8 2 3 4" xfId="35310"/>
    <cellStyle name="40% - Accent2 8 2 30" xfId="51075"/>
    <cellStyle name="40% - Accent2 8 2 31" xfId="51387"/>
    <cellStyle name="40% - Accent2 8 2 32" xfId="51699"/>
    <cellStyle name="40% - Accent2 8 2 33" xfId="52011"/>
    <cellStyle name="40% - Accent2 8 2 34" xfId="52324"/>
    <cellStyle name="40% - Accent2 8 2 35" xfId="52636"/>
    <cellStyle name="40% - Accent2 8 2 36" xfId="52948"/>
    <cellStyle name="40% - Accent2 8 2 37" xfId="53260"/>
    <cellStyle name="40% - Accent2 8 2 38" xfId="53572"/>
    <cellStyle name="40% - Accent2 8 2 39" xfId="53884"/>
    <cellStyle name="40% - Accent2 8 2 4" xfId="11405"/>
    <cellStyle name="40% - Accent2 8 2 40" xfId="54196"/>
    <cellStyle name="40% - Accent2 8 2 41" xfId="54508"/>
    <cellStyle name="40% - Accent2 8 2 42" xfId="54820"/>
    <cellStyle name="40% - Accent2 8 2 43" xfId="55132"/>
    <cellStyle name="40% - Accent2 8 2 44" xfId="55444"/>
    <cellStyle name="40% - Accent2 8 2 45" xfId="55756"/>
    <cellStyle name="40% - Accent2 8 2 46" xfId="56068"/>
    <cellStyle name="40% - Accent2 8 2 47" xfId="56380"/>
    <cellStyle name="40% - Accent2 8 2 48" xfId="56692"/>
    <cellStyle name="40% - Accent2 8 2 49" xfId="57004"/>
    <cellStyle name="40% - Accent2 8 2 5" xfId="22155"/>
    <cellStyle name="40% - Accent2 8 2 50" xfId="57316"/>
    <cellStyle name="40% - Accent2 8 2 51" xfId="57628"/>
    <cellStyle name="40% - Accent2 8 2 52" xfId="57940"/>
    <cellStyle name="40% - Accent2 8 2 53" xfId="58252"/>
    <cellStyle name="40% - Accent2 8 2 54" xfId="58564"/>
    <cellStyle name="40% - Accent2 8 2 55" xfId="58876"/>
    <cellStyle name="40% - Accent2 8 2 56" xfId="59188"/>
    <cellStyle name="40% - Accent2 8 2 57" xfId="59500"/>
    <cellStyle name="40% - Accent2 8 2 58" xfId="59812"/>
    <cellStyle name="40% - Accent2 8 2 59" xfId="60124"/>
    <cellStyle name="40% - Accent2 8 2 6" xfId="33015"/>
    <cellStyle name="40% - Accent2 8 2 60" xfId="60436"/>
    <cellStyle name="40% - Accent2 8 2 61" xfId="60748"/>
    <cellStyle name="40% - Accent2 8 2 62" xfId="61060"/>
    <cellStyle name="40% - Accent2 8 2 7" xfId="43884"/>
    <cellStyle name="40% - Accent2 8 2 8" xfId="44196"/>
    <cellStyle name="40% - Accent2 8 2 9" xfId="44515"/>
    <cellStyle name="40% - Accent2 8 20" xfId="5406"/>
    <cellStyle name="40% - Accent2 8 20 2" xfId="16185"/>
    <cellStyle name="40% - Accent2 8 20 3" xfId="26935"/>
    <cellStyle name="40% - Accent2 8 20 4" xfId="37795"/>
    <cellStyle name="40% - Accent2 8 21" xfId="5516"/>
    <cellStyle name="40% - Accent2 8 21 2" xfId="16295"/>
    <cellStyle name="40% - Accent2 8 21 3" xfId="27045"/>
    <cellStyle name="40% - Accent2 8 21 4" xfId="37905"/>
    <cellStyle name="40% - Accent2 8 22" xfId="5626"/>
    <cellStyle name="40% - Accent2 8 22 2" xfId="16405"/>
    <cellStyle name="40% - Accent2 8 22 3" xfId="27155"/>
    <cellStyle name="40% - Accent2 8 22 4" xfId="38015"/>
    <cellStyle name="40% - Accent2 8 23" xfId="5736"/>
    <cellStyle name="40% - Accent2 8 23 2" xfId="16515"/>
    <cellStyle name="40% - Accent2 8 23 3" xfId="27265"/>
    <cellStyle name="40% - Accent2 8 23 4" xfId="38125"/>
    <cellStyle name="40% - Accent2 8 24" xfId="5846"/>
    <cellStyle name="40% - Accent2 8 24 2" xfId="16625"/>
    <cellStyle name="40% - Accent2 8 24 3" xfId="27375"/>
    <cellStyle name="40% - Accent2 8 24 4" xfId="38235"/>
    <cellStyle name="40% - Accent2 8 25" xfId="5956"/>
    <cellStyle name="40% - Accent2 8 25 2" xfId="16735"/>
    <cellStyle name="40% - Accent2 8 25 3" xfId="27485"/>
    <cellStyle name="40% - Accent2 8 25 4" xfId="38345"/>
    <cellStyle name="40% - Accent2 8 26" xfId="6066"/>
    <cellStyle name="40% - Accent2 8 26 2" xfId="16845"/>
    <cellStyle name="40% - Accent2 8 26 3" xfId="27595"/>
    <cellStyle name="40% - Accent2 8 26 4" xfId="38455"/>
    <cellStyle name="40% - Accent2 8 27" xfId="6176"/>
    <cellStyle name="40% - Accent2 8 27 2" xfId="16955"/>
    <cellStyle name="40% - Accent2 8 27 3" xfId="27705"/>
    <cellStyle name="40% - Accent2 8 27 4" xfId="38565"/>
    <cellStyle name="40% - Accent2 8 28" xfId="6286"/>
    <cellStyle name="40% - Accent2 8 28 2" xfId="17065"/>
    <cellStyle name="40% - Accent2 8 28 3" xfId="27815"/>
    <cellStyle name="40% - Accent2 8 28 4" xfId="38675"/>
    <cellStyle name="40% - Accent2 8 29" xfId="6396"/>
    <cellStyle name="40% - Accent2 8 29 2" xfId="17175"/>
    <cellStyle name="40% - Accent2 8 29 3" xfId="27925"/>
    <cellStyle name="40% - Accent2 8 29 4" xfId="38785"/>
    <cellStyle name="40% - Accent2 8 3" xfId="641"/>
    <cellStyle name="40% - Accent2 8 3 2" xfId="1666"/>
    <cellStyle name="40% - Accent2 8 3 2 2" xfId="3991"/>
    <cellStyle name="40% - Accent2 8 3 2 2 2" xfId="14770"/>
    <cellStyle name="40% - Accent2 8 3 2 2 3" xfId="25520"/>
    <cellStyle name="40% - Accent2 8 3 2 2 4" xfId="36380"/>
    <cellStyle name="40% - Accent2 8 3 2 3" xfId="12475"/>
    <cellStyle name="40% - Accent2 8 3 2 4" xfId="23225"/>
    <cellStyle name="40% - Accent2 8 3 2 5" xfId="34085"/>
    <cellStyle name="40% - Accent2 8 3 3" xfId="3009"/>
    <cellStyle name="40% - Accent2 8 3 3 2" xfId="13788"/>
    <cellStyle name="40% - Accent2 8 3 3 3" xfId="24538"/>
    <cellStyle name="40% - Accent2 8 3 3 4" xfId="35398"/>
    <cellStyle name="40% - Accent2 8 3 4" xfId="11493"/>
    <cellStyle name="40% - Accent2 8 3 5" xfId="22243"/>
    <cellStyle name="40% - Accent2 8 3 6" xfId="33103"/>
    <cellStyle name="40% - Accent2 8 30" xfId="6506"/>
    <cellStyle name="40% - Accent2 8 30 2" xfId="17285"/>
    <cellStyle name="40% - Accent2 8 30 3" xfId="28035"/>
    <cellStyle name="40% - Accent2 8 30 4" xfId="38895"/>
    <cellStyle name="40% - Accent2 8 31" xfId="6616"/>
    <cellStyle name="40% - Accent2 8 31 2" xfId="17395"/>
    <cellStyle name="40% - Accent2 8 31 3" xfId="28145"/>
    <cellStyle name="40% - Accent2 8 31 4" xfId="39005"/>
    <cellStyle name="40% - Accent2 8 32" xfId="6726"/>
    <cellStyle name="40% - Accent2 8 32 2" xfId="17505"/>
    <cellStyle name="40% - Accent2 8 32 3" xfId="28255"/>
    <cellStyle name="40% - Accent2 8 32 4" xfId="39115"/>
    <cellStyle name="40% - Accent2 8 33" xfId="6836"/>
    <cellStyle name="40% - Accent2 8 33 2" xfId="17615"/>
    <cellStyle name="40% - Accent2 8 33 3" xfId="28365"/>
    <cellStyle name="40% - Accent2 8 33 4" xfId="39225"/>
    <cellStyle name="40% - Accent2 8 34" xfId="6946"/>
    <cellStyle name="40% - Accent2 8 34 2" xfId="17725"/>
    <cellStyle name="40% - Accent2 8 34 3" xfId="28475"/>
    <cellStyle name="40% - Accent2 8 34 4" xfId="39335"/>
    <cellStyle name="40% - Accent2 8 35" xfId="7056"/>
    <cellStyle name="40% - Accent2 8 35 2" xfId="17835"/>
    <cellStyle name="40% - Accent2 8 35 3" xfId="28585"/>
    <cellStyle name="40% - Accent2 8 35 4" xfId="39445"/>
    <cellStyle name="40% - Accent2 8 36" xfId="7166"/>
    <cellStyle name="40% - Accent2 8 36 2" xfId="17945"/>
    <cellStyle name="40% - Accent2 8 36 3" xfId="28695"/>
    <cellStyle name="40% - Accent2 8 36 4" xfId="39555"/>
    <cellStyle name="40% - Accent2 8 37" xfId="7276"/>
    <cellStyle name="40% - Accent2 8 37 2" xfId="18055"/>
    <cellStyle name="40% - Accent2 8 37 3" xfId="28805"/>
    <cellStyle name="40% - Accent2 8 37 4" xfId="39665"/>
    <cellStyle name="40% - Accent2 8 38" xfId="7386"/>
    <cellStyle name="40% - Accent2 8 38 2" xfId="18165"/>
    <cellStyle name="40% - Accent2 8 38 3" xfId="28915"/>
    <cellStyle name="40% - Accent2 8 38 4" xfId="39775"/>
    <cellStyle name="40% - Accent2 8 39" xfId="7496"/>
    <cellStyle name="40% - Accent2 8 39 2" xfId="18275"/>
    <cellStyle name="40% - Accent2 8 39 3" xfId="29025"/>
    <cellStyle name="40% - Accent2 8 39 4" xfId="39885"/>
    <cellStyle name="40% - Accent2 8 4" xfId="740"/>
    <cellStyle name="40% - Accent2 8 4 2" xfId="1765"/>
    <cellStyle name="40% - Accent2 8 4 2 2" xfId="4090"/>
    <cellStyle name="40% - Accent2 8 4 2 2 2" xfId="14869"/>
    <cellStyle name="40% - Accent2 8 4 2 2 3" xfId="25619"/>
    <cellStyle name="40% - Accent2 8 4 2 2 4" xfId="36479"/>
    <cellStyle name="40% - Accent2 8 4 2 3" xfId="12574"/>
    <cellStyle name="40% - Accent2 8 4 2 4" xfId="23324"/>
    <cellStyle name="40% - Accent2 8 4 2 5" xfId="34184"/>
    <cellStyle name="40% - Accent2 8 4 3" xfId="3108"/>
    <cellStyle name="40% - Accent2 8 4 3 2" xfId="13887"/>
    <cellStyle name="40% - Accent2 8 4 3 3" xfId="24637"/>
    <cellStyle name="40% - Accent2 8 4 3 4" xfId="35497"/>
    <cellStyle name="40% - Accent2 8 4 4" xfId="11592"/>
    <cellStyle name="40% - Accent2 8 4 5" xfId="22342"/>
    <cellStyle name="40% - Accent2 8 4 6" xfId="33202"/>
    <cellStyle name="40% - Accent2 8 40" xfId="7606"/>
    <cellStyle name="40% - Accent2 8 40 2" xfId="18385"/>
    <cellStyle name="40% - Accent2 8 40 3" xfId="29135"/>
    <cellStyle name="40% - Accent2 8 40 4" xfId="39995"/>
    <cellStyle name="40% - Accent2 8 41" xfId="7716"/>
    <cellStyle name="40% - Accent2 8 41 2" xfId="18495"/>
    <cellStyle name="40% - Accent2 8 41 3" xfId="29245"/>
    <cellStyle name="40% - Accent2 8 41 4" xfId="40105"/>
    <cellStyle name="40% - Accent2 8 42" xfId="7826"/>
    <cellStyle name="40% - Accent2 8 42 2" xfId="18605"/>
    <cellStyle name="40% - Accent2 8 42 3" xfId="29355"/>
    <cellStyle name="40% - Accent2 8 42 4" xfId="40215"/>
    <cellStyle name="40% - Accent2 8 43" xfId="7936"/>
    <cellStyle name="40% - Accent2 8 43 2" xfId="18715"/>
    <cellStyle name="40% - Accent2 8 43 3" xfId="29465"/>
    <cellStyle name="40% - Accent2 8 43 4" xfId="40325"/>
    <cellStyle name="40% - Accent2 8 44" xfId="8046"/>
    <cellStyle name="40% - Accent2 8 44 2" xfId="18825"/>
    <cellStyle name="40% - Accent2 8 44 3" xfId="29575"/>
    <cellStyle name="40% - Accent2 8 44 4" xfId="40435"/>
    <cellStyle name="40% - Accent2 8 45" xfId="8156"/>
    <cellStyle name="40% - Accent2 8 45 2" xfId="18935"/>
    <cellStyle name="40% - Accent2 8 45 3" xfId="29685"/>
    <cellStyle name="40% - Accent2 8 45 4" xfId="40545"/>
    <cellStyle name="40% - Accent2 8 46" xfId="8266"/>
    <cellStyle name="40% - Accent2 8 46 2" xfId="19045"/>
    <cellStyle name="40% - Accent2 8 46 3" xfId="29795"/>
    <cellStyle name="40% - Accent2 8 46 4" xfId="40655"/>
    <cellStyle name="40% - Accent2 8 47" xfId="8376"/>
    <cellStyle name="40% - Accent2 8 47 2" xfId="19155"/>
    <cellStyle name="40% - Accent2 8 47 3" xfId="29905"/>
    <cellStyle name="40% - Accent2 8 47 4" xfId="40765"/>
    <cellStyle name="40% - Accent2 8 48" xfId="8486"/>
    <cellStyle name="40% - Accent2 8 48 2" xfId="19265"/>
    <cellStyle name="40% - Accent2 8 48 3" xfId="30015"/>
    <cellStyle name="40% - Accent2 8 48 4" xfId="40875"/>
    <cellStyle name="40% - Accent2 8 49" xfId="8596"/>
    <cellStyle name="40% - Accent2 8 49 2" xfId="19375"/>
    <cellStyle name="40% - Accent2 8 49 3" xfId="30125"/>
    <cellStyle name="40% - Accent2 8 49 4" xfId="40985"/>
    <cellStyle name="40% - Accent2 8 5" xfId="849"/>
    <cellStyle name="40% - Accent2 8 5 2" xfId="1874"/>
    <cellStyle name="40% - Accent2 8 5 2 2" xfId="4199"/>
    <cellStyle name="40% - Accent2 8 5 2 2 2" xfId="14978"/>
    <cellStyle name="40% - Accent2 8 5 2 2 3" xfId="25728"/>
    <cellStyle name="40% - Accent2 8 5 2 2 4" xfId="36588"/>
    <cellStyle name="40% - Accent2 8 5 2 3" xfId="12683"/>
    <cellStyle name="40% - Accent2 8 5 2 4" xfId="23433"/>
    <cellStyle name="40% - Accent2 8 5 2 5" xfId="34293"/>
    <cellStyle name="40% - Accent2 8 5 3" xfId="3217"/>
    <cellStyle name="40% - Accent2 8 5 3 2" xfId="13996"/>
    <cellStyle name="40% - Accent2 8 5 3 3" xfId="24746"/>
    <cellStyle name="40% - Accent2 8 5 3 4" xfId="35606"/>
    <cellStyle name="40% - Accent2 8 5 4" xfId="11701"/>
    <cellStyle name="40% - Accent2 8 5 5" xfId="22451"/>
    <cellStyle name="40% - Accent2 8 5 6" xfId="33311"/>
    <cellStyle name="40% - Accent2 8 50" xfId="8706"/>
    <cellStyle name="40% - Accent2 8 50 2" xfId="19485"/>
    <cellStyle name="40% - Accent2 8 50 3" xfId="30235"/>
    <cellStyle name="40% - Accent2 8 50 4" xfId="41095"/>
    <cellStyle name="40% - Accent2 8 51" xfId="8816"/>
    <cellStyle name="40% - Accent2 8 51 2" xfId="19595"/>
    <cellStyle name="40% - Accent2 8 51 3" xfId="30345"/>
    <cellStyle name="40% - Accent2 8 51 4" xfId="41205"/>
    <cellStyle name="40% - Accent2 8 52" xfId="8926"/>
    <cellStyle name="40% - Accent2 8 52 2" xfId="19705"/>
    <cellStyle name="40% - Accent2 8 52 3" xfId="30455"/>
    <cellStyle name="40% - Accent2 8 52 4" xfId="41315"/>
    <cellStyle name="40% - Accent2 8 53" xfId="9036"/>
    <cellStyle name="40% - Accent2 8 53 2" xfId="19815"/>
    <cellStyle name="40% - Accent2 8 53 3" xfId="30565"/>
    <cellStyle name="40% - Accent2 8 53 4" xfId="41425"/>
    <cellStyle name="40% - Accent2 8 54" xfId="9146"/>
    <cellStyle name="40% - Accent2 8 54 2" xfId="19925"/>
    <cellStyle name="40% - Accent2 8 54 3" xfId="30675"/>
    <cellStyle name="40% - Accent2 8 54 4" xfId="41535"/>
    <cellStyle name="40% - Accent2 8 55" xfId="9256"/>
    <cellStyle name="40% - Accent2 8 55 2" xfId="20035"/>
    <cellStyle name="40% - Accent2 8 55 3" xfId="30785"/>
    <cellStyle name="40% - Accent2 8 55 4" xfId="41645"/>
    <cellStyle name="40% - Accent2 8 56" xfId="9366"/>
    <cellStyle name="40% - Accent2 8 56 2" xfId="20145"/>
    <cellStyle name="40% - Accent2 8 56 3" xfId="30895"/>
    <cellStyle name="40% - Accent2 8 56 4" xfId="41755"/>
    <cellStyle name="40% - Accent2 8 57" xfId="9476"/>
    <cellStyle name="40% - Accent2 8 57 2" xfId="20255"/>
    <cellStyle name="40% - Accent2 8 57 3" xfId="31005"/>
    <cellStyle name="40% - Accent2 8 57 4" xfId="41865"/>
    <cellStyle name="40% - Accent2 8 58" xfId="9586"/>
    <cellStyle name="40% - Accent2 8 58 2" xfId="20365"/>
    <cellStyle name="40% - Accent2 8 58 3" xfId="31115"/>
    <cellStyle name="40% - Accent2 8 58 4" xfId="41975"/>
    <cellStyle name="40% - Accent2 8 59" xfId="9696"/>
    <cellStyle name="40% - Accent2 8 59 2" xfId="20475"/>
    <cellStyle name="40% - Accent2 8 59 3" xfId="31225"/>
    <cellStyle name="40% - Accent2 8 59 4" xfId="42085"/>
    <cellStyle name="40% - Accent2 8 6" xfId="958"/>
    <cellStyle name="40% - Accent2 8 6 2" xfId="1983"/>
    <cellStyle name="40% - Accent2 8 6 2 2" xfId="4308"/>
    <cellStyle name="40% - Accent2 8 6 2 2 2" xfId="15087"/>
    <cellStyle name="40% - Accent2 8 6 2 2 3" xfId="25837"/>
    <cellStyle name="40% - Accent2 8 6 2 2 4" xfId="36697"/>
    <cellStyle name="40% - Accent2 8 6 2 3" xfId="12792"/>
    <cellStyle name="40% - Accent2 8 6 2 4" xfId="23542"/>
    <cellStyle name="40% - Accent2 8 6 2 5" xfId="34402"/>
    <cellStyle name="40% - Accent2 8 6 3" xfId="3326"/>
    <cellStyle name="40% - Accent2 8 6 3 2" xfId="14105"/>
    <cellStyle name="40% - Accent2 8 6 3 3" xfId="24855"/>
    <cellStyle name="40% - Accent2 8 6 3 4" xfId="35715"/>
    <cellStyle name="40% - Accent2 8 6 4" xfId="11810"/>
    <cellStyle name="40% - Accent2 8 6 5" xfId="22560"/>
    <cellStyle name="40% - Accent2 8 6 6" xfId="33420"/>
    <cellStyle name="40% - Accent2 8 60" xfId="9806"/>
    <cellStyle name="40% - Accent2 8 60 2" xfId="20585"/>
    <cellStyle name="40% - Accent2 8 60 3" xfId="31335"/>
    <cellStyle name="40% - Accent2 8 60 4" xfId="42195"/>
    <cellStyle name="40% - Accent2 8 61" xfId="9916"/>
    <cellStyle name="40% - Accent2 8 61 2" xfId="20695"/>
    <cellStyle name="40% - Accent2 8 61 3" xfId="31445"/>
    <cellStyle name="40% - Accent2 8 61 4" xfId="42305"/>
    <cellStyle name="40% - Accent2 8 62" xfId="10026"/>
    <cellStyle name="40% - Accent2 8 62 2" xfId="20805"/>
    <cellStyle name="40% - Accent2 8 62 3" xfId="31555"/>
    <cellStyle name="40% - Accent2 8 62 4" xfId="42415"/>
    <cellStyle name="40% - Accent2 8 63" xfId="10136"/>
    <cellStyle name="40% - Accent2 8 63 2" xfId="20915"/>
    <cellStyle name="40% - Accent2 8 63 3" xfId="31665"/>
    <cellStyle name="40% - Accent2 8 63 4" xfId="42525"/>
    <cellStyle name="40% - Accent2 8 64" xfId="10246"/>
    <cellStyle name="40% - Accent2 8 64 2" xfId="21025"/>
    <cellStyle name="40% - Accent2 8 64 3" xfId="31775"/>
    <cellStyle name="40% - Accent2 8 64 4" xfId="42635"/>
    <cellStyle name="40% - Accent2 8 65" xfId="10356"/>
    <cellStyle name="40% - Accent2 8 65 2" xfId="21135"/>
    <cellStyle name="40% - Accent2 8 65 3" xfId="31885"/>
    <cellStyle name="40% - Accent2 8 65 4" xfId="42745"/>
    <cellStyle name="40% - Accent2 8 66" xfId="10466"/>
    <cellStyle name="40% - Accent2 8 66 2" xfId="21245"/>
    <cellStyle name="40% - Accent2 8 66 3" xfId="31995"/>
    <cellStyle name="40% - Accent2 8 66 4" xfId="42855"/>
    <cellStyle name="40% - Accent2 8 67" xfId="10576"/>
    <cellStyle name="40% - Accent2 8 67 2" xfId="21355"/>
    <cellStyle name="40% - Accent2 8 67 3" xfId="32105"/>
    <cellStyle name="40% - Accent2 8 67 4" xfId="42965"/>
    <cellStyle name="40% - Accent2 8 68" xfId="10686"/>
    <cellStyle name="40% - Accent2 8 68 2" xfId="21465"/>
    <cellStyle name="40% - Accent2 8 68 3" xfId="32215"/>
    <cellStyle name="40% - Accent2 8 68 4" xfId="43075"/>
    <cellStyle name="40% - Accent2 8 69" xfId="10796"/>
    <cellStyle name="40% - Accent2 8 69 2" xfId="21575"/>
    <cellStyle name="40% - Accent2 8 69 3" xfId="32325"/>
    <cellStyle name="40% - Accent2 8 69 4" xfId="43185"/>
    <cellStyle name="40% - Accent2 8 7" xfId="1067"/>
    <cellStyle name="40% - Accent2 8 7 2" xfId="3435"/>
    <cellStyle name="40% - Accent2 8 7 2 2" xfId="14214"/>
    <cellStyle name="40% - Accent2 8 7 2 3" xfId="24964"/>
    <cellStyle name="40% - Accent2 8 7 2 4" xfId="35824"/>
    <cellStyle name="40% - Accent2 8 7 3" xfId="11919"/>
    <cellStyle name="40% - Accent2 8 7 4" xfId="22669"/>
    <cellStyle name="40% - Accent2 8 7 5" xfId="33529"/>
    <cellStyle name="40% - Accent2 8 70" xfId="10906"/>
    <cellStyle name="40% - Accent2 8 70 2" xfId="32435"/>
    <cellStyle name="40% - Accent2 8 70 3" xfId="43295"/>
    <cellStyle name="40% - Accent2 8 71" xfId="11129"/>
    <cellStyle name="40% - Accent2 8 71 2" xfId="21879"/>
    <cellStyle name="40% - Accent2 8 71 3" xfId="32739"/>
    <cellStyle name="40% - Accent2 8 72" xfId="21685"/>
    <cellStyle name="40% - Accent2 8 73" xfId="32545"/>
    <cellStyle name="40% - Accent2 8 74" xfId="43574"/>
    <cellStyle name="40% - Accent2 8 75" xfId="43729"/>
    <cellStyle name="40% - Accent2 8 76" xfId="44041"/>
    <cellStyle name="40% - Accent2 8 77" xfId="44360"/>
    <cellStyle name="40% - Accent2 8 78" xfId="44680"/>
    <cellStyle name="40% - Accent2 8 79" xfId="44992"/>
    <cellStyle name="40% - Accent2 8 8" xfId="1303"/>
    <cellStyle name="40% - Accent2 8 8 2" xfId="3628"/>
    <cellStyle name="40% - Accent2 8 8 2 2" xfId="14407"/>
    <cellStyle name="40% - Accent2 8 8 2 3" xfId="25157"/>
    <cellStyle name="40% - Accent2 8 8 2 4" xfId="36017"/>
    <cellStyle name="40% - Accent2 8 8 3" xfId="12112"/>
    <cellStyle name="40% - Accent2 8 8 4" xfId="22862"/>
    <cellStyle name="40% - Accent2 8 8 5" xfId="33722"/>
    <cellStyle name="40% - Accent2 8 80" xfId="45304"/>
    <cellStyle name="40% - Accent2 8 81" xfId="45616"/>
    <cellStyle name="40% - Accent2 8 82" xfId="45928"/>
    <cellStyle name="40% - Accent2 8 83" xfId="46240"/>
    <cellStyle name="40% - Accent2 8 84" xfId="46552"/>
    <cellStyle name="40% - Accent2 8 85" xfId="46864"/>
    <cellStyle name="40% - Accent2 8 86" xfId="47176"/>
    <cellStyle name="40% - Accent2 8 87" xfId="47488"/>
    <cellStyle name="40% - Accent2 8 88" xfId="47800"/>
    <cellStyle name="40% - Accent2 8 89" xfId="48112"/>
    <cellStyle name="40% - Accent2 8 9" xfId="2092"/>
    <cellStyle name="40% - Accent2 8 9 2" xfId="4417"/>
    <cellStyle name="40% - Accent2 8 9 2 2" xfId="15196"/>
    <cellStyle name="40% - Accent2 8 9 2 3" xfId="25946"/>
    <cellStyle name="40% - Accent2 8 9 2 4" xfId="36806"/>
    <cellStyle name="40% - Accent2 8 9 3" xfId="12901"/>
    <cellStyle name="40% - Accent2 8 9 4" xfId="23651"/>
    <cellStyle name="40% - Accent2 8 9 5" xfId="34511"/>
    <cellStyle name="40% - Accent2 8 90" xfId="48424"/>
    <cellStyle name="40% - Accent2 8 91" xfId="48736"/>
    <cellStyle name="40% - Accent2 8 92" xfId="49048"/>
    <cellStyle name="40% - Accent2 8 93" xfId="49360"/>
    <cellStyle name="40% - Accent2 8 94" xfId="49672"/>
    <cellStyle name="40% - Accent2 8 95" xfId="49984"/>
    <cellStyle name="40% - Accent2 8 96" xfId="50296"/>
    <cellStyle name="40% - Accent2 8 97" xfId="50608"/>
    <cellStyle name="40% - Accent2 8 98" xfId="50920"/>
    <cellStyle name="40% - Accent2 8 99" xfId="51232"/>
    <cellStyle name="40% - Accent2 80" xfId="10939"/>
    <cellStyle name="40% - Accent2 80 2" xfId="21718"/>
    <cellStyle name="40% - Accent2 80 3" xfId="32578"/>
    <cellStyle name="40% - Accent2 81" xfId="21608"/>
    <cellStyle name="40% - Accent2 82" xfId="32468"/>
    <cellStyle name="40% - Accent2 83" xfId="43331"/>
    <cellStyle name="40% - Accent2 84" xfId="43343"/>
    <cellStyle name="40% - Accent2 85" xfId="43355"/>
    <cellStyle name="40% - Accent2 86" xfId="43367"/>
    <cellStyle name="40% - Accent2 87" xfId="43379"/>
    <cellStyle name="40% - Accent2 88" xfId="43391"/>
    <cellStyle name="40% - Accent2 89" xfId="43403"/>
    <cellStyle name="40% - Accent2 9" xfId="334"/>
    <cellStyle name="40% - Accent2 9 10" xfId="2322"/>
    <cellStyle name="40% - Accent2 9 10 2" xfId="4647"/>
    <cellStyle name="40% - Accent2 9 10 2 2" xfId="15426"/>
    <cellStyle name="40% - Accent2 9 10 2 3" xfId="26176"/>
    <cellStyle name="40% - Accent2 9 10 2 4" xfId="37036"/>
    <cellStyle name="40% - Accent2 9 10 3" xfId="13131"/>
    <cellStyle name="40% - Accent2 9 10 4" xfId="23881"/>
    <cellStyle name="40% - Accent2 9 10 5" xfId="34741"/>
    <cellStyle name="40% - Accent2 9 100" xfId="51870"/>
    <cellStyle name="40% - Accent2 9 101" xfId="52183"/>
    <cellStyle name="40% - Accent2 9 102" xfId="52495"/>
    <cellStyle name="40% - Accent2 9 103" xfId="52807"/>
    <cellStyle name="40% - Accent2 9 104" xfId="53119"/>
    <cellStyle name="40% - Accent2 9 105" xfId="53431"/>
    <cellStyle name="40% - Accent2 9 106" xfId="53743"/>
    <cellStyle name="40% - Accent2 9 107" xfId="54055"/>
    <cellStyle name="40% - Accent2 9 108" xfId="54367"/>
    <cellStyle name="40% - Accent2 9 109" xfId="54679"/>
    <cellStyle name="40% - Accent2 9 11" xfId="2432"/>
    <cellStyle name="40% - Accent2 9 11 2" xfId="13241"/>
    <cellStyle name="40% - Accent2 9 11 3" xfId="23991"/>
    <cellStyle name="40% - Accent2 9 11 4" xfId="34851"/>
    <cellStyle name="40% - Accent2 9 110" xfId="54991"/>
    <cellStyle name="40% - Accent2 9 111" xfId="55303"/>
    <cellStyle name="40% - Accent2 9 112" xfId="55615"/>
    <cellStyle name="40% - Accent2 9 113" xfId="55927"/>
    <cellStyle name="40% - Accent2 9 114" xfId="56239"/>
    <cellStyle name="40% - Accent2 9 115" xfId="56551"/>
    <cellStyle name="40% - Accent2 9 116" xfId="56863"/>
    <cellStyle name="40% - Accent2 9 117" xfId="57175"/>
    <cellStyle name="40% - Accent2 9 118" xfId="57487"/>
    <cellStyle name="40% - Accent2 9 119" xfId="57799"/>
    <cellStyle name="40% - Accent2 9 12" xfId="2701"/>
    <cellStyle name="40% - Accent2 9 12 2" xfId="13480"/>
    <cellStyle name="40% - Accent2 9 12 3" xfId="24230"/>
    <cellStyle name="40% - Accent2 9 12 4" xfId="35090"/>
    <cellStyle name="40% - Accent2 9 120" xfId="58111"/>
    <cellStyle name="40% - Accent2 9 121" xfId="58423"/>
    <cellStyle name="40% - Accent2 9 122" xfId="58735"/>
    <cellStyle name="40% - Accent2 9 123" xfId="59047"/>
    <cellStyle name="40% - Accent2 9 124" xfId="59359"/>
    <cellStyle name="40% - Accent2 9 125" xfId="59671"/>
    <cellStyle name="40% - Accent2 9 126" xfId="59983"/>
    <cellStyle name="40% - Accent2 9 127" xfId="60295"/>
    <cellStyle name="40% - Accent2 9 128" xfId="60607"/>
    <cellStyle name="40% - Accent2 9 129" xfId="60919"/>
    <cellStyle name="40% - Accent2 9 13" xfId="4757"/>
    <cellStyle name="40% - Accent2 9 13 2" xfId="15536"/>
    <cellStyle name="40% - Accent2 9 13 3" xfId="26286"/>
    <cellStyle name="40% - Accent2 9 13 4" xfId="37146"/>
    <cellStyle name="40% - Accent2 9 14" xfId="4867"/>
    <cellStyle name="40% - Accent2 9 14 2" xfId="15646"/>
    <cellStyle name="40% - Accent2 9 14 3" xfId="26396"/>
    <cellStyle name="40% - Accent2 9 14 4" xfId="37256"/>
    <cellStyle name="40% - Accent2 9 15" xfId="4977"/>
    <cellStyle name="40% - Accent2 9 15 2" xfId="15756"/>
    <cellStyle name="40% - Accent2 9 15 3" xfId="26506"/>
    <cellStyle name="40% - Accent2 9 15 4" xfId="37366"/>
    <cellStyle name="40% - Accent2 9 16" xfId="5087"/>
    <cellStyle name="40% - Accent2 9 16 2" xfId="15866"/>
    <cellStyle name="40% - Accent2 9 16 3" xfId="26616"/>
    <cellStyle name="40% - Accent2 9 16 4" xfId="37476"/>
    <cellStyle name="40% - Accent2 9 17" xfId="5197"/>
    <cellStyle name="40% - Accent2 9 17 2" xfId="15976"/>
    <cellStyle name="40% - Accent2 9 17 3" xfId="26726"/>
    <cellStyle name="40% - Accent2 9 17 4" xfId="37586"/>
    <cellStyle name="40% - Accent2 9 18" xfId="5307"/>
    <cellStyle name="40% - Accent2 9 18 2" xfId="16086"/>
    <cellStyle name="40% - Accent2 9 18 3" xfId="26836"/>
    <cellStyle name="40% - Accent2 9 18 4" xfId="37696"/>
    <cellStyle name="40% - Accent2 9 19" xfId="5417"/>
    <cellStyle name="40% - Accent2 9 19 2" xfId="16196"/>
    <cellStyle name="40% - Accent2 9 19 3" xfId="26946"/>
    <cellStyle name="40% - Accent2 9 19 4" xfId="37806"/>
    <cellStyle name="40% - Accent2 9 2" xfId="652"/>
    <cellStyle name="40% - Accent2 9 2 10" xfId="44849"/>
    <cellStyle name="40% - Accent2 9 2 11" xfId="45161"/>
    <cellStyle name="40% - Accent2 9 2 12" xfId="45473"/>
    <cellStyle name="40% - Accent2 9 2 13" xfId="45785"/>
    <cellStyle name="40% - Accent2 9 2 14" xfId="46097"/>
    <cellStyle name="40% - Accent2 9 2 15" xfId="46409"/>
    <cellStyle name="40% - Accent2 9 2 16" xfId="46721"/>
    <cellStyle name="40% - Accent2 9 2 17" xfId="47033"/>
    <cellStyle name="40% - Accent2 9 2 18" xfId="47345"/>
    <cellStyle name="40% - Accent2 9 2 19" xfId="47657"/>
    <cellStyle name="40% - Accent2 9 2 2" xfId="1677"/>
    <cellStyle name="40% - Accent2 9 2 2 2" xfId="4002"/>
    <cellStyle name="40% - Accent2 9 2 2 2 2" xfId="14781"/>
    <cellStyle name="40% - Accent2 9 2 2 2 3" xfId="25531"/>
    <cellStyle name="40% - Accent2 9 2 2 2 4" xfId="36391"/>
    <cellStyle name="40% - Accent2 9 2 2 3" xfId="12486"/>
    <cellStyle name="40% - Accent2 9 2 2 4" xfId="23236"/>
    <cellStyle name="40% - Accent2 9 2 2 5" xfId="34096"/>
    <cellStyle name="40% - Accent2 9 2 20" xfId="47969"/>
    <cellStyle name="40% - Accent2 9 2 21" xfId="48281"/>
    <cellStyle name="40% - Accent2 9 2 22" xfId="48593"/>
    <cellStyle name="40% - Accent2 9 2 23" xfId="48905"/>
    <cellStyle name="40% - Accent2 9 2 24" xfId="49217"/>
    <cellStyle name="40% - Accent2 9 2 25" xfId="49529"/>
    <cellStyle name="40% - Accent2 9 2 26" xfId="49841"/>
    <cellStyle name="40% - Accent2 9 2 27" xfId="50153"/>
    <cellStyle name="40% - Accent2 9 2 28" xfId="50465"/>
    <cellStyle name="40% - Accent2 9 2 29" xfId="50777"/>
    <cellStyle name="40% - Accent2 9 2 3" xfId="3020"/>
    <cellStyle name="40% - Accent2 9 2 3 2" xfId="13799"/>
    <cellStyle name="40% - Accent2 9 2 3 3" xfId="24549"/>
    <cellStyle name="40% - Accent2 9 2 3 4" xfId="35409"/>
    <cellStyle name="40% - Accent2 9 2 30" xfId="51089"/>
    <cellStyle name="40% - Accent2 9 2 31" xfId="51401"/>
    <cellStyle name="40% - Accent2 9 2 32" xfId="51713"/>
    <cellStyle name="40% - Accent2 9 2 33" xfId="52025"/>
    <cellStyle name="40% - Accent2 9 2 34" xfId="52338"/>
    <cellStyle name="40% - Accent2 9 2 35" xfId="52650"/>
    <cellStyle name="40% - Accent2 9 2 36" xfId="52962"/>
    <cellStyle name="40% - Accent2 9 2 37" xfId="53274"/>
    <cellStyle name="40% - Accent2 9 2 38" xfId="53586"/>
    <cellStyle name="40% - Accent2 9 2 39" xfId="53898"/>
    <cellStyle name="40% - Accent2 9 2 4" xfId="11504"/>
    <cellStyle name="40% - Accent2 9 2 40" xfId="54210"/>
    <cellStyle name="40% - Accent2 9 2 41" xfId="54522"/>
    <cellStyle name="40% - Accent2 9 2 42" xfId="54834"/>
    <cellStyle name="40% - Accent2 9 2 43" xfId="55146"/>
    <cellStyle name="40% - Accent2 9 2 44" xfId="55458"/>
    <cellStyle name="40% - Accent2 9 2 45" xfId="55770"/>
    <cellStyle name="40% - Accent2 9 2 46" xfId="56082"/>
    <cellStyle name="40% - Accent2 9 2 47" xfId="56394"/>
    <cellStyle name="40% - Accent2 9 2 48" xfId="56706"/>
    <cellStyle name="40% - Accent2 9 2 49" xfId="57018"/>
    <cellStyle name="40% - Accent2 9 2 5" xfId="22254"/>
    <cellStyle name="40% - Accent2 9 2 50" xfId="57330"/>
    <cellStyle name="40% - Accent2 9 2 51" xfId="57642"/>
    <cellStyle name="40% - Accent2 9 2 52" xfId="57954"/>
    <cellStyle name="40% - Accent2 9 2 53" xfId="58266"/>
    <cellStyle name="40% - Accent2 9 2 54" xfId="58578"/>
    <cellStyle name="40% - Accent2 9 2 55" xfId="58890"/>
    <cellStyle name="40% - Accent2 9 2 56" xfId="59202"/>
    <cellStyle name="40% - Accent2 9 2 57" xfId="59514"/>
    <cellStyle name="40% - Accent2 9 2 58" xfId="59826"/>
    <cellStyle name="40% - Accent2 9 2 59" xfId="60138"/>
    <cellStyle name="40% - Accent2 9 2 6" xfId="33114"/>
    <cellStyle name="40% - Accent2 9 2 60" xfId="60450"/>
    <cellStyle name="40% - Accent2 9 2 61" xfId="60762"/>
    <cellStyle name="40% - Accent2 9 2 62" xfId="61074"/>
    <cellStyle name="40% - Accent2 9 2 7" xfId="43898"/>
    <cellStyle name="40% - Accent2 9 2 8" xfId="44210"/>
    <cellStyle name="40% - Accent2 9 2 9" xfId="44529"/>
    <cellStyle name="40% - Accent2 9 20" xfId="5527"/>
    <cellStyle name="40% - Accent2 9 20 2" xfId="16306"/>
    <cellStyle name="40% - Accent2 9 20 3" xfId="27056"/>
    <cellStyle name="40% - Accent2 9 20 4" xfId="37916"/>
    <cellStyle name="40% - Accent2 9 21" xfId="5637"/>
    <cellStyle name="40% - Accent2 9 21 2" xfId="16416"/>
    <cellStyle name="40% - Accent2 9 21 3" xfId="27166"/>
    <cellStyle name="40% - Accent2 9 21 4" xfId="38026"/>
    <cellStyle name="40% - Accent2 9 22" xfId="5747"/>
    <cellStyle name="40% - Accent2 9 22 2" xfId="16526"/>
    <cellStyle name="40% - Accent2 9 22 3" xfId="27276"/>
    <cellStyle name="40% - Accent2 9 22 4" xfId="38136"/>
    <cellStyle name="40% - Accent2 9 23" xfId="5857"/>
    <cellStyle name="40% - Accent2 9 23 2" xfId="16636"/>
    <cellStyle name="40% - Accent2 9 23 3" xfId="27386"/>
    <cellStyle name="40% - Accent2 9 23 4" xfId="38246"/>
    <cellStyle name="40% - Accent2 9 24" xfId="5967"/>
    <cellStyle name="40% - Accent2 9 24 2" xfId="16746"/>
    <cellStyle name="40% - Accent2 9 24 3" xfId="27496"/>
    <cellStyle name="40% - Accent2 9 24 4" xfId="38356"/>
    <cellStyle name="40% - Accent2 9 25" xfId="6077"/>
    <cellStyle name="40% - Accent2 9 25 2" xfId="16856"/>
    <cellStyle name="40% - Accent2 9 25 3" xfId="27606"/>
    <cellStyle name="40% - Accent2 9 25 4" xfId="38466"/>
    <cellStyle name="40% - Accent2 9 26" xfId="6187"/>
    <cellStyle name="40% - Accent2 9 26 2" xfId="16966"/>
    <cellStyle name="40% - Accent2 9 26 3" xfId="27716"/>
    <cellStyle name="40% - Accent2 9 26 4" xfId="38576"/>
    <cellStyle name="40% - Accent2 9 27" xfId="6297"/>
    <cellStyle name="40% - Accent2 9 27 2" xfId="17076"/>
    <cellStyle name="40% - Accent2 9 27 3" xfId="27826"/>
    <cellStyle name="40% - Accent2 9 27 4" xfId="38686"/>
    <cellStyle name="40% - Accent2 9 28" xfId="6407"/>
    <cellStyle name="40% - Accent2 9 28 2" xfId="17186"/>
    <cellStyle name="40% - Accent2 9 28 3" xfId="27936"/>
    <cellStyle name="40% - Accent2 9 28 4" xfId="38796"/>
    <cellStyle name="40% - Accent2 9 29" xfId="6517"/>
    <cellStyle name="40% - Accent2 9 29 2" xfId="17296"/>
    <cellStyle name="40% - Accent2 9 29 3" xfId="28046"/>
    <cellStyle name="40% - Accent2 9 29 4" xfId="38906"/>
    <cellStyle name="40% - Accent2 9 3" xfId="751"/>
    <cellStyle name="40% - Accent2 9 3 2" xfId="1776"/>
    <cellStyle name="40% - Accent2 9 3 2 2" xfId="4101"/>
    <cellStyle name="40% - Accent2 9 3 2 2 2" xfId="14880"/>
    <cellStyle name="40% - Accent2 9 3 2 2 3" xfId="25630"/>
    <cellStyle name="40% - Accent2 9 3 2 2 4" xfId="36490"/>
    <cellStyle name="40% - Accent2 9 3 2 3" xfId="12585"/>
    <cellStyle name="40% - Accent2 9 3 2 4" xfId="23335"/>
    <cellStyle name="40% - Accent2 9 3 2 5" xfId="34195"/>
    <cellStyle name="40% - Accent2 9 3 3" xfId="3119"/>
    <cellStyle name="40% - Accent2 9 3 3 2" xfId="13898"/>
    <cellStyle name="40% - Accent2 9 3 3 3" xfId="24648"/>
    <cellStyle name="40% - Accent2 9 3 3 4" xfId="35508"/>
    <cellStyle name="40% - Accent2 9 3 4" xfId="11603"/>
    <cellStyle name="40% - Accent2 9 3 5" xfId="22353"/>
    <cellStyle name="40% - Accent2 9 3 6" xfId="33213"/>
    <cellStyle name="40% - Accent2 9 30" xfId="6627"/>
    <cellStyle name="40% - Accent2 9 30 2" xfId="17406"/>
    <cellStyle name="40% - Accent2 9 30 3" xfId="28156"/>
    <cellStyle name="40% - Accent2 9 30 4" xfId="39016"/>
    <cellStyle name="40% - Accent2 9 31" xfId="6737"/>
    <cellStyle name="40% - Accent2 9 31 2" xfId="17516"/>
    <cellStyle name="40% - Accent2 9 31 3" xfId="28266"/>
    <cellStyle name="40% - Accent2 9 31 4" xfId="39126"/>
    <cellStyle name="40% - Accent2 9 32" xfId="6847"/>
    <cellStyle name="40% - Accent2 9 32 2" xfId="17626"/>
    <cellStyle name="40% - Accent2 9 32 3" xfId="28376"/>
    <cellStyle name="40% - Accent2 9 32 4" xfId="39236"/>
    <cellStyle name="40% - Accent2 9 33" xfId="6957"/>
    <cellStyle name="40% - Accent2 9 33 2" xfId="17736"/>
    <cellStyle name="40% - Accent2 9 33 3" xfId="28486"/>
    <cellStyle name="40% - Accent2 9 33 4" xfId="39346"/>
    <cellStyle name="40% - Accent2 9 34" xfId="7067"/>
    <cellStyle name="40% - Accent2 9 34 2" xfId="17846"/>
    <cellStyle name="40% - Accent2 9 34 3" xfId="28596"/>
    <cellStyle name="40% - Accent2 9 34 4" xfId="39456"/>
    <cellStyle name="40% - Accent2 9 35" xfId="7177"/>
    <cellStyle name="40% - Accent2 9 35 2" xfId="17956"/>
    <cellStyle name="40% - Accent2 9 35 3" xfId="28706"/>
    <cellStyle name="40% - Accent2 9 35 4" xfId="39566"/>
    <cellStyle name="40% - Accent2 9 36" xfId="7287"/>
    <cellStyle name="40% - Accent2 9 36 2" xfId="18066"/>
    <cellStyle name="40% - Accent2 9 36 3" xfId="28816"/>
    <cellStyle name="40% - Accent2 9 36 4" xfId="39676"/>
    <cellStyle name="40% - Accent2 9 37" xfId="7397"/>
    <cellStyle name="40% - Accent2 9 37 2" xfId="18176"/>
    <cellStyle name="40% - Accent2 9 37 3" xfId="28926"/>
    <cellStyle name="40% - Accent2 9 37 4" xfId="39786"/>
    <cellStyle name="40% - Accent2 9 38" xfId="7507"/>
    <cellStyle name="40% - Accent2 9 38 2" xfId="18286"/>
    <cellStyle name="40% - Accent2 9 38 3" xfId="29036"/>
    <cellStyle name="40% - Accent2 9 38 4" xfId="39896"/>
    <cellStyle name="40% - Accent2 9 39" xfId="7617"/>
    <cellStyle name="40% - Accent2 9 39 2" xfId="18396"/>
    <cellStyle name="40% - Accent2 9 39 3" xfId="29146"/>
    <cellStyle name="40% - Accent2 9 39 4" xfId="40006"/>
    <cellStyle name="40% - Accent2 9 4" xfId="860"/>
    <cellStyle name="40% - Accent2 9 4 2" xfId="1885"/>
    <cellStyle name="40% - Accent2 9 4 2 2" xfId="4210"/>
    <cellStyle name="40% - Accent2 9 4 2 2 2" xfId="14989"/>
    <cellStyle name="40% - Accent2 9 4 2 2 3" xfId="25739"/>
    <cellStyle name="40% - Accent2 9 4 2 2 4" xfId="36599"/>
    <cellStyle name="40% - Accent2 9 4 2 3" xfId="12694"/>
    <cellStyle name="40% - Accent2 9 4 2 4" xfId="23444"/>
    <cellStyle name="40% - Accent2 9 4 2 5" xfId="34304"/>
    <cellStyle name="40% - Accent2 9 4 3" xfId="3228"/>
    <cellStyle name="40% - Accent2 9 4 3 2" xfId="14007"/>
    <cellStyle name="40% - Accent2 9 4 3 3" xfId="24757"/>
    <cellStyle name="40% - Accent2 9 4 3 4" xfId="35617"/>
    <cellStyle name="40% - Accent2 9 4 4" xfId="11712"/>
    <cellStyle name="40% - Accent2 9 4 5" xfId="22462"/>
    <cellStyle name="40% - Accent2 9 4 6" xfId="33322"/>
    <cellStyle name="40% - Accent2 9 40" xfId="7727"/>
    <cellStyle name="40% - Accent2 9 40 2" xfId="18506"/>
    <cellStyle name="40% - Accent2 9 40 3" xfId="29256"/>
    <cellStyle name="40% - Accent2 9 40 4" xfId="40116"/>
    <cellStyle name="40% - Accent2 9 41" xfId="7837"/>
    <cellStyle name="40% - Accent2 9 41 2" xfId="18616"/>
    <cellStyle name="40% - Accent2 9 41 3" xfId="29366"/>
    <cellStyle name="40% - Accent2 9 41 4" xfId="40226"/>
    <cellStyle name="40% - Accent2 9 42" xfId="7947"/>
    <cellStyle name="40% - Accent2 9 42 2" xfId="18726"/>
    <cellStyle name="40% - Accent2 9 42 3" xfId="29476"/>
    <cellStyle name="40% - Accent2 9 42 4" xfId="40336"/>
    <cellStyle name="40% - Accent2 9 43" xfId="8057"/>
    <cellStyle name="40% - Accent2 9 43 2" xfId="18836"/>
    <cellStyle name="40% - Accent2 9 43 3" xfId="29586"/>
    <cellStyle name="40% - Accent2 9 43 4" xfId="40446"/>
    <cellStyle name="40% - Accent2 9 44" xfId="8167"/>
    <cellStyle name="40% - Accent2 9 44 2" xfId="18946"/>
    <cellStyle name="40% - Accent2 9 44 3" xfId="29696"/>
    <cellStyle name="40% - Accent2 9 44 4" xfId="40556"/>
    <cellStyle name="40% - Accent2 9 45" xfId="8277"/>
    <cellStyle name="40% - Accent2 9 45 2" xfId="19056"/>
    <cellStyle name="40% - Accent2 9 45 3" xfId="29806"/>
    <cellStyle name="40% - Accent2 9 45 4" xfId="40666"/>
    <cellStyle name="40% - Accent2 9 46" xfId="8387"/>
    <cellStyle name="40% - Accent2 9 46 2" xfId="19166"/>
    <cellStyle name="40% - Accent2 9 46 3" xfId="29916"/>
    <cellStyle name="40% - Accent2 9 46 4" xfId="40776"/>
    <cellStyle name="40% - Accent2 9 47" xfId="8497"/>
    <cellStyle name="40% - Accent2 9 47 2" xfId="19276"/>
    <cellStyle name="40% - Accent2 9 47 3" xfId="30026"/>
    <cellStyle name="40% - Accent2 9 47 4" xfId="40886"/>
    <cellStyle name="40% - Accent2 9 48" xfId="8607"/>
    <cellStyle name="40% - Accent2 9 48 2" xfId="19386"/>
    <cellStyle name="40% - Accent2 9 48 3" xfId="30136"/>
    <cellStyle name="40% - Accent2 9 48 4" xfId="40996"/>
    <cellStyle name="40% - Accent2 9 49" xfId="8717"/>
    <cellStyle name="40% - Accent2 9 49 2" xfId="19496"/>
    <cellStyle name="40% - Accent2 9 49 3" xfId="30246"/>
    <cellStyle name="40% - Accent2 9 49 4" xfId="41106"/>
    <cellStyle name="40% - Accent2 9 5" xfId="969"/>
    <cellStyle name="40% - Accent2 9 5 2" xfId="1994"/>
    <cellStyle name="40% - Accent2 9 5 2 2" xfId="4319"/>
    <cellStyle name="40% - Accent2 9 5 2 2 2" xfId="15098"/>
    <cellStyle name="40% - Accent2 9 5 2 2 3" xfId="25848"/>
    <cellStyle name="40% - Accent2 9 5 2 2 4" xfId="36708"/>
    <cellStyle name="40% - Accent2 9 5 2 3" xfId="12803"/>
    <cellStyle name="40% - Accent2 9 5 2 4" xfId="23553"/>
    <cellStyle name="40% - Accent2 9 5 2 5" xfId="34413"/>
    <cellStyle name="40% - Accent2 9 5 3" xfId="3337"/>
    <cellStyle name="40% - Accent2 9 5 3 2" xfId="14116"/>
    <cellStyle name="40% - Accent2 9 5 3 3" xfId="24866"/>
    <cellStyle name="40% - Accent2 9 5 3 4" xfId="35726"/>
    <cellStyle name="40% - Accent2 9 5 4" xfId="11821"/>
    <cellStyle name="40% - Accent2 9 5 5" xfId="22571"/>
    <cellStyle name="40% - Accent2 9 5 6" xfId="33431"/>
    <cellStyle name="40% - Accent2 9 50" xfId="8827"/>
    <cellStyle name="40% - Accent2 9 50 2" xfId="19606"/>
    <cellStyle name="40% - Accent2 9 50 3" xfId="30356"/>
    <cellStyle name="40% - Accent2 9 50 4" xfId="41216"/>
    <cellStyle name="40% - Accent2 9 51" xfId="8937"/>
    <cellStyle name="40% - Accent2 9 51 2" xfId="19716"/>
    <cellStyle name="40% - Accent2 9 51 3" xfId="30466"/>
    <cellStyle name="40% - Accent2 9 51 4" xfId="41326"/>
    <cellStyle name="40% - Accent2 9 52" xfId="9047"/>
    <cellStyle name="40% - Accent2 9 52 2" xfId="19826"/>
    <cellStyle name="40% - Accent2 9 52 3" xfId="30576"/>
    <cellStyle name="40% - Accent2 9 52 4" xfId="41436"/>
    <cellStyle name="40% - Accent2 9 53" xfId="9157"/>
    <cellStyle name="40% - Accent2 9 53 2" xfId="19936"/>
    <cellStyle name="40% - Accent2 9 53 3" xfId="30686"/>
    <cellStyle name="40% - Accent2 9 53 4" xfId="41546"/>
    <cellStyle name="40% - Accent2 9 54" xfId="9267"/>
    <cellStyle name="40% - Accent2 9 54 2" xfId="20046"/>
    <cellStyle name="40% - Accent2 9 54 3" xfId="30796"/>
    <cellStyle name="40% - Accent2 9 54 4" xfId="41656"/>
    <cellStyle name="40% - Accent2 9 55" xfId="9377"/>
    <cellStyle name="40% - Accent2 9 55 2" xfId="20156"/>
    <cellStyle name="40% - Accent2 9 55 3" xfId="30906"/>
    <cellStyle name="40% - Accent2 9 55 4" xfId="41766"/>
    <cellStyle name="40% - Accent2 9 56" xfId="9487"/>
    <cellStyle name="40% - Accent2 9 56 2" xfId="20266"/>
    <cellStyle name="40% - Accent2 9 56 3" xfId="31016"/>
    <cellStyle name="40% - Accent2 9 56 4" xfId="41876"/>
    <cellStyle name="40% - Accent2 9 57" xfId="9597"/>
    <cellStyle name="40% - Accent2 9 57 2" xfId="20376"/>
    <cellStyle name="40% - Accent2 9 57 3" xfId="31126"/>
    <cellStyle name="40% - Accent2 9 57 4" xfId="41986"/>
    <cellStyle name="40% - Accent2 9 58" xfId="9707"/>
    <cellStyle name="40% - Accent2 9 58 2" xfId="20486"/>
    <cellStyle name="40% - Accent2 9 58 3" xfId="31236"/>
    <cellStyle name="40% - Accent2 9 58 4" xfId="42096"/>
    <cellStyle name="40% - Accent2 9 59" xfId="9817"/>
    <cellStyle name="40% - Accent2 9 59 2" xfId="20596"/>
    <cellStyle name="40% - Accent2 9 59 3" xfId="31346"/>
    <cellStyle name="40% - Accent2 9 59 4" xfId="42206"/>
    <cellStyle name="40% - Accent2 9 6" xfId="1078"/>
    <cellStyle name="40% - Accent2 9 6 2" xfId="3446"/>
    <cellStyle name="40% - Accent2 9 6 2 2" xfId="14225"/>
    <cellStyle name="40% - Accent2 9 6 2 3" xfId="24975"/>
    <cellStyle name="40% - Accent2 9 6 2 4" xfId="35835"/>
    <cellStyle name="40% - Accent2 9 6 3" xfId="11930"/>
    <cellStyle name="40% - Accent2 9 6 4" xfId="22680"/>
    <cellStyle name="40% - Accent2 9 6 5" xfId="33540"/>
    <cellStyle name="40% - Accent2 9 60" xfId="9927"/>
    <cellStyle name="40% - Accent2 9 60 2" xfId="20706"/>
    <cellStyle name="40% - Accent2 9 60 3" xfId="31456"/>
    <cellStyle name="40% - Accent2 9 60 4" xfId="42316"/>
    <cellStyle name="40% - Accent2 9 61" xfId="10037"/>
    <cellStyle name="40% - Accent2 9 61 2" xfId="20816"/>
    <cellStyle name="40% - Accent2 9 61 3" xfId="31566"/>
    <cellStyle name="40% - Accent2 9 61 4" xfId="42426"/>
    <cellStyle name="40% - Accent2 9 62" xfId="10147"/>
    <cellStyle name="40% - Accent2 9 62 2" xfId="20926"/>
    <cellStyle name="40% - Accent2 9 62 3" xfId="31676"/>
    <cellStyle name="40% - Accent2 9 62 4" xfId="42536"/>
    <cellStyle name="40% - Accent2 9 63" xfId="10257"/>
    <cellStyle name="40% - Accent2 9 63 2" xfId="21036"/>
    <cellStyle name="40% - Accent2 9 63 3" xfId="31786"/>
    <cellStyle name="40% - Accent2 9 63 4" xfId="42646"/>
    <cellStyle name="40% - Accent2 9 64" xfId="10367"/>
    <cellStyle name="40% - Accent2 9 64 2" xfId="21146"/>
    <cellStyle name="40% - Accent2 9 64 3" xfId="31896"/>
    <cellStyle name="40% - Accent2 9 64 4" xfId="42756"/>
    <cellStyle name="40% - Accent2 9 65" xfId="10477"/>
    <cellStyle name="40% - Accent2 9 65 2" xfId="21256"/>
    <cellStyle name="40% - Accent2 9 65 3" xfId="32006"/>
    <cellStyle name="40% - Accent2 9 65 4" xfId="42866"/>
    <cellStyle name="40% - Accent2 9 66" xfId="10587"/>
    <cellStyle name="40% - Accent2 9 66 2" xfId="21366"/>
    <cellStyle name="40% - Accent2 9 66 3" xfId="32116"/>
    <cellStyle name="40% - Accent2 9 66 4" xfId="42976"/>
    <cellStyle name="40% - Accent2 9 67" xfId="10697"/>
    <cellStyle name="40% - Accent2 9 67 2" xfId="21476"/>
    <cellStyle name="40% - Accent2 9 67 3" xfId="32226"/>
    <cellStyle name="40% - Accent2 9 67 4" xfId="43086"/>
    <cellStyle name="40% - Accent2 9 68" xfId="10807"/>
    <cellStyle name="40% - Accent2 9 68 2" xfId="21586"/>
    <cellStyle name="40% - Accent2 9 68 3" xfId="32336"/>
    <cellStyle name="40% - Accent2 9 68 4" xfId="43196"/>
    <cellStyle name="40% - Accent2 9 69" xfId="10917"/>
    <cellStyle name="40% - Accent2 9 69 2" xfId="32446"/>
    <cellStyle name="40% - Accent2 9 69 3" xfId="43306"/>
    <cellStyle name="40% - Accent2 9 7" xfId="1359"/>
    <cellStyle name="40% - Accent2 9 7 2" xfId="3684"/>
    <cellStyle name="40% - Accent2 9 7 2 2" xfId="14463"/>
    <cellStyle name="40% - Accent2 9 7 2 3" xfId="25213"/>
    <cellStyle name="40% - Accent2 9 7 2 4" xfId="36073"/>
    <cellStyle name="40% - Accent2 9 7 3" xfId="12168"/>
    <cellStyle name="40% - Accent2 9 7 4" xfId="22918"/>
    <cellStyle name="40% - Accent2 9 7 5" xfId="33778"/>
    <cellStyle name="40% - Accent2 9 70" xfId="11185"/>
    <cellStyle name="40% - Accent2 9 70 2" xfId="21935"/>
    <cellStyle name="40% - Accent2 9 70 3" xfId="32795"/>
    <cellStyle name="40% - Accent2 9 71" xfId="21696"/>
    <cellStyle name="40% - Accent2 9 72" xfId="32556"/>
    <cellStyle name="40% - Accent2 9 73" xfId="43588"/>
    <cellStyle name="40% - Accent2 9 74" xfId="43743"/>
    <cellStyle name="40% - Accent2 9 75" xfId="44055"/>
    <cellStyle name="40% - Accent2 9 76" xfId="44374"/>
    <cellStyle name="40% - Accent2 9 77" xfId="44694"/>
    <cellStyle name="40% - Accent2 9 78" xfId="45006"/>
    <cellStyle name="40% - Accent2 9 79" xfId="45318"/>
    <cellStyle name="40% - Accent2 9 8" xfId="2103"/>
    <cellStyle name="40% - Accent2 9 8 2" xfId="4428"/>
    <cellStyle name="40% - Accent2 9 8 2 2" xfId="15207"/>
    <cellStyle name="40% - Accent2 9 8 2 3" xfId="25957"/>
    <cellStyle name="40% - Accent2 9 8 2 4" xfId="36817"/>
    <cellStyle name="40% - Accent2 9 8 3" xfId="12912"/>
    <cellStyle name="40% - Accent2 9 8 4" xfId="23662"/>
    <cellStyle name="40% - Accent2 9 8 5" xfId="34522"/>
    <cellStyle name="40% - Accent2 9 80" xfId="45630"/>
    <cellStyle name="40% - Accent2 9 81" xfId="45942"/>
    <cellStyle name="40% - Accent2 9 82" xfId="46254"/>
    <cellStyle name="40% - Accent2 9 83" xfId="46566"/>
    <cellStyle name="40% - Accent2 9 84" xfId="46878"/>
    <cellStyle name="40% - Accent2 9 85" xfId="47190"/>
    <cellStyle name="40% - Accent2 9 86" xfId="47502"/>
    <cellStyle name="40% - Accent2 9 87" xfId="47814"/>
    <cellStyle name="40% - Accent2 9 88" xfId="48126"/>
    <cellStyle name="40% - Accent2 9 89" xfId="48438"/>
    <cellStyle name="40% - Accent2 9 9" xfId="2212"/>
    <cellStyle name="40% - Accent2 9 9 2" xfId="4537"/>
    <cellStyle name="40% - Accent2 9 9 2 2" xfId="15316"/>
    <cellStyle name="40% - Accent2 9 9 2 3" xfId="26066"/>
    <cellStyle name="40% - Accent2 9 9 2 4" xfId="36926"/>
    <cellStyle name="40% - Accent2 9 9 3" xfId="13021"/>
    <cellStyle name="40% - Accent2 9 9 4" xfId="23771"/>
    <cellStyle name="40% - Accent2 9 9 5" xfId="34631"/>
    <cellStyle name="40% - Accent2 9 90" xfId="48750"/>
    <cellStyle name="40% - Accent2 9 91" xfId="49062"/>
    <cellStyle name="40% - Accent2 9 92" xfId="49374"/>
    <cellStyle name="40% - Accent2 9 93" xfId="49686"/>
    <cellStyle name="40% - Accent2 9 94" xfId="49998"/>
    <cellStyle name="40% - Accent2 9 95" xfId="50310"/>
    <cellStyle name="40% - Accent2 9 96" xfId="50622"/>
    <cellStyle name="40% - Accent2 9 97" xfId="50934"/>
    <cellStyle name="40% - Accent2 9 98" xfId="51246"/>
    <cellStyle name="40% - Accent2 9 99" xfId="51558"/>
    <cellStyle name="40% - Accent2 90" xfId="43415"/>
    <cellStyle name="40% - Accent2 91" xfId="43427"/>
    <cellStyle name="40% - Accent2 92" xfId="43439"/>
    <cellStyle name="40% - Accent2 93" xfId="43451"/>
    <cellStyle name="40% - Accent2 94" xfId="43463"/>
    <cellStyle name="40% - Accent2 95" xfId="43618"/>
    <cellStyle name="40% - Accent2 96" xfId="43930"/>
    <cellStyle name="40% - Accent2 97" xfId="44249"/>
    <cellStyle name="40% - Accent2 98" xfId="44569"/>
    <cellStyle name="40% - Accent2 99" xfId="44881"/>
    <cellStyle name="40% - Accent3" xfId="9" builtinId="39" customBuiltin="1"/>
    <cellStyle name="40% - Accent3 10" xfId="401"/>
    <cellStyle name="40% - Accent3 10 10" xfId="2444"/>
    <cellStyle name="40% - Accent3 10 10 2" xfId="13253"/>
    <cellStyle name="40% - Accent3 10 10 3" xfId="24003"/>
    <cellStyle name="40% - Accent3 10 10 4" xfId="34863"/>
    <cellStyle name="40% - Accent3 10 100" xfId="52199"/>
    <cellStyle name="40% - Accent3 10 101" xfId="52511"/>
    <cellStyle name="40% - Accent3 10 102" xfId="52823"/>
    <cellStyle name="40% - Accent3 10 103" xfId="53135"/>
    <cellStyle name="40% - Accent3 10 104" xfId="53447"/>
    <cellStyle name="40% - Accent3 10 105" xfId="53759"/>
    <cellStyle name="40% - Accent3 10 106" xfId="54071"/>
    <cellStyle name="40% - Accent3 10 107" xfId="54383"/>
    <cellStyle name="40% - Accent3 10 108" xfId="54695"/>
    <cellStyle name="40% - Accent3 10 109" xfId="55007"/>
    <cellStyle name="40% - Accent3 10 11" xfId="2768"/>
    <cellStyle name="40% - Accent3 10 11 2" xfId="13547"/>
    <cellStyle name="40% - Accent3 10 11 3" xfId="24297"/>
    <cellStyle name="40% - Accent3 10 11 4" xfId="35157"/>
    <cellStyle name="40% - Accent3 10 110" xfId="55319"/>
    <cellStyle name="40% - Accent3 10 111" xfId="55631"/>
    <cellStyle name="40% - Accent3 10 112" xfId="55943"/>
    <cellStyle name="40% - Accent3 10 113" xfId="56255"/>
    <cellStyle name="40% - Accent3 10 114" xfId="56567"/>
    <cellStyle name="40% - Accent3 10 115" xfId="56879"/>
    <cellStyle name="40% - Accent3 10 116" xfId="57191"/>
    <cellStyle name="40% - Accent3 10 117" xfId="57503"/>
    <cellStyle name="40% - Accent3 10 118" xfId="57815"/>
    <cellStyle name="40% - Accent3 10 119" xfId="58127"/>
    <cellStyle name="40% - Accent3 10 12" xfId="4769"/>
    <cellStyle name="40% - Accent3 10 12 2" xfId="15548"/>
    <cellStyle name="40% - Accent3 10 12 3" xfId="26298"/>
    <cellStyle name="40% - Accent3 10 12 4" xfId="37158"/>
    <cellStyle name="40% - Accent3 10 120" xfId="58439"/>
    <cellStyle name="40% - Accent3 10 121" xfId="58751"/>
    <cellStyle name="40% - Accent3 10 122" xfId="59063"/>
    <cellStyle name="40% - Accent3 10 123" xfId="59375"/>
    <cellStyle name="40% - Accent3 10 124" xfId="59687"/>
    <cellStyle name="40% - Accent3 10 125" xfId="59999"/>
    <cellStyle name="40% - Accent3 10 126" xfId="60311"/>
    <cellStyle name="40% - Accent3 10 127" xfId="60623"/>
    <cellStyle name="40% - Accent3 10 128" xfId="60935"/>
    <cellStyle name="40% - Accent3 10 13" xfId="4879"/>
    <cellStyle name="40% - Accent3 10 13 2" xfId="15658"/>
    <cellStyle name="40% - Accent3 10 13 3" xfId="26408"/>
    <cellStyle name="40% - Accent3 10 13 4" xfId="37268"/>
    <cellStyle name="40% - Accent3 10 14" xfId="4989"/>
    <cellStyle name="40% - Accent3 10 14 2" xfId="15768"/>
    <cellStyle name="40% - Accent3 10 14 3" xfId="26518"/>
    <cellStyle name="40% - Accent3 10 14 4" xfId="37378"/>
    <cellStyle name="40% - Accent3 10 15" xfId="5099"/>
    <cellStyle name="40% - Accent3 10 15 2" xfId="15878"/>
    <cellStyle name="40% - Accent3 10 15 3" xfId="26628"/>
    <cellStyle name="40% - Accent3 10 15 4" xfId="37488"/>
    <cellStyle name="40% - Accent3 10 16" xfId="5209"/>
    <cellStyle name="40% - Accent3 10 16 2" xfId="15988"/>
    <cellStyle name="40% - Accent3 10 16 3" xfId="26738"/>
    <cellStyle name="40% - Accent3 10 16 4" xfId="37598"/>
    <cellStyle name="40% - Accent3 10 17" xfId="5319"/>
    <cellStyle name="40% - Accent3 10 17 2" xfId="16098"/>
    <cellStyle name="40% - Accent3 10 17 3" xfId="26848"/>
    <cellStyle name="40% - Accent3 10 17 4" xfId="37708"/>
    <cellStyle name="40% - Accent3 10 18" xfId="5429"/>
    <cellStyle name="40% - Accent3 10 18 2" xfId="16208"/>
    <cellStyle name="40% - Accent3 10 18 3" xfId="26958"/>
    <cellStyle name="40% - Accent3 10 18 4" xfId="37818"/>
    <cellStyle name="40% - Accent3 10 19" xfId="5539"/>
    <cellStyle name="40% - Accent3 10 19 2" xfId="16318"/>
    <cellStyle name="40% - Accent3 10 19 3" xfId="27068"/>
    <cellStyle name="40% - Accent3 10 19 4" xfId="37928"/>
    <cellStyle name="40% - Accent3 10 2" xfId="763"/>
    <cellStyle name="40% - Accent3 10 2 10" xfId="44865"/>
    <cellStyle name="40% - Accent3 10 2 11" xfId="45177"/>
    <cellStyle name="40% - Accent3 10 2 12" xfId="45489"/>
    <cellStyle name="40% - Accent3 10 2 13" xfId="45801"/>
    <cellStyle name="40% - Accent3 10 2 14" xfId="46113"/>
    <cellStyle name="40% - Accent3 10 2 15" xfId="46425"/>
    <cellStyle name="40% - Accent3 10 2 16" xfId="46737"/>
    <cellStyle name="40% - Accent3 10 2 17" xfId="47049"/>
    <cellStyle name="40% - Accent3 10 2 18" xfId="47361"/>
    <cellStyle name="40% - Accent3 10 2 19" xfId="47673"/>
    <cellStyle name="40% - Accent3 10 2 2" xfId="1788"/>
    <cellStyle name="40% - Accent3 10 2 2 2" xfId="4113"/>
    <cellStyle name="40% - Accent3 10 2 2 2 2" xfId="14892"/>
    <cellStyle name="40% - Accent3 10 2 2 2 3" xfId="25642"/>
    <cellStyle name="40% - Accent3 10 2 2 2 4" xfId="36502"/>
    <cellStyle name="40% - Accent3 10 2 2 3" xfId="12597"/>
    <cellStyle name="40% - Accent3 10 2 2 4" xfId="23347"/>
    <cellStyle name="40% - Accent3 10 2 2 5" xfId="34207"/>
    <cellStyle name="40% - Accent3 10 2 20" xfId="47985"/>
    <cellStyle name="40% - Accent3 10 2 21" xfId="48297"/>
    <cellStyle name="40% - Accent3 10 2 22" xfId="48609"/>
    <cellStyle name="40% - Accent3 10 2 23" xfId="48921"/>
    <cellStyle name="40% - Accent3 10 2 24" xfId="49233"/>
    <cellStyle name="40% - Accent3 10 2 25" xfId="49545"/>
    <cellStyle name="40% - Accent3 10 2 26" xfId="49857"/>
    <cellStyle name="40% - Accent3 10 2 27" xfId="50169"/>
    <cellStyle name="40% - Accent3 10 2 28" xfId="50481"/>
    <cellStyle name="40% - Accent3 10 2 29" xfId="50793"/>
    <cellStyle name="40% - Accent3 10 2 3" xfId="3131"/>
    <cellStyle name="40% - Accent3 10 2 3 2" xfId="13910"/>
    <cellStyle name="40% - Accent3 10 2 3 3" xfId="24660"/>
    <cellStyle name="40% - Accent3 10 2 3 4" xfId="35520"/>
    <cellStyle name="40% - Accent3 10 2 30" xfId="51105"/>
    <cellStyle name="40% - Accent3 10 2 31" xfId="51417"/>
    <cellStyle name="40% - Accent3 10 2 32" xfId="51729"/>
    <cellStyle name="40% - Accent3 10 2 33" xfId="52041"/>
    <cellStyle name="40% - Accent3 10 2 34" xfId="52354"/>
    <cellStyle name="40% - Accent3 10 2 35" xfId="52666"/>
    <cellStyle name="40% - Accent3 10 2 36" xfId="52978"/>
    <cellStyle name="40% - Accent3 10 2 37" xfId="53290"/>
    <cellStyle name="40% - Accent3 10 2 38" xfId="53602"/>
    <cellStyle name="40% - Accent3 10 2 39" xfId="53914"/>
    <cellStyle name="40% - Accent3 10 2 4" xfId="11615"/>
    <cellStyle name="40% - Accent3 10 2 40" xfId="54226"/>
    <cellStyle name="40% - Accent3 10 2 41" xfId="54538"/>
    <cellStyle name="40% - Accent3 10 2 42" xfId="54850"/>
    <cellStyle name="40% - Accent3 10 2 43" xfId="55162"/>
    <cellStyle name="40% - Accent3 10 2 44" xfId="55474"/>
    <cellStyle name="40% - Accent3 10 2 45" xfId="55786"/>
    <cellStyle name="40% - Accent3 10 2 46" xfId="56098"/>
    <cellStyle name="40% - Accent3 10 2 47" xfId="56410"/>
    <cellStyle name="40% - Accent3 10 2 48" xfId="56722"/>
    <cellStyle name="40% - Accent3 10 2 49" xfId="57034"/>
    <cellStyle name="40% - Accent3 10 2 5" xfId="22365"/>
    <cellStyle name="40% - Accent3 10 2 50" xfId="57346"/>
    <cellStyle name="40% - Accent3 10 2 51" xfId="57658"/>
    <cellStyle name="40% - Accent3 10 2 52" xfId="57970"/>
    <cellStyle name="40% - Accent3 10 2 53" xfId="58282"/>
    <cellStyle name="40% - Accent3 10 2 54" xfId="58594"/>
    <cellStyle name="40% - Accent3 10 2 55" xfId="58906"/>
    <cellStyle name="40% - Accent3 10 2 56" xfId="59218"/>
    <cellStyle name="40% - Accent3 10 2 57" xfId="59530"/>
    <cellStyle name="40% - Accent3 10 2 58" xfId="59842"/>
    <cellStyle name="40% - Accent3 10 2 59" xfId="60154"/>
    <cellStyle name="40% - Accent3 10 2 6" xfId="33225"/>
    <cellStyle name="40% - Accent3 10 2 60" xfId="60466"/>
    <cellStyle name="40% - Accent3 10 2 61" xfId="60778"/>
    <cellStyle name="40% - Accent3 10 2 62" xfId="61090"/>
    <cellStyle name="40% - Accent3 10 2 7" xfId="43914"/>
    <cellStyle name="40% - Accent3 10 2 8" xfId="44226"/>
    <cellStyle name="40% - Accent3 10 2 9" xfId="44545"/>
    <cellStyle name="40% - Accent3 10 20" xfId="5649"/>
    <cellStyle name="40% - Accent3 10 20 2" xfId="16428"/>
    <cellStyle name="40% - Accent3 10 20 3" xfId="27178"/>
    <cellStyle name="40% - Accent3 10 20 4" xfId="38038"/>
    <cellStyle name="40% - Accent3 10 21" xfId="5759"/>
    <cellStyle name="40% - Accent3 10 21 2" xfId="16538"/>
    <cellStyle name="40% - Accent3 10 21 3" xfId="27288"/>
    <cellStyle name="40% - Accent3 10 21 4" xfId="38148"/>
    <cellStyle name="40% - Accent3 10 22" xfId="5869"/>
    <cellStyle name="40% - Accent3 10 22 2" xfId="16648"/>
    <cellStyle name="40% - Accent3 10 22 3" xfId="27398"/>
    <cellStyle name="40% - Accent3 10 22 4" xfId="38258"/>
    <cellStyle name="40% - Accent3 10 23" xfId="5979"/>
    <cellStyle name="40% - Accent3 10 23 2" xfId="16758"/>
    <cellStyle name="40% - Accent3 10 23 3" xfId="27508"/>
    <cellStyle name="40% - Accent3 10 23 4" xfId="38368"/>
    <cellStyle name="40% - Accent3 10 24" xfId="6089"/>
    <cellStyle name="40% - Accent3 10 24 2" xfId="16868"/>
    <cellStyle name="40% - Accent3 10 24 3" xfId="27618"/>
    <cellStyle name="40% - Accent3 10 24 4" xfId="38478"/>
    <cellStyle name="40% - Accent3 10 25" xfId="6199"/>
    <cellStyle name="40% - Accent3 10 25 2" xfId="16978"/>
    <cellStyle name="40% - Accent3 10 25 3" xfId="27728"/>
    <cellStyle name="40% - Accent3 10 25 4" xfId="38588"/>
    <cellStyle name="40% - Accent3 10 26" xfId="6309"/>
    <cellStyle name="40% - Accent3 10 26 2" xfId="17088"/>
    <cellStyle name="40% - Accent3 10 26 3" xfId="27838"/>
    <cellStyle name="40% - Accent3 10 26 4" xfId="38698"/>
    <cellStyle name="40% - Accent3 10 27" xfId="6419"/>
    <cellStyle name="40% - Accent3 10 27 2" xfId="17198"/>
    <cellStyle name="40% - Accent3 10 27 3" xfId="27948"/>
    <cellStyle name="40% - Accent3 10 27 4" xfId="38808"/>
    <cellStyle name="40% - Accent3 10 28" xfId="6529"/>
    <cellStyle name="40% - Accent3 10 28 2" xfId="17308"/>
    <cellStyle name="40% - Accent3 10 28 3" xfId="28058"/>
    <cellStyle name="40% - Accent3 10 28 4" xfId="38918"/>
    <cellStyle name="40% - Accent3 10 29" xfId="6639"/>
    <cellStyle name="40% - Accent3 10 29 2" xfId="17418"/>
    <cellStyle name="40% - Accent3 10 29 3" xfId="28168"/>
    <cellStyle name="40% - Accent3 10 29 4" xfId="39028"/>
    <cellStyle name="40% - Accent3 10 3" xfId="872"/>
    <cellStyle name="40% - Accent3 10 3 2" xfId="1897"/>
    <cellStyle name="40% - Accent3 10 3 2 2" xfId="4222"/>
    <cellStyle name="40% - Accent3 10 3 2 2 2" xfId="15001"/>
    <cellStyle name="40% - Accent3 10 3 2 2 3" xfId="25751"/>
    <cellStyle name="40% - Accent3 10 3 2 2 4" xfId="36611"/>
    <cellStyle name="40% - Accent3 10 3 2 3" xfId="12706"/>
    <cellStyle name="40% - Accent3 10 3 2 4" xfId="23456"/>
    <cellStyle name="40% - Accent3 10 3 2 5" xfId="34316"/>
    <cellStyle name="40% - Accent3 10 3 3" xfId="3240"/>
    <cellStyle name="40% - Accent3 10 3 3 2" xfId="14019"/>
    <cellStyle name="40% - Accent3 10 3 3 3" xfId="24769"/>
    <cellStyle name="40% - Accent3 10 3 3 4" xfId="35629"/>
    <cellStyle name="40% - Accent3 10 3 4" xfId="11724"/>
    <cellStyle name="40% - Accent3 10 3 5" xfId="22474"/>
    <cellStyle name="40% - Accent3 10 3 6" xfId="33334"/>
    <cellStyle name="40% - Accent3 10 30" xfId="6749"/>
    <cellStyle name="40% - Accent3 10 30 2" xfId="17528"/>
    <cellStyle name="40% - Accent3 10 30 3" xfId="28278"/>
    <cellStyle name="40% - Accent3 10 30 4" xfId="39138"/>
    <cellStyle name="40% - Accent3 10 31" xfId="6859"/>
    <cellStyle name="40% - Accent3 10 31 2" xfId="17638"/>
    <cellStyle name="40% - Accent3 10 31 3" xfId="28388"/>
    <cellStyle name="40% - Accent3 10 31 4" xfId="39248"/>
    <cellStyle name="40% - Accent3 10 32" xfId="6969"/>
    <cellStyle name="40% - Accent3 10 32 2" xfId="17748"/>
    <cellStyle name="40% - Accent3 10 32 3" xfId="28498"/>
    <cellStyle name="40% - Accent3 10 32 4" xfId="39358"/>
    <cellStyle name="40% - Accent3 10 33" xfId="7079"/>
    <cellStyle name="40% - Accent3 10 33 2" xfId="17858"/>
    <cellStyle name="40% - Accent3 10 33 3" xfId="28608"/>
    <cellStyle name="40% - Accent3 10 33 4" xfId="39468"/>
    <cellStyle name="40% - Accent3 10 34" xfId="7189"/>
    <cellStyle name="40% - Accent3 10 34 2" xfId="17968"/>
    <cellStyle name="40% - Accent3 10 34 3" xfId="28718"/>
    <cellStyle name="40% - Accent3 10 34 4" xfId="39578"/>
    <cellStyle name="40% - Accent3 10 35" xfId="7299"/>
    <cellStyle name="40% - Accent3 10 35 2" xfId="18078"/>
    <cellStyle name="40% - Accent3 10 35 3" xfId="28828"/>
    <cellStyle name="40% - Accent3 10 35 4" xfId="39688"/>
    <cellStyle name="40% - Accent3 10 36" xfId="7409"/>
    <cellStyle name="40% - Accent3 10 36 2" xfId="18188"/>
    <cellStyle name="40% - Accent3 10 36 3" xfId="28938"/>
    <cellStyle name="40% - Accent3 10 36 4" xfId="39798"/>
    <cellStyle name="40% - Accent3 10 37" xfId="7519"/>
    <cellStyle name="40% - Accent3 10 37 2" xfId="18298"/>
    <cellStyle name="40% - Accent3 10 37 3" xfId="29048"/>
    <cellStyle name="40% - Accent3 10 37 4" xfId="39908"/>
    <cellStyle name="40% - Accent3 10 38" xfId="7629"/>
    <cellStyle name="40% - Accent3 10 38 2" xfId="18408"/>
    <cellStyle name="40% - Accent3 10 38 3" xfId="29158"/>
    <cellStyle name="40% - Accent3 10 38 4" xfId="40018"/>
    <cellStyle name="40% - Accent3 10 39" xfId="7739"/>
    <cellStyle name="40% - Accent3 10 39 2" xfId="18518"/>
    <cellStyle name="40% - Accent3 10 39 3" xfId="29268"/>
    <cellStyle name="40% - Accent3 10 39 4" xfId="40128"/>
    <cellStyle name="40% - Accent3 10 4" xfId="981"/>
    <cellStyle name="40% - Accent3 10 4 2" xfId="2006"/>
    <cellStyle name="40% - Accent3 10 4 2 2" xfId="4331"/>
    <cellStyle name="40% - Accent3 10 4 2 2 2" xfId="15110"/>
    <cellStyle name="40% - Accent3 10 4 2 2 3" xfId="25860"/>
    <cellStyle name="40% - Accent3 10 4 2 2 4" xfId="36720"/>
    <cellStyle name="40% - Accent3 10 4 2 3" xfId="12815"/>
    <cellStyle name="40% - Accent3 10 4 2 4" xfId="23565"/>
    <cellStyle name="40% - Accent3 10 4 2 5" xfId="34425"/>
    <cellStyle name="40% - Accent3 10 4 3" xfId="3349"/>
    <cellStyle name="40% - Accent3 10 4 3 2" xfId="14128"/>
    <cellStyle name="40% - Accent3 10 4 3 3" xfId="24878"/>
    <cellStyle name="40% - Accent3 10 4 3 4" xfId="35738"/>
    <cellStyle name="40% - Accent3 10 4 4" xfId="11833"/>
    <cellStyle name="40% - Accent3 10 4 5" xfId="22583"/>
    <cellStyle name="40% - Accent3 10 4 6" xfId="33443"/>
    <cellStyle name="40% - Accent3 10 40" xfId="7849"/>
    <cellStyle name="40% - Accent3 10 40 2" xfId="18628"/>
    <cellStyle name="40% - Accent3 10 40 3" xfId="29378"/>
    <cellStyle name="40% - Accent3 10 40 4" xfId="40238"/>
    <cellStyle name="40% - Accent3 10 41" xfId="7959"/>
    <cellStyle name="40% - Accent3 10 41 2" xfId="18738"/>
    <cellStyle name="40% - Accent3 10 41 3" xfId="29488"/>
    <cellStyle name="40% - Accent3 10 41 4" xfId="40348"/>
    <cellStyle name="40% - Accent3 10 42" xfId="8069"/>
    <cellStyle name="40% - Accent3 10 42 2" xfId="18848"/>
    <cellStyle name="40% - Accent3 10 42 3" xfId="29598"/>
    <cellStyle name="40% - Accent3 10 42 4" xfId="40458"/>
    <cellStyle name="40% - Accent3 10 43" xfId="8179"/>
    <cellStyle name="40% - Accent3 10 43 2" xfId="18958"/>
    <cellStyle name="40% - Accent3 10 43 3" xfId="29708"/>
    <cellStyle name="40% - Accent3 10 43 4" xfId="40568"/>
    <cellStyle name="40% - Accent3 10 44" xfId="8289"/>
    <cellStyle name="40% - Accent3 10 44 2" xfId="19068"/>
    <cellStyle name="40% - Accent3 10 44 3" xfId="29818"/>
    <cellStyle name="40% - Accent3 10 44 4" xfId="40678"/>
    <cellStyle name="40% - Accent3 10 45" xfId="8399"/>
    <cellStyle name="40% - Accent3 10 45 2" xfId="19178"/>
    <cellStyle name="40% - Accent3 10 45 3" xfId="29928"/>
    <cellStyle name="40% - Accent3 10 45 4" xfId="40788"/>
    <cellStyle name="40% - Accent3 10 46" xfId="8509"/>
    <cellStyle name="40% - Accent3 10 46 2" xfId="19288"/>
    <cellStyle name="40% - Accent3 10 46 3" xfId="30038"/>
    <cellStyle name="40% - Accent3 10 46 4" xfId="40898"/>
    <cellStyle name="40% - Accent3 10 47" xfId="8619"/>
    <cellStyle name="40% - Accent3 10 47 2" xfId="19398"/>
    <cellStyle name="40% - Accent3 10 47 3" xfId="30148"/>
    <cellStyle name="40% - Accent3 10 47 4" xfId="41008"/>
    <cellStyle name="40% - Accent3 10 48" xfId="8729"/>
    <cellStyle name="40% - Accent3 10 48 2" xfId="19508"/>
    <cellStyle name="40% - Accent3 10 48 3" xfId="30258"/>
    <cellStyle name="40% - Accent3 10 48 4" xfId="41118"/>
    <cellStyle name="40% - Accent3 10 49" xfId="8839"/>
    <cellStyle name="40% - Accent3 10 49 2" xfId="19618"/>
    <cellStyle name="40% - Accent3 10 49 3" xfId="30368"/>
    <cellStyle name="40% - Accent3 10 49 4" xfId="41228"/>
    <cellStyle name="40% - Accent3 10 5" xfId="1090"/>
    <cellStyle name="40% - Accent3 10 5 2" xfId="3458"/>
    <cellStyle name="40% - Accent3 10 5 2 2" xfId="14237"/>
    <cellStyle name="40% - Accent3 10 5 2 3" xfId="24987"/>
    <cellStyle name="40% - Accent3 10 5 2 4" xfId="35847"/>
    <cellStyle name="40% - Accent3 10 5 3" xfId="11942"/>
    <cellStyle name="40% - Accent3 10 5 4" xfId="22692"/>
    <cellStyle name="40% - Accent3 10 5 5" xfId="33552"/>
    <cellStyle name="40% - Accent3 10 50" xfId="8949"/>
    <cellStyle name="40% - Accent3 10 50 2" xfId="19728"/>
    <cellStyle name="40% - Accent3 10 50 3" xfId="30478"/>
    <cellStyle name="40% - Accent3 10 50 4" xfId="41338"/>
    <cellStyle name="40% - Accent3 10 51" xfId="9059"/>
    <cellStyle name="40% - Accent3 10 51 2" xfId="19838"/>
    <cellStyle name="40% - Accent3 10 51 3" xfId="30588"/>
    <cellStyle name="40% - Accent3 10 51 4" xfId="41448"/>
    <cellStyle name="40% - Accent3 10 52" xfId="9169"/>
    <cellStyle name="40% - Accent3 10 52 2" xfId="19948"/>
    <cellStyle name="40% - Accent3 10 52 3" xfId="30698"/>
    <cellStyle name="40% - Accent3 10 52 4" xfId="41558"/>
    <cellStyle name="40% - Accent3 10 53" xfId="9279"/>
    <cellStyle name="40% - Accent3 10 53 2" xfId="20058"/>
    <cellStyle name="40% - Accent3 10 53 3" xfId="30808"/>
    <cellStyle name="40% - Accent3 10 53 4" xfId="41668"/>
    <cellStyle name="40% - Accent3 10 54" xfId="9389"/>
    <cellStyle name="40% - Accent3 10 54 2" xfId="20168"/>
    <cellStyle name="40% - Accent3 10 54 3" xfId="30918"/>
    <cellStyle name="40% - Accent3 10 54 4" xfId="41778"/>
    <cellStyle name="40% - Accent3 10 55" xfId="9499"/>
    <cellStyle name="40% - Accent3 10 55 2" xfId="20278"/>
    <cellStyle name="40% - Accent3 10 55 3" xfId="31028"/>
    <cellStyle name="40% - Accent3 10 55 4" xfId="41888"/>
    <cellStyle name="40% - Accent3 10 56" xfId="9609"/>
    <cellStyle name="40% - Accent3 10 56 2" xfId="20388"/>
    <cellStyle name="40% - Accent3 10 56 3" xfId="31138"/>
    <cellStyle name="40% - Accent3 10 56 4" xfId="41998"/>
    <cellStyle name="40% - Accent3 10 57" xfId="9719"/>
    <cellStyle name="40% - Accent3 10 57 2" xfId="20498"/>
    <cellStyle name="40% - Accent3 10 57 3" xfId="31248"/>
    <cellStyle name="40% - Accent3 10 57 4" xfId="42108"/>
    <cellStyle name="40% - Accent3 10 58" xfId="9829"/>
    <cellStyle name="40% - Accent3 10 58 2" xfId="20608"/>
    <cellStyle name="40% - Accent3 10 58 3" xfId="31358"/>
    <cellStyle name="40% - Accent3 10 58 4" xfId="42218"/>
    <cellStyle name="40% - Accent3 10 59" xfId="9939"/>
    <cellStyle name="40% - Accent3 10 59 2" xfId="20718"/>
    <cellStyle name="40% - Accent3 10 59 3" xfId="31468"/>
    <cellStyle name="40% - Accent3 10 59 4" xfId="42328"/>
    <cellStyle name="40% - Accent3 10 6" xfId="1426"/>
    <cellStyle name="40% - Accent3 10 6 2" xfId="3751"/>
    <cellStyle name="40% - Accent3 10 6 2 2" xfId="14530"/>
    <cellStyle name="40% - Accent3 10 6 2 3" xfId="25280"/>
    <cellStyle name="40% - Accent3 10 6 2 4" xfId="36140"/>
    <cellStyle name="40% - Accent3 10 6 3" xfId="12235"/>
    <cellStyle name="40% - Accent3 10 6 4" xfId="22985"/>
    <cellStyle name="40% - Accent3 10 6 5" xfId="33845"/>
    <cellStyle name="40% - Accent3 10 60" xfId="10049"/>
    <cellStyle name="40% - Accent3 10 60 2" xfId="20828"/>
    <cellStyle name="40% - Accent3 10 60 3" xfId="31578"/>
    <cellStyle name="40% - Accent3 10 60 4" xfId="42438"/>
    <cellStyle name="40% - Accent3 10 61" xfId="10159"/>
    <cellStyle name="40% - Accent3 10 61 2" xfId="20938"/>
    <cellStyle name="40% - Accent3 10 61 3" xfId="31688"/>
    <cellStyle name="40% - Accent3 10 61 4" xfId="42548"/>
    <cellStyle name="40% - Accent3 10 62" xfId="10269"/>
    <cellStyle name="40% - Accent3 10 62 2" xfId="21048"/>
    <cellStyle name="40% - Accent3 10 62 3" xfId="31798"/>
    <cellStyle name="40% - Accent3 10 62 4" xfId="42658"/>
    <cellStyle name="40% - Accent3 10 63" xfId="10379"/>
    <cellStyle name="40% - Accent3 10 63 2" xfId="21158"/>
    <cellStyle name="40% - Accent3 10 63 3" xfId="31908"/>
    <cellStyle name="40% - Accent3 10 63 4" xfId="42768"/>
    <cellStyle name="40% - Accent3 10 64" xfId="10489"/>
    <cellStyle name="40% - Accent3 10 64 2" xfId="21268"/>
    <cellStyle name="40% - Accent3 10 64 3" xfId="32018"/>
    <cellStyle name="40% - Accent3 10 64 4" xfId="42878"/>
    <cellStyle name="40% - Accent3 10 65" xfId="10599"/>
    <cellStyle name="40% - Accent3 10 65 2" xfId="21378"/>
    <cellStyle name="40% - Accent3 10 65 3" xfId="32128"/>
    <cellStyle name="40% - Accent3 10 65 4" xfId="42988"/>
    <cellStyle name="40% - Accent3 10 66" xfId="10709"/>
    <cellStyle name="40% - Accent3 10 66 2" xfId="21488"/>
    <cellStyle name="40% - Accent3 10 66 3" xfId="32238"/>
    <cellStyle name="40% - Accent3 10 66 4" xfId="43098"/>
    <cellStyle name="40% - Accent3 10 67" xfId="10819"/>
    <cellStyle name="40% - Accent3 10 67 2" xfId="21598"/>
    <cellStyle name="40% - Accent3 10 67 3" xfId="32348"/>
    <cellStyle name="40% - Accent3 10 67 4" xfId="43208"/>
    <cellStyle name="40% - Accent3 10 68" xfId="10929"/>
    <cellStyle name="40% - Accent3 10 68 2" xfId="32458"/>
    <cellStyle name="40% - Accent3 10 68 3" xfId="43318"/>
    <cellStyle name="40% - Accent3 10 69" xfId="11252"/>
    <cellStyle name="40% - Accent3 10 69 2" xfId="22002"/>
    <cellStyle name="40% - Accent3 10 69 3" xfId="32862"/>
    <cellStyle name="40% - Accent3 10 7" xfId="2115"/>
    <cellStyle name="40% - Accent3 10 7 2" xfId="4440"/>
    <cellStyle name="40% - Accent3 10 7 2 2" xfId="15219"/>
    <cellStyle name="40% - Accent3 10 7 2 3" xfId="25969"/>
    <cellStyle name="40% - Accent3 10 7 2 4" xfId="36829"/>
    <cellStyle name="40% - Accent3 10 7 3" xfId="12924"/>
    <cellStyle name="40% - Accent3 10 7 4" xfId="23674"/>
    <cellStyle name="40% - Accent3 10 7 5" xfId="34534"/>
    <cellStyle name="40% - Accent3 10 70" xfId="21708"/>
    <cellStyle name="40% - Accent3 10 71" xfId="32568"/>
    <cellStyle name="40% - Accent3 10 72" xfId="43604"/>
    <cellStyle name="40% - Accent3 10 73" xfId="43759"/>
    <cellStyle name="40% - Accent3 10 74" xfId="44071"/>
    <cellStyle name="40% - Accent3 10 75" xfId="44390"/>
    <cellStyle name="40% - Accent3 10 76" xfId="44710"/>
    <cellStyle name="40% - Accent3 10 77" xfId="45022"/>
    <cellStyle name="40% - Accent3 10 78" xfId="45334"/>
    <cellStyle name="40% - Accent3 10 79" xfId="45646"/>
    <cellStyle name="40% - Accent3 10 8" xfId="2224"/>
    <cellStyle name="40% - Accent3 10 8 2" xfId="4549"/>
    <cellStyle name="40% - Accent3 10 8 2 2" xfId="15328"/>
    <cellStyle name="40% - Accent3 10 8 2 3" xfId="26078"/>
    <cellStyle name="40% - Accent3 10 8 2 4" xfId="36938"/>
    <cellStyle name="40% - Accent3 10 8 3" xfId="13033"/>
    <cellStyle name="40% - Accent3 10 8 4" xfId="23783"/>
    <cellStyle name="40% - Accent3 10 8 5" xfId="34643"/>
    <cellStyle name="40% - Accent3 10 80" xfId="45958"/>
    <cellStyle name="40% - Accent3 10 81" xfId="46270"/>
    <cellStyle name="40% - Accent3 10 82" xfId="46582"/>
    <cellStyle name="40% - Accent3 10 83" xfId="46894"/>
    <cellStyle name="40% - Accent3 10 84" xfId="47206"/>
    <cellStyle name="40% - Accent3 10 85" xfId="47518"/>
    <cellStyle name="40% - Accent3 10 86" xfId="47830"/>
    <cellStyle name="40% - Accent3 10 87" xfId="48142"/>
    <cellStyle name="40% - Accent3 10 88" xfId="48454"/>
    <cellStyle name="40% - Accent3 10 89" xfId="48766"/>
    <cellStyle name="40% - Accent3 10 9" xfId="2334"/>
    <cellStyle name="40% - Accent3 10 9 2" xfId="4659"/>
    <cellStyle name="40% - Accent3 10 9 2 2" xfId="15438"/>
    <cellStyle name="40% - Accent3 10 9 2 3" xfId="26188"/>
    <cellStyle name="40% - Accent3 10 9 2 4" xfId="37048"/>
    <cellStyle name="40% - Accent3 10 9 3" xfId="13143"/>
    <cellStyle name="40% - Accent3 10 9 4" xfId="23893"/>
    <cellStyle name="40% - Accent3 10 9 5" xfId="34753"/>
    <cellStyle name="40% - Accent3 10 90" xfId="49078"/>
    <cellStyle name="40% - Accent3 10 91" xfId="49390"/>
    <cellStyle name="40% - Accent3 10 92" xfId="49702"/>
    <cellStyle name="40% - Accent3 10 93" xfId="50014"/>
    <cellStyle name="40% - Accent3 10 94" xfId="50326"/>
    <cellStyle name="40% - Accent3 10 95" xfId="50638"/>
    <cellStyle name="40% - Accent3 10 96" xfId="50950"/>
    <cellStyle name="40% - Accent3 10 97" xfId="51262"/>
    <cellStyle name="40% - Accent3 10 98" xfId="51574"/>
    <cellStyle name="40% - Accent3 10 99" xfId="51886"/>
    <cellStyle name="40% - Accent3 100" xfId="45194"/>
    <cellStyle name="40% - Accent3 101" xfId="45506"/>
    <cellStyle name="40% - Accent3 102" xfId="45818"/>
    <cellStyle name="40% - Accent3 103" xfId="46130"/>
    <cellStyle name="40% - Accent3 104" xfId="46442"/>
    <cellStyle name="40% - Accent3 105" xfId="46754"/>
    <cellStyle name="40% - Accent3 106" xfId="47066"/>
    <cellStyle name="40% - Accent3 107" xfId="47378"/>
    <cellStyle name="40% - Accent3 108" xfId="47690"/>
    <cellStyle name="40% - Accent3 109" xfId="48002"/>
    <cellStyle name="40% - Accent3 11" xfId="478"/>
    <cellStyle name="40% - Accent3 11 10" xfId="44261"/>
    <cellStyle name="40% - Accent3 11 11" xfId="44581"/>
    <cellStyle name="40% - Accent3 11 12" xfId="44893"/>
    <cellStyle name="40% - Accent3 11 13" xfId="45205"/>
    <cellStyle name="40% - Accent3 11 14" xfId="45517"/>
    <cellStyle name="40% - Accent3 11 15" xfId="45829"/>
    <cellStyle name="40% - Accent3 11 16" xfId="46141"/>
    <cellStyle name="40% - Accent3 11 17" xfId="46453"/>
    <cellStyle name="40% - Accent3 11 18" xfId="46765"/>
    <cellStyle name="40% - Accent3 11 19" xfId="47077"/>
    <cellStyle name="40% - Accent3 11 2" xfId="1503"/>
    <cellStyle name="40% - Accent3 11 2 10" xfId="45048"/>
    <cellStyle name="40% - Accent3 11 2 11" xfId="45360"/>
    <cellStyle name="40% - Accent3 11 2 12" xfId="45672"/>
    <cellStyle name="40% - Accent3 11 2 13" xfId="45984"/>
    <cellStyle name="40% - Accent3 11 2 14" xfId="46296"/>
    <cellStyle name="40% - Accent3 11 2 15" xfId="46608"/>
    <cellStyle name="40% - Accent3 11 2 16" xfId="46920"/>
    <cellStyle name="40% - Accent3 11 2 17" xfId="47232"/>
    <cellStyle name="40% - Accent3 11 2 18" xfId="47544"/>
    <cellStyle name="40% - Accent3 11 2 19" xfId="47856"/>
    <cellStyle name="40% - Accent3 11 2 2" xfId="3828"/>
    <cellStyle name="40% - Accent3 11 2 2 2" xfId="14607"/>
    <cellStyle name="40% - Accent3 11 2 2 3" xfId="25357"/>
    <cellStyle name="40% - Accent3 11 2 2 4" xfId="36217"/>
    <cellStyle name="40% - Accent3 11 2 20" xfId="48168"/>
    <cellStyle name="40% - Accent3 11 2 21" xfId="48480"/>
    <cellStyle name="40% - Accent3 11 2 22" xfId="48792"/>
    <cellStyle name="40% - Accent3 11 2 23" xfId="49104"/>
    <cellStyle name="40% - Accent3 11 2 24" xfId="49416"/>
    <cellStyle name="40% - Accent3 11 2 25" xfId="49728"/>
    <cellStyle name="40% - Accent3 11 2 26" xfId="50040"/>
    <cellStyle name="40% - Accent3 11 2 27" xfId="50352"/>
    <cellStyle name="40% - Accent3 11 2 28" xfId="50664"/>
    <cellStyle name="40% - Accent3 11 2 29" xfId="50976"/>
    <cellStyle name="40% - Accent3 11 2 3" xfId="12312"/>
    <cellStyle name="40% - Accent3 11 2 30" xfId="51288"/>
    <cellStyle name="40% - Accent3 11 2 31" xfId="51600"/>
    <cellStyle name="40% - Accent3 11 2 32" xfId="51912"/>
    <cellStyle name="40% - Accent3 11 2 33" xfId="52225"/>
    <cellStyle name="40% - Accent3 11 2 34" xfId="52537"/>
    <cellStyle name="40% - Accent3 11 2 35" xfId="52849"/>
    <cellStyle name="40% - Accent3 11 2 36" xfId="53161"/>
    <cellStyle name="40% - Accent3 11 2 37" xfId="53473"/>
    <cellStyle name="40% - Accent3 11 2 38" xfId="53785"/>
    <cellStyle name="40% - Accent3 11 2 39" xfId="54097"/>
    <cellStyle name="40% - Accent3 11 2 4" xfId="23062"/>
    <cellStyle name="40% - Accent3 11 2 40" xfId="54409"/>
    <cellStyle name="40% - Accent3 11 2 41" xfId="54721"/>
    <cellStyle name="40% - Accent3 11 2 42" xfId="55033"/>
    <cellStyle name="40% - Accent3 11 2 43" xfId="55345"/>
    <cellStyle name="40% - Accent3 11 2 44" xfId="55657"/>
    <cellStyle name="40% - Accent3 11 2 45" xfId="55969"/>
    <cellStyle name="40% - Accent3 11 2 46" xfId="56281"/>
    <cellStyle name="40% - Accent3 11 2 47" xfId="56593"/>
    <cellStyle name="40% - Accent3 11 2 48" xfId="56905"/>
    <cellStyle name="40% - Accent3 11 2 49" xfId="57217"/>
    <cellStyle name="40% - Accent3 11 2 5" xfId="33922"/>
    <cellStyle name="40% - Accent3 11 2 50" xfId="57529"/>
    <cellStyle name="40% - Accent3 11 2 51" xfId="57841"/>
    <cellStyle name="40% - Accent3 11 2 52" xfId="58153"/>
    <cellStyle name="40% - Accent3 11 2 53" xfId="58465"/>
    <cellStyle name="40% - Accent3 11 2 54" xfId="58777"/>
    <cellStyle name="40% - Accent3 11 2 55" xfId="59089"/>
    <cellStyle name="40% - Accent3 11 2 56" xfId="59401"/>
    <cellStyle name="40% - Accent3 11 2 57" xfId="59713"/>
    <cellStyle name="40% - Accent3 11 2 58" xfId="60025"/>
    <cellStyle name="40% - Accent3 11 2 59" xfId="60337"/>
    <cellStyle name="40% - Accent3 11 2 6" xfId="43785"/>
    <cellStyle name="40% - Accent3 11 2 60" xfId="60649"/>
    <cellStyle name="40% - Accent3 11 2 61" xfId="60961"/>
    <cellStyle name="40% - Accent3 11 2 7" xfId="44097"/>
    <cellStyle name="40% - Accent3 11 2 8" xfId="44416"/>
    <cellStyle name="40% - Accent3 11 2 9" xfId="44736"/>
    <cellStyle name="40% - Accent3 11 20" xfId="47389"/>
    <cellStyle name="40% - Accent3 11 21" xfId="47701"/>
    <cellStyle name="40% - Accent3 11 22" xfId="48013"/>
    <cellStyle name="40% - Accent3 11 23" xfId="48325"/>
    <cellStyle name="40% - Accent3 11 24" xfId="48637"/>
    <cellStyle name="40% - Accent3 11 25" xfId="48949"/>
    <cellStyle name="40% - Accent3 11 26" xfId="49261"/>
    <cellStyle name="40% - Accent3 11 27" xfId="49573"/>
    <cellStyle name="40% - Accent3 11 28" xfId="49885"/>
    <cellStyle name="40% - Accent3 11 29" xfId="50197"/>
    <cellStyle name="40% - Accent3 11 3" xfId="2845"/>
    <cellStyle name="40% - Accent3 11 3 2" xfId="13624"/>
    <cellStyle name="40% - Accent3 11 3 3" xfId="24374"/>
    <cellStyle name="40% - Accent3 11 3 4" xfId="35234"/>
    <cellStyle name="40% - Accent3 11 30" xfId="50509"/>
    <cellStyle name="40% - Accent3 11 31" xfId="50821"/>
    <cellStyle name="40% - Accent3 11 32" xfId="51133"/>
    <cellStyle name="40% - Accent3 11 33" xfId="51445"/>
    <cellStyle name="40% - Accent3 11 34" xfId="51757"/>
    <cellStyle name="40% - Accent3 11 35" xfId="52070"/>
    <cellStyle name="40% - Accent3 11 36" xfId="52382"/>
    <cellStyle name="40% - Accent3 11 37" xfId="52694"/>
    <cellStyle name="40% - Accent3 11 38" xfId="53006"/>
    <cellStyle name="40% - Accent3 11 39" xfId="53318"/>
    <cellStyle name="40% - Accent3 11 4" xfId="11329"/>
    <cellStyle name="40% - Accent3 11 40" xfId="53630"/>
    <cellStyle name="40% - Accent3 11 41" xfId="53942"/>
    <cellStyle name="40% - Accent3 11 42" xfId="54254"/>
    <cellStyle name="40% - Accent3 11 43" xfId="54566"/>
    <cellStyle name="40% - Accent3 11 44" xfId="54878"/>
    <cellStyle name="40% - Accent3 11 45" xfId="55190"/>
    <cellStyle name="40% - Accent3 11 46" xfId="55502"/>
    <cellStyle name="40% - Accent3 11 47" xfId="55814"/>
    <cellStyle name="40% - Accent3 11 48" xfId="56126"/>
    <cellStyle name="40% - Accent3 11 49" xfId="56438"/>
    <cellStyle name="40% - Accent3 11 5" xfId="22079"/>
    <cellStyle name="40% - Accent3 11 50" xfId="56750"/>
    <cellStyle name="40% - Accent3 11 51" xfId="57062"/>
    <cellStyle name="40% - Accent3 11 52" xfId="57374"/>
    <cellStyle name="40% - Accent3 11 53" xfId="57686"/>
    <cellStyle name="40% - Accent3 11 54" xfId="57998"/>
    <cellStyle name="40% - Accent3 11 55" xfId="58310"/>
    <cellStyle name="40% - Accent3 11 56" xfId="58622"/>
    <cellStyle name="40% - Accent3 11 57" xfId="58934"/>
    <cellStyle name="40% - Accent3 11 58" xfId="59246"/>
    <cellStyle name="40% - Accent3 11 59" xfId="59558"/>
    <cellStyle name="40% - Accent3 11 6" xfId="32939"/>
    <cellStyle name="40% - Accent3 11 60" xfId="59870"/>
    <cellStyle name="40% - Accent3 11 61" xfId="60182"/>
    <cellStyle name="40% - Accent3 11 62" xfId="60494"/>
    <cellStyle name="40% - Accent3 11 63" xfId="60806"/>
    <cellStyle name="40% - Accent3 11 7" xfId="43475"/>
    <cellStyle name="40% - Accent3 11 8" xfId="43630"/>
    <cellStyle name="40% - Accent3 11 9" xfId="43942"/>
    <cellStyle name="40% - Accent3 110" xfId="48314"/>
    <cellStyle name="40% - Accent3 111" xfId="48626"/>
    <cellStyle name="40% - Accent3 112" xfId="48938"/>
    <cellStyle name="40% - Accent3 113" xfId="49250"/>
    <cellStyle name="40% - Accent3 114" xfId="49562"/>
    <cellStyle name="40% - Accent3 115" xfId="49874"/>
    <cellStyle name="40% - Accent3 116" xfId="50186"/>
    <cellStyle name="40% - Accent3 117" xfId="50498"/>
    <cellStyle name="40% - Accent3 118" xfId="50810"/>
    <cellStyle name="40% - Accent3 119" xfId="51122"/>
    <cellStyle name="40% - Accent3 12" xfId="566"/>
    <cellStyle name="40% - Accent3 12 10" xfId="44725"/>
    <cellStyle name="40% - Accent3 12 11" xfId="45037"/>
    <cellStyle name="40% - Accent3 12 12" xfId="45349"/>
    <cellStyle name="40% - Accent3 12 13" xfId="45661"/>
    <cellStyle name="40% - Accent3 12 14" xfId="45973"/>
    <cellStyle name="40% - Accent3 12 15" xfId="46285"/>
    <cellStyle name="40% - Accent3 12 16" xfId="46597"/>
    <cellStyle name="40% - Accent3 12 17" xfId="46909"/>
    <cellStyle name="40% - Accent3 12 18" xfId="47221"/>
    <cellStyle name="40% - Accent3 12 19" xfId="47533"/>
    <cellStyle name="40% - Accent3 12 2" xfId="1591"/>
    <cellStyle name="40% - Accent3 12 2 2" xfId="3916"/>
    <cellStyle name="40% - Accent3 12 2 2 2" xfId="14695"/>
    <cellStyle name="40% - Accent3 12 2 2 3" xfId="25445"/>
    <cellStyle name="40% - Accent3 12 2 2 4" xfId="36305"/>
    <cellStyle name="40% - Accent3 12 2 3" xfId="12400"/>
    <cellStyle name="40% - Accent3 12 2 4" xfId="23150"/>
    <cellStyle name="40% - Accent3 12 2 5" xfId="34010"/>
    <cellStyle name="40% - Accent3 12 20" xfId="47845"/>
    <cellStyle name="40% - Accent3 12 21" xfId="48157"/>
    <cellStyle name="40% - Accent3 12 22" xfId="48469"/>
    <cellStyle name="40% - Accent3 12 23" xfId="48781"/>
    <cellStyle name="40% - Accent3 12 24" xfId="49093"/>
    <cellStyle name="40% - Accent3 12 25" xfId="49405"/>
    <cellStyle name="40% - Accent3 12 26" xfId="49717"/>
    <cellStyle name="40% - Accent3 12 27" xfId="50029"/>
    <cellStyle name="40% - Accent3 12 28" xfId="50341"/>
    <cellStyle name="40% - Accent3 12 29" xfId="50653"/>
    <cellStyle name="40% - Accent3 12 3" xfId="2933"/>
    <cellStyle name="40% - Accent3 12 3 2" xfId="13712"/>
    <cellStyle name="40% - Accent3 12 3 3" xfId="24462"/>
    <cellStyle name="40% - Accent3 12 3 4" xfId="35322"/>
    <cellStyle name="40% - Accent3 12 30" xfId="50965"/>
    <cellStyle name="40% - Accent3 12 31" xfId="51277"/>
    <cellStyle name="40% - Accent3 12 32" xfId="51589"/>
    <cellStyle name="40% - Accent3 12 33" xfId="51901"/>
    <cellStyle name="40% - Accent3 12 34" xfId="52214"/>
    <cellStyle name="40% - Accent3 12 35" xfId="52526"/>
    <cellStyle name="40% - Accent3 12 36" xfId="52838"/>
    <cellStyle name="40% - Accent3 12 37" xfId="53150"/>
    <cellStyle name="40% - Accent3 12 38" xfId="53462"/>
    <cellStyle name="40% - Accent3 12 39" xfId="53774"/>
    <cellStyle name="40% - Accent3 12 4" xfId="11417"/>
    <cellStyle name="40% - Accent3 12 40" xfId="54086"/>
    <cellStyle name="40% - Accent3 12 41" xfId="54398"/>
    <cellStyle name="40% - Accent3 12 42" xfId="54710"/>
    <cellStyle name="40% - Accent3 12 43" xfId="55022"/>
    <cellStyle name="40% - Accent3 12 44" xfId="55334"/>
    <cellStyle name="40% - Accent3 12 45" xfId="55646"/>
    <cellStyle name="40% - Accent3 12 46" xfId="55958"/>
    <cellStyle name="40% - Accent3 12 47" xfId="56270"/>
    <cellStyle name="40% - Accent3 12 48" xfId="56582"/>
    <cellStyle name="40% - Accent3 12 49" xfId="56894"/>
    <cellStyle name="40% - Accent3 12 5" xfId="22167"/>
    <cellStyle name="40% - Accent3 12 50" xfId="57206"/>
    <cellStyle name="40% - Accent3 12 51" xfId="57518"/>
    <cellStyle name="40% - Accent3 12 52" xfId="57830"/>
    <cellStyle name="40% - Accent3 12 53" xfId="58142"/>
    <cellStyle name="40% - Accent3 12 54" xfId="58454"/>
    <cellStyle name="40% - Accent3 12 55" xfId="58766"/>
    <cellStyle name="40% - Accent3 12 56" xfId="59078"/>
    <cellStyle name="40% - Accent3 12 57" xfId="59390"/>
    <cellStyle name="40% - Accent3 12 58" xfId="59702"/>
    <cellStyle name="40% - Accent3 12 59" xfId="60014"/>
    <cellStyle name="40% - Accent3 12 6" xfId="33027"/>
    <cellStyle name="40% - Accent3 12 60" xfId="60326"/>
    <cellStyle name="40% - Accent3 12 61" xfId="60638"/>
    <cellStyle name="40% - Accent3 12 62" xfId="60950"/>
    <cellStyle name="40% - Accent3 12 7" xfId="43774"/>
    <cellStyle name="40% - Accent3 12 8" xfId="44086"/>
    <cellStyle name="40% - Accent3 12 9" xfId="44405"/>
    <cellStyle name="40% - Accent3 120" xfId="51434"/>
    <cellStyle name="40% - Accent3 121" xfId="51746"/>
    <cellStyle name="40% - Accent3 122" xfId="52059"/>
    <cellStyle name="40% - Accent3 123" xfId="52371"/>
    <cellStyle name="40% - Accent3 124" xfId="52683"/>
    <cellStyle name="40% - Accent3 125" xfId="52995"/>
    <cellStyle name="40% - Accent3 126" xfId="53307"/>
    <cellStyle name="40% - Accent3 127" xfId="53619"/>
    <cellStyle name="40% - Accent3 128" xfId="53931"/>
    <cellStyle name="40% - Accent3 129" xfId="54243"/>
    <cellStyle name="40% - Accent3 13" xfId="664"/>
    <cellStyle name="40% - Accent3 13 2" xfId="1689"/>
    <cellStyle name="40% - Accent3 13 2 2" xfId="4014"/>
    <cellStyle name="40% - Accent3 13 2 2 2" xfId="14793"/>
    <cellStyle name="40% - Accent3 13 2 2 3" xfId="25543"/>
    <cellStyle name="40% - Accent3 13 2 2 4" xfId="36403"/>
    <cellStyle name="40% - Accent3 13 2 3" xfId="12498"/>
    <cellStyle name="40% - Accent3 13 2 4" xfId="23248"/>
    <cellStyle name="40% - Accent3 13 2 5" xfId="34108"/>
    <cellStyle name="40% - Accent3 13 3" xfId="3032"/>
    <cellStyle name="40% - Accent3 13 3 2" xfId="13811"/>
    <cellStyle name="40% - Accent3 13 3 3" xfId="24561"/>
    <cellStyle name="40% - Accent3 13 3 4" xfId="35421"/>
    <cellStyle name="40% - Accent3 13 4" xfId="11516"/>
    <cellStyle name="40% - Accent3 13 5" xfId="22266"/>
    <cellStyle name="40% - Accent3 13 6" xfId="33126"/>
    <cellStyle name="40% - Accent3 130" xfId="54555"/>
    <cellStyle name="40% - Accent3 131" xfId="54867"/>
    <cellStyle name="40% - Accent3 132" xfId="55179"/>
    <cellStyle name="40% - Accent3 133" xfId="55491"/>
    <cellStyle name="40% - Accent3 134" xfId="55803"/>
    <cellStyle name="40% - Accent3 135" xfId="56115"/>
    <cellStyle name="40% - Accent3 136" xfId="56427"/>
    <cellStyle name="40% - Accent3 137" xfId="56739"/>
    <cellStyle name="40% - Accent3 138" xfId="57051"/>
    <cellStyle name="40% - Accent3 139" xfId="57363"/>
    <cellStyle name="40% - Accent3 14" xfId="773"/>
    <cellStyle name="40% - Accent3 14 2" xfId="1798"/>
    <cellStyle name="40% - Accent3 14 2 2" xfId="4123"/>
    <cellStyle name="40% - Accent3 14 2 2 2" xfId="14902"/>
    <cellStyle name="40% - Accent3 14 2 2 3" xfId="25652"/>
    <cellStyle name="40% - Accent3 14 2 2 4" xfId="36512"/>
    <cellStyle name="40% - Accent3 14 2 3" xfId="12607"/>
    <cellStyle name="40% - Accent3 14 2 4" xfId="23357"/>
    <cellStyle name="40% - Accent3 14 2 5" xfId="34217"/>
    <cellStyle name="40% - Accent3 14 3" xfId="3141"/>
    <cellStyle name="40% - Accent3 14 3 2" xfId="13920"/>
    <cellStyle name="40% - Accent3 14 3 3" xfId="24670"/>
    <cellStyle name="40% - Accent3 14 3 4" xfId="35530"/>
    <cellStyle name="40% - Accent3 14 4" xfId="11625"/>
    <cellStyle name="40% - Accent3 14 5" xfId="22375"/>
    <cellStyle name="40% - Accent3 14 6" xfId="33235"/>
    <cellStyle name="40% - Accent3 140" xfId="57675"/>
    <cellStyle name="40% - Accent3 141" xfId="57987"/>
    <cellStyle name="40% - Accent3 142" xfId="58299"/>
    <cellStyle name="40% - Accent3 143" xfId="58611"/>
    <cellStyle name="40% - Accent3 144" xfId="58923"/>
    <cellStyle name="40% - Accent3 145" xfId="59235"/>
    <cellStyle name="40% - Accent3 146" xfId="59547"/>
    <cellStyle name="40% - Accent3 147" xfId="59859"/>
    <cellStyle name="40% - Accent3 148" xfId="60171"/>
    <cellStyle name="40% - Accent3 149" xfId="60483"/>
    <cellStyle name="40% - Accent3 15" xfId="882"/>
    <cellStyle name="40% - Accent3 15 2" xfId="1907"/>
    <cellStyle name="40% - Accent3 15 2 2" xfId="4232"/>
    <cellStyle name="40% - Accent3 15 2 2 2" xfId="15011"/>
    <cellStyle name="40% - Accent3 15 2 2 3" xfId="25761"/>
    <cellStyle name="40% - Accent3 15 2 2 4" xfId="36621"/>
    <cellStyle name="40% - Accent3 15 2 3" xfId="12716"/>
    <cellStyle name="40% - Accent3 15 2 4" xfId="23466"/>
    <cellStyle name="40% - Accent3 15 2 5" xfId="34326"/>
    <cellStyle name="40% - Accent3 15 3" xfId="3250"/>
    <cellStyle name="40% - Accent3 15 3 2" xfId="14029"/>
    <cellStyle name="40% - Accent3 15 3 3" xfId="24779"/>
    <cellStyle name="40% - Accent3 15 3 4" xfId="35639"/>
    <cellStyle name="40% - Accent3 15 4" xfId="11734"/>
    <cellStyle name="40% - Accent3 15 5" xfId="22484"/>
    <cellStyle name="40% - Accent3 15 6" xfId="33344"/>
    <cellStyle name="40% - Accent3 150" xfId="60795"/>
    <cellStyle name="40% - Accent3 16" xfId="991"/>
    <cellStyle name="40% - Accent3 16 2" xfId="3359"/>
    <cellStyle name="40% - Accent3 16 2 2" xfId="14138"/>
    <cellStyle name="40% - Accent3 16 2 3" xfId="24888"/>
    <cellStyle name="40% - Accent3 16 2 4" xfId="35748"/>
    <cellStyle name="40% - Accent3 16 3" xfId="11843"/>
    <cellStyle name="40% - Accent3 16 4" xfId="22593"/>
    <cellStyle name="40% - Accent3 16 5" xfId="33453"/>
    <cellStyle name="40% - Accent3 17" xfId="1100"/>
    <cellStyle name="40% - Accent3 17 2" xfId="3468"/>
    <cellStyle name="40% - Accent3 17 2 2" xfId="14247"/>
    <cellStyle name="40% - Accent3 17 2 3" xfId="24997"/>
    <cellStyle name="40% - Accent3 17 2 4" xfId="35857"/>
    <cellStyle name="40% - Accent3 17 3" xfId="11952"/>
    <cellStyle name="40% - Accent3 17 4" xfId="22702"/>
    <cellStyle name="40% - Accent3 17 5" xfId="33562"/>
    <cellStyle name="40% - Accent3 18" xfId="2016"/>
    <cellStyle name="40% - Accent3 18 2" xfId="4341"/>
    <cellStyle name="40% - Accent3 18 2 2" xfId="15120"/>
    <cellStyle name="40% - Accent3 18 2 3" xfId="25870"/>
    <cellStyle name="40% - Accent3 18 2 4" xfId="36730"/>
    <cellStyle name="40% - Accent3 18 3" xfId="12825"/>
    <cellStyle name="40% - Accent3 18 4" xfId="23575"/>
    <cellStyle name="40% - Accent3 18 5" xfId="34435"/>
    <cellStyle name="40% - Accent3 19" xfId="2125"/>
    <cellStyle name="40% - Accent3 19 2" xfId="4450"/>
    <cellStyle name="40% - Accent3 19 2 2" xfId="15229"/>
    <cellStyle name="40% - Accent3 19 2 3" xfId="25979"/>
    <cellStyle name="40% - Accent3 19 2 4" xfId="36839"/>
    <cellStyle name="40% - Accent3 19 3" xfId="12934"/>
    <cellStyle name="40% - Accent3 19 4" xfId="23684"/>
    <cellStyle name="40% - Accent3 19 5" xfId="34544"/>
    <cellStyle name="40% - Accent3 2" xfId="100"/>
    <cellStyle name="40% - Accent3 2 10" xfId="577"/>
    <cellStyle name="40% - Accent3 2 10 2" xfId="1602"/>
    <cellStyle name="40% - Accent3 2 10 2 2" xfId="3927"/>
    <cellStyle name="40% - Accent3 2 10 2 2 2" xfId="14706"/>
    <cellStyle name="40% - Accent3 2 10 2 2 3" xfId="25456"/>
    <cellStyle name="40% - Accent3 2 10 2 2 4" xfId="36316"/>
    <cellStyle name="40% - Accent3 2 10 2 3" xfId="12411"/>
    <cellStyle name="40% - Accent3 2 10 2 4" xfId="23161"/>
    <cellStyle name="40% - Accent3 2 10 2 5" xfId="34021"/>
    <cellStyle name="40% - Accent3 2 10 3" xfId="2944"/>
    <cellStyle name="40% - Accent3 2 10 3 2" xfId="13723"/>
    <cellStyle name="40% - Accent3 2 10 3 3" xfId="24473"/>
    <cellStyle name="40% - Accent3 2 10 3 4" xfId="35333"/>
    <cellStyle name="40% - Accent3 2 10 4" xfId="11428"/>
    <cellStyle name="40% - Accent3 2 10 5" xfId="22178"/>
    <cellStyle name="40% - Accent3 2 10 6" xfId="33038"/>
    <cellStyle name="40% - Accent3 2 100" xfId="49278"/>
    <cellStyle name="40% - Accent3 2 101" xfId="49590"/>
    <cellStyle name="40% - Accent3 2 102" xfId="49902"/>
    <cellStyle name="40% - Accent3 2 103" xfId="50214"/>
    <cellStyle name="40% - Accent3 2 104" xfId="50526"/>
    <cellStyle name="40% - Accent3 2 105" xfId="50838"/>
    <cellStyle name="40% - Accent3 2 106" xfId="51150"/>
    <cellStyle name="40% - Accent3 2 107" xfId="51462"/>
    <cellStyle name="40% - Accent3 2 108" xfId="51774"/>
    <cellStyle name="40% - Accent3 2 109" xfId="52087"/>
    <cellStyle name="40% - Accent3 2 11" xfId="675"/>
    <cellStyle name="40% - Accent3 2 11 2" xfId="1700"/>
    <cellStyle name="40% - Accent3 2 11 2 2" xfId="4025"/>
    <cellStyle name="40% - Accent3 2 11 2 2 2" xfId="14804"/>
    <cellStyle name="40% - Accent3 2 11 2 2 3" xfId="25554"/>
    <cellStyle name="40% - Accent3 2 11 2 2 4" xfId="36414"/>
    <cellStyle name="40% - Accent3 2 11 2 3" xfId="12509"/>
    <cellStyle name="40% - Accent3 2 11 2 4" xfId="23259"/>
    <cellStyle name="40% - Accent3 2 11 2 5" xfId="34119"/>
    <cellStyle name="40% - Accent3 2 11 3" xfId="3043"/>
    <cellStyle name="40% - Accent3 2 11 3 2" xfId="13822"/>
    <cellStyle name="40% - Accent3 2 11 3 3" xfId="24572"/>
    <cellStyle name="40% - Accent3 2 11 3 4" xfId="35432"/>
    <cellStyle name="40% - Accent3 2 11 4" xfId="11527"/>
    <cellStyle name="40% - Accent3 2 11 5" xfId="22277"/>
    <cellStyle name="40% - Accent3 2 11 6" xfId="33137"/>
    <cellStyle name="40% - Accent3 2 110" xfId="52399"/>
    <cellStyle name="40% - Accent3 2 111" xfId="52711"/>
    <cellStyle name="40% - Accent3 2 112" xfId="53023"/>
    <cellStyle name="40% - Accent3 2 113" xfId="53335"/>
    <cellStyle name="40% - Accent3 2 114" xfId="53647"/>
    <cellStyle name="40% - Accent3 2 115" xfId="53959"/>
    <cellStyle name="40% - Accent3 2 116" xfId="54271"/>
    <cellStyle name="40% - Accent3 2 117" xfId="54583"/>
    <cellStyle name="40% - Accent3 2 118" xfId="54895"/>
    <cellStyle name="40% - Accent3 2 119" xfId="55207"/>
    <cellStyle name="40% - Accent3 2 12" xfId="784"/>
    <cellStyle name="40% - Accent3 2 12 2" xfId="1809"/>
    <cellStyle name="40% - Accent3 2 12 2 2" xfId="4134"/>
    <cellStyle name="40% - Accent3 2 12 2 2 2" xfId="14913"/>
    <cellStyle name="40% - Accent3 2 12 2 2 3" xfId="25663"/>
    <cellStyle name="40% - Accent3 2 12 2 2 4" xfId="36523"/>
    <cellStyle name="40% - Accent3 2 12 2 3" xfId="12618"/>
    <cellStyle name="40% - Accent3 2 12 2 4" xfId="23368"/>
    <cellStyle name="40% - Accent3 2 12 2 5" xfId="34228"/>
    <cellStyle name="40% - Accent3 2 12 3" xfId="3152"/>
    <cellStyle name="40% - Accent3 2 12 3 2" xfId="13931"/>
    <cellStyle name="40% - Accent3 2 12 3 3" xfId="24681"/>
    <cellStyle name="40% - Accent3 2 12 3 4" xfId="35541"/>
    <cellStyle name="40% - Accent3 2 12 4" xfId="11636"/>
    <cellStyle name="40% - Accent3 2 12 5" xfId="22386"/>
    <cellStyle name="40% - Accent3 2 12 6" xfId="33246"/>
    <cellStyle name="40% - Accent3 2 120" xfId="55519"/>
    <cellStyle name="40% - Accent3 2 121" xfId="55831"/>
    <cellStyle name="40% - Accent3 2 122" xfId="56143"/>
    <cellStyle name="40% - Accent3 2 123" xfId="56455"/>
    <cellStyle name="40% - Accent3 2 124" xfId="56767"/>
    <cellStyle name="40% - Accent3 2 125" xfId="57079"/>
    <cellStyle name="40% - Accent3 2 126" xfId="57391"/>
    <cellStyle name="40% - Accent3 2 127" xfId="57703"/>
    <cellStyle name="40% - Accent3 2 128" xfId="58015"/>
    <cellStyle name="40% - Accent3 2 129" xfId="58327"/>
    <cellStyle name="40% - Accent3 2 13" xfId="893"/>
    <cellStyle name="40% - Accent3 2 13 2" xfId="1918"/>
    <cellStyle name="40% - Accent3 2 13 2 2" xfId="4243"/>
    <cellStyle name="40% - Accent3 2 13 2 2 2" xfId="15022"/>
    <cellStyle name="40% - Accent3 2 13 2 2 3" xfId="25772"/>
    <cellStyle name="40% - Accent3 2 13 2 2 4" xfId="36632"/>
    <cellStyle name="40% - Accent3 2 13 2 3" xfId="12727"/>
    <cellStyle name="40% - Accent3 2 13 2 4" xfId="23477"/>
    <cellStyle name="40% - Accent3 2 13 2 5" xfId="34337"/>
    <cellStyle name="40% - Accent3 2 13 3" xfId="3261"/>
    <cellStyle name="40% - Accent3 2 13 3 2" xfId="14040"/>
    <cellStyle name="40% - Accent3 2 13 3 3" xfId="24790"/>
    <cellStyle name="40% - Accent3 2 13 3 4" xfId="35650"/>
    <cellStyle name="40% - Accent3 2 13 4" xfId="11745"/>
    <cellStyle name="40% - Accent3 2 13 5" xfId="22495"/>
    <cellStyle name="40% - Accent3 2 13 6" xfId="33355"/>
    <cellStyle name="40% - Accent3 2 130" xfId="58639"/>
    <cellStyle name="40% - Accent3 2 131" xfId="58951"/>
    <cellStyle name="40% - Accent3 2 132" xfId="59263"/>
    <cellStyle name="40% - Accent3 2 133" xfId="59575"/>
    <cellStyle name="40% - Accent3 2 134" xfId="59887"/>
    <cellStyle name="40% - Accent3 2 135" xfId="60199"/>
    <cellStyle name="40% - Accent3 2 136" xfId="60511"/>
    <cellStyle name="40% - Accent3 2 137" xfId="60823"/>
    <cellStyle name="40% - Accent3 2 14" xfId="1002"/>
    <cellStyle name="40% - Accent3 2 14 2" xfId="3370"/>
    <cellStyle name="40% - Accent3 2 14 2 2" xfId="14149"/>
    <cellStyle name="40% - Accent3 2 14 2 3" xfId="24899"/>
    <cellStyle name="40% - Accent3 2 14 2 4" xfId="35759"/>
    <cellStyle name="40% - Accent3 2 14 3" xfId="11854"/>
    <cellStyle name="40% - Accent3 2 14 4" xfId="22604"/>
    <cellStyle name="40% - Accent3 2 14 5" xfId="33464"/>
    <cellStyle name="40% - Accent3 2 15" xfId="1155"/>
    <cellStyle name="40% - Accent3 2 15 2" xfId="3480"/>
    <cellStyle name="40% - Accent3 2 15 2 2" xfId="14259"/>
    <cellStyle name="40% - Accent3 2 15 2 3" xfId="25009"/>
    <cellStyle name="40% - Accent3 2 15 2 4" xfId="35869"/>
    <cellStyle name="40% - Accent3 2 15 3" xfId="11964"/>
    <cellStyle name="40% - Accent3 2 15 4" xfId="22714"/>
    <cellStyle name="40% - Accent3 2 15 5" xfId="33574"/>
    <cellStyle name="40% - Accent3 2 16" xfId="2027"/>
    <cellStyle name="40% - Accent3 2 16 2" xfId="4352"/>
    <cellStyle name="40% - Accent3 2 16 2 2" xfId="15131"/>
    <cellStyle name="40% - Accent3 2 16 2 3" xfId="25881"/>
    <cellStyle name="40% - Accent3 2 16 2 4" xfId="36741"/>
    <cellStyle name="40% - Accent3 2 16 3" xfId="12836"/>
    <cellStyle name="40% - Accent3 2 16 4" xfId="23586"/>
    <cellStyle name="40% - Accent3 2 16 5" xfId="34446"/>
    <cellStyle name="40% - Accent3 2 17" xfId="2136"/>
    <cellStyle name="40% - Accent3 2 17 2" xfId="4461"/>
    <cellStyle name="40% - Accent3 2 17 2 2" xfId="15240"/>
    <cellStyle name="40% - Accent3 2 17 2 3" xfId="25990"/>
    <cellStyle name="40% - Accent3 2 17 2 4" xfId="36850"/>
    <cellStyle name="40% - Accent3 2 17 3" xfId="12945"/>
    <cellStyle name="40% - Accent3 2 17 4" xfId="23695"/>
    <cellStyle name="40% - Accent3 2 17 5" xfId="34555"/>
    <cellStyle name="40% - Accent3 2 18" xfId="2246"/>
    <cellStyle name="40% - Accent3 2 18 2" xfId="4571"/>
    <cellStyle name="40% - Accent3 2 18 2 2" xfId="15350"/>
    <cellStyle name="40% - Accent3 2 18 2 3" xfId="26100"/>
    <cellStyle name="40% - Accent3 2 18 2 4" xfId="36960"/>
    <cellStyle name="40% - Accent3 2 18 3" xfId="13055"/>
    <cellStyle name="40% - Accent3 2 18 4" xfId="23805"/>
    <cellStyle name="40% - Accent3 2 18 5" xfId="34665"/>
    <cellStyle name="40% - Accent3 2 19" xfId="2356"/>
    <cellStyle name="40% - Accent3 2 19 2" xfId="13165"/>
    <cellStyle name="40% - Accent3 2 19 3" xfId="23915"/>
    <cellStyle name="40% - Accent3 2 19 4" xfId="34775"/>
    <cellStyle name="40% - Accent3 2 2" xfId="165"/>
    <cellStyle name="40% - Accent3 2 2 10" xfId="44753"/>
    <cellStyle name="40% - Accent3 2 2 11" xfId="45065"/>
    <cellStyle name="40% - Accent3 2 2 12" xfId="45377"/>
    <cellStyle name="40% - Accent3 2 2 13" xfId="45689"/>
    <cellStyle name="40% - Accent3 2 2 14" xfId="46001"/>
    <cellStyle name="40% - Accent3 2 2 15" xfId="46313"/>
    <cellStyle name="40% - Accent3 2 2 16" xfId="46625"/>
    <cellStyle name="40% - Accent3 2 2 17" xfId="46937"/>
    <cellStyle name="40% - Accent3 2 2 18" xfId="47249"/>
    <cellStyle name="40% - Accent3 2 2 19" xfId="47561"/>
    <cellStyle name="40% - Accent3 2 2 2" xfId="1190"/>
    <cellStyle name="40% - Accent3 2 2 2 2" xfId="3515"/>
    <cellStyle name="40% - Accent3 2 2 2 2 2" xfId="14294"/>
    <cellStyle name="40% - Accent3 2 2 2 2 3" xfId="25044"/>
    <cellStyle name="40% - Accent3 2 2 2 2 4" xfId="35904"/>
    <cellStyle name="40% - Accent3 2 2 2 3" xfId="11999"/>
    <cellStyle name="40% - Accent3 2 2 2 4" xfId="22749"/>
    <cellStyle name="40% - Accent3 2 2 2 5" xfId="33609"/>
    <cellStyle name="40% - Accent3 2 2 20" xfId="47873"/>
    <cellStyle name="40% - Accent3 2 2 21" xfId="48185"/>
    <cellStyle name="40% - Accent3 2 2 22" xfId="48497"/>
    <cellStyle name="40% - Accent3 2 2 23" xfId="48809"/>
    <cellStyle name="40% - Accent3 2 2 24" xfId="49121"/>
    <cellStyle name="40% - Accent3 2 2 25" xfId="49433"/>
    <cellStyle name="40% - Accent3 2 2 26" xfId="49745"/>
    <cellStyle name="40% - Accent3 2 2 27" xfId="50057"/>
    <cellStyle name="40% - Accent3 2 2 28" xfId="50369"/>
    <cellStyle name="40% - Accent3 2 2 29" xfId="50681"/>
    <cellStyle name="40% - Accent3 2 2 3" xfId="2532"/>
    <cellStyle name="40% - Accent3 2 2 3 2" xfId="13311"/>
    <cellStyle name="40% - Accent3 2 2 3 3" xfId="24061"/>
    <cellStyle name="40% - Accent3 2 2 3 4" xfId="34921"/>
    <cellStyle name="40% - Accent3 2 2 30" xfId="50993"/>
    <cellStyle name="40% - Accent3 2 2 31" xfId="51305"/>
    <cellStyle name="40% - Accent3 2 2 32" xfId="51617"/>
    <cellStyle name="40% - Accent3 2 2 33" xfId="51929"/>
    <cellStyle name="40% - Accent3 2 2 34" xfId="52242"/>
    <cellStyle name="40% - Accent3 2 2 35" xfId="52554"/>
    <cellStyle name="40% - Accent3 2 2 36" xfId="52866"/>
    <cellStyle name="40% - Accent3 2 2 37" xfId="53178"/>
    <cellStyle name="40% - Accent3 2 2 38" xfId="53490"/>
    <cellStyle name="40% - Accent3 2 2 39" xfId="53802"/>
    <cellStyle name="40% - Accent3 2 2 4" xfId="11016"/>
    <cellStyle name="40% - Accent3 2 2 40" xfId="54114"/>
    <cellStyle name="40% - Accent3 2 2 41" xfId="54426"/>
    <cellStyle name="40% - Accent3 2 2 42" xfId="54738"/>
    <cellStyle name="40% - Accent3 2 2 43" xfId="55050"/>
    <cellStyle name="40% - Accent3 2 2 44" xfId="55362"/>
    <cellStyle name="40% - Accent3 2 2 45" xfId="55674"/>
    <cellStyle name="40% - Accent3 2 2 46" xfId="55986"/>
    <cellStyle name="40% - Accent3 2 2 47" xfId="56298"/>
    <cellStyle name="40% - Accent3 2 2 48" xfId="56610"/>
    <cellStyle name="40% - Accent3 2 2 49" xfId="56922"/>
    <cellStyle name="40% - Accent3 2 2 5" xfId="21766"/>
    <cellStyle name="40% - Accent3 2 2 50" xfId="57234"/>
    <cellStyle name="40% - Accent3 2 2 51" xfId="57546"/>
    <cellStyle name="40% - Accent3 2 2 52" xfId="57858"/>
    <cellStyle name="40% - Accent3 2 2 53" xfId="58170"/>
    <cellStyle name="40% - Accent3 2 2 54" xfId="58482"/>
    <cellStyle name="40% - Accent3 2 2 55" xfId="58794"/>
    <cellStyle name="40% - Accent3 2 2 56" xfId="59106"/>
    <cellStyle name="40% - Accent3 2 2 57" xfId="59418"/>
    <cellStyle name="40% - Accent3 2 2 58" xfId="59730"/>
    <cellStyle name="40% - Accent3 2 2 59" xfId="60042"/>
    <cellStyle name="40% - Accent3 2 2 6" xfId="32626"/>
    <cellStyle name="40% - Accent3 2 2 60" xfId="60354"/>
    <cellStyle name="40% - Accent3 2 2 61" xfId="60666"/>
    <cellStyle name="40% - Accent3 2 2 62" xfId="60978"/>
    <cellStyle name="40% - Accent3 2 2 7" xfId="43802"/>
    <cellStyle name="40% - Accent3 2 2 8" xfId="44114"/>
    <cellStyle name="40% - Accent3 2 2 9" xfId="44433"/>
    <cellStyle name="40% - Accent3 2 20" xfId="2497"/>
    <cellStyle name="40% - Accent3 2 20 2" xfId="13276"/>
    <cellStyle name="40% - Accent3 2 20 3" xfId="24026"/>
    <cellStyle name="40% - Accent3 2 20 4" xfId="34886"/>
    <cellStyle name="40% - Accent3 2 21" xfId="4681"/>
    <cellStyle name="40% - Accent3 2 21 2" xfId="15460"/>
    <cellStyle name="40% - Accent3 2 21 3" xfId="26210"/>
    <cellStyle name="40% - Accent3 2 21 4" xfId="37070"/>
    <cellStyle name="40% - Accent3 2 22" xfId="4791"/>
    <cellStyle name="40% - Accent3 2 22 2" xfId="15570"/>
    <cellStyle name="40% - Accent3 2 22 3" xfId="26320"/>
    <cellStyle name="40% - Accent3 2 22 4" xfId="37180"/>
    <cellStyle name="40% - Accent3 2 23" xfId="4901"/>
    <cellStyle name="40% - Accent3 2 23 2" xfId="15680"/>
    <cellStyle name="40% - Accent3 2 23 3" xfId="26430"/>
    <cellStyle name="40% - Accent3 2 23 4" xfId="37290"/>
    <cellStyle name="40% - Accent3 2 24" xfId="5011"/>
    <cellStyle name="40% - Accent3 2 24 2" xfId="15790"/>
    <cellStyle name="40% - Accent3 2 24 3" xfId="26540"/>
    <cellStyle name="40% - Accent3 2 24 4" xfId="37400"/>
    <cellStyle name="40% - Accent3 2 25" xfId="5121"/>
    <cellStyle name="40% - Accent3 2 25 2" xfId="15900"/>
    <cellStyle name="40% - Accent3 2 25 3" xfId="26650"/>
    <cellStyle name="40% - Accent3 2 25 4" xfId="37510"/>
    <cellStyle name="40% - Accent3 2 26" xfId="5231"/>
    <cellStyle name="40% - Accent3 2 26 2" xfId="16010"/>
    <cellStyle name="40% - Accent3 2 26 3" xfId="26760"/>
    <cellStyle name="40% - Accent3 2 26 4" xfId="37620"/>
    <cellStyle name="40% - Accent3 2 27" xfId="5341"/>
    <cellStyle name="40% - Accent3 2 27 2" xfId="16120"/>
    <cellStyle name="40% - Accent3 2 27 3" xfId="26870"/>
    <cellStyle name="40% - Accent3 2 27 4" xfId="37730"/>
    <cellStyle name="40% - Accent3 2 28" xfId="5451"/>
    <cellStyle name="40% - Accent3 2 28 2" xfId="16230"/>
    <cellStyle name="40% - Accent3 2 28 3" xfId="26980"/>
    <cellStyle name="40% - Accent3 2 28 4" xfId="37840"/>
    <cellStyle name="40% - Accent3 2 29" xfId="5561"/>
    <cellStyle name="40% - Accent3 2 29 2" xfId="16340"/>
    <cellStyle name="40% - Accent3 2 29 3" xfId="27090"/>
    <cellStyle name="40% - Accent3 2 29 4" xfId="37950"/>
    <cellStyle name="40% - Accent3 2 3" xfId="188"/>
    <cellStyle name="40% - Accent3 2 3 2" xfId="1213"/>
    <cellStyle name="40% - Accent3 2 3 2 2" xfId="3538"/>
    <cellStyle name="40% - Accent3 2 3 2 2 2" xfId="14317"/>
    <cellStyle name="40% - Accent3 2 3 2 2 3" xfId="25067"/>
    <cellStyle name="40% - Accent3 2 3 2 2 4" xfId="35927"/>
    <cellStyle name="40% - Accent3 2 3 2 3" xfId="12022"/>
    <cellStyle name="40% - Accent3 2 3 2 4" xfId="22772"/>
    <cellStyle name="40% - Accent3 2 3 2 5" xfId="33632"/>
    <cellStyle name="40% - Accent3 2 3 3" xfId="2555"/>
    <cellStyle name="40% - Accent3 2 3 3 2" xfId="13334"/>
    <cellStyle name="40% - Accent3 2 3 3 3" xfId="24084"/>
    <cellStyle name="40% - Accent3 2 3 3 4" xfId="34944"/>
    <cellStyle name="40% - Accent3 2 3 4" xfId="11039"/>
    <cellStyle name="40% - Accent3 2 3 5" xfId="21789"/>
    <cellStyle name="40% - Accent3 2 3 6" xfId="32649"/>
    <cellStyle name="40% - Accent3 2 30" xfId="5671"/>
    <cellStyle name="40% - Accent3 2 30 2" xfId="16450"/>
    <cellStyle name="40% - Accent3 2 30 3" xfId="27200"/>
    <cellStyle name="40% - Accent3 2 30 4" xfId="38060"/>
    <cellStyle name="40% - Accent3 2 31" xfId="5781"/>
    <cellStyle name="40% - Accent3 2 31 2" xfId="16560"/>
    <cellStyle name="40% - Accent3 2 31 3" xfId="27310"/>
    <cellStyle name="40% - Accent3 2 31 4" xfId="38170"/>
    <cellStyle name="40% - Accent3 2 32" xfId="5891"/>
    <cellStyle name="40% - Accent3 2 32 2" xfId="16670"/>
    <cellStyle name="40% - Accent3 2 32 3" xfId="27420"/>
    <cellStyle name="40% - Accent3 2 32 4" xfId="38280"/>
    <cellStyle name="40% - Accent3 2 33" xfId="6001"/>
    <cellStyle name="40% - Accent3 2 33 2" xfId="16780"/>
    <cellStyle name="40% - Accent3 2 33 3" xfId="27530"/>
    <cellStyle name="40% - Accent3 2 33 4" xfId="38390"/>
    <cellStyle name="40% - Accent3 2 34" xfId="6111"/>
    <cellStyle name="40% - Accent3 2 34 2" xfId="16890"/>
    <cellStyle name="40% - Accent3 2 34 3" xfId="27640"/>
    <cellStyle name="40% - Accent3 2 34 4" xfId="38500"/>
    <cellStyle name="40% - Accent3 2 35" xfId="6221"/>
    <cellStyle name="40% - Accent3 2 35 2" xfId="17000"/>
    <cellStyle name="40% - Accent3 2 35 3" xfId="27750"/>
    <cellStyle name="40% - Accent3 2 35 4" xfId="38610"/>
    <cellStyle name="40% - Accent3 2 36" xfId="6331"/>
    <cellStyle name="40% - Accent3 2 36 2" xfId="17110"/>
    <cellStyle name="40% - Accent3 2 36 3" xfId="27860"/>
    <cellStyle name="40% - Accent3 2 36 4" xfId="38720"/>
    <cellStyle name="40% - Accent3 2 37" xfId="6441"/>
    <cellStyle name="40% - Accent3 2 37 2" xfId="17220"/>
    <cellStyle name="40% - Accent3 2 37 3" xfId="27970"/>
    <cellStyle name="40% - Accent3 2 37 4" xfId="38830"/>
    <cellStyle name="40% - Accent3 2 38" xfId="6551"/>
    <cellStyle name="40% - Accent3 2 38 2" xfId="17330"/>
    <cellStyle name="40% - Accent3 2 38 3" xfId="28080"/>
    <cellStyle name="40% - Accent3 2 38 4" xfId="38940"/>
    <cellStyle name="40% - Accent3 2 39" xfId="6661"/>
    <cellStyle name="40% - Accent3 2 39 2" xfId="17440"/>
    <cellStyle name="40% - Accent3 2 39 3" xfId="28190"/>
    <cellStyle name="40% - Accent3 2 39 4" xfId="39050"/>
    <cellStyle name="40% - Accent3 2 4" xfId="211"/>
    <cellStyle name="40% - Accent3 2 4 2" xfId="1236"/>
    <cellStyle name="40% - Accent3 2 4 2 2" xfId="3561"/>
    <cellStyle name="40% - Accent3 2 4 2 2 2" xfId="14340"/>
    <cellStyle name="40% - Accent3 2 4 2 2 3" xfId="25090"/>
    <cellStyle name="40% - Accent3 2 4 2 2 4" xfId="35950"/>
    <cellStyle name="40% - Accent3 2 4 2 3" xfId="12045"/>
    <cellStyle name="40% - Accent3 2 4 2 4" xfId="22795"/>
    <cellStyle name="40% - Accent3 2 4 2 5" xfId="33655"/>
    <cellStyle name="40% - Accent3 2 4 3" xfId="2578"/>
    <cellStyle name="40% - Accent3 2 4 3 2" xfId="13357"/>
    <cellStyle name="40% - Accent3 2 4 3 3" xfId="24107"/>
    <cellStyle name="40% - Accent3 2 4 3 4" xfId="34967"/>
    <cellStyle name="40% - Accent3 2 4 4" xfId="11062"/>
    <cellStyle name="40% - Accent3 2 4 5" xfId="21812"/>
    <cellStyle name="40% - Accent3 2 4 6" xfId="32672"/>
    <cellStyle name="40% - Accent3 2 40" xfId="6771"/>
    <cellStyle name="40% - Accent3 2 40 2" xfId="17550"/>
    <cellStyle name="40% - Accent3 2 40 3" xfId="28300"/>
    <cellStyle name="40% - Accent3 2 40 4" xfId="39160"/>
    <cellStyle name="40% - Accent3 2 41" xfId="6881"/>
    <cellStyle name="40% - Accent3 2 41 2" xfId="17660"/>
    <cellStyle name="40% - Accent3 2 41 3" xfId="28410"/>
    <cellStyle name="40% - Accent3 2 41 4" xfId="39270"/>
    <cellStyle name="40% - Accent3 2 42" xfId="6991"/>
    <cellStyle name="40% - Accent3 2 42 2" xfId="17770"/>
    <cellStyle name="40% - Accent3 2 42 3" xfId="28520"/>
    <cellStyle name="40% - Accent3 2 42 4" xfId="39380"/>
    <cellStyle name="40% - Accent3 2 43" xfId="7101"/>
    <cellStyle name="40% - Accent3 2 43 2" xfId="17880"/>
    <cellStyle name="40% - Accent3 2 43 3" xfId="28630"/>
    <cellStyle name="40% - Accent3 2 43 4" xfId="39490"/>
    <cellStyle name="40% - Accent3 2 44" xfId="7211"/>
    <cellStyle name="40% - Accent3 2 44 2" xfId="17990"/>
    <cellStyle name="40% - Accent3 2 44 3" xfId="28740"/>
    <cellStyle name="40% - Accent3 2 44 4" xfId="39600"/>
    <cellStyle name="40% - Accent3 2 45" xfId="7321"/>
    <cellStyle name="40% - Accent3 2 45 2" xfId="18100"/>
    <cellStyle name="40% - Accent3 2 45 3" xfId="28850"/>
    <cellStyle name="40% - Accent3 2 45 4" xfId="39710"/>
    <cellStyle name="40% - Accent3 2 46" xfId="7431"/>
    <cellStyle name="40% - Accent3 2 46 2" xfId="18210"/>
    <cellStyle name="40% - Accent3 2 46 3" xfId="28960"/>
    <cellStyle name="40% - Accent3 2 46 4" xfId="39820"/>
    <cellStyle name="40% - Accent3 2 47" xfId="7541"/>
    <cellStyle name="40% - Accent3 2 47 2" xfId="18320"/>
    <cellStyle name="40% - Accent3 2 47 3" xfId="29070"/>
    <cellStyle name="40% - Accent3 2 47 4" xfId="39930"/>
    <cellStyle name="40% - Accent3 2 48" xfId="7651"/>
    <cellStyle name="40% - Accent3 2 48 2" xfId="18430"/>
    <cellStyle name="40% - Accent3 2 48 3" xfId="29180"/>
    <cellStyle name="40% - Accent3 2 48 4" xfId="40040"/>
    <cellStyle name="40% - Accent3 2 49" xfId="7761"/>
    <cellStyle name="40% - Accent3 2 49 2" xfId="18540"/>
    <cellStyle name="40% - Accent3 2 49 3" xfId="29290"/>
    <cellStyle name="40% - Accent3 2 49 4" xfId="40150"/>
    <cellStyle name="40% - Accent3 2 5" xfId="245"/>
    <cellStyle name="40% - Accent3 2 5 2" xfId="1270"/>
    <cellStyle name="40% - Accent3 2 5 2 2" xfId="3595"/>
    <cellStyle name="40% - Accent3 2 5 2 2 2" xfId="14374"/>
    <cellStyle name="40% - Accent3 2 5 2 2 3" xfId="25124"/>
    <cellStyle name="40% - Accent3 2 5 2 2 4" xfId="35984"/>
    <cellStyle name="40% - Accent3 2 5 2 3" xfId="12079"/>
    <cellStyle name="40% - Accent3 2 5 2 4" xfId="22829"/>
    <cellStyle name="40% - Accent3 2 5 2 5" xfId="33689"/>
    <cellStyle name="40% - Accent3 2 5 3" xfId="2612"/>
    <cellStyle name="40% - Accent3 2 5 3 2" xfId="13391"/>
    <cellStyle name="40% - Accent3 2 5 3 3" xfId="24141"/>
    <cellStyle name="40% - Accent3 2 5 3 4" xfId="35001"/>
    <cellStyle name="40% - Accent3 2 5 4" xfId="11096"/>
    <cellStyle name="40% - Accent3 2 5 5" xfId="21846"/>
    <cellStyle name="40% - Accent3 2 5 6" xfId="32706"/>
    <cellStyle name="40% - Accent3 2 50" xfId="7871"/>
    <cellStyle name="40% - Accent3 2 50 2" xfId="18650"/>
    <cellStyle name="40% - Accent3 2 50 3" xfId="29400"/>
    <cellStyle name="40% - Accent3 2 50 4" xfId="40260"/>
    <cellStyle name="40% - Accent3 2 51" xfId="7981"/>
    <cellStyle name="40% - Accent3 2 51 2" xfId="18760"/>
    <cellStyle name="40% - Accent3 2 51 3" xfId="29510"/>
    <cellStyle name="40% - Accent3 2 51 4" xfId="40370"/>
    <cellStyle name="40% - Accent3 2 52" xfId="8091"/>
    <cellStyle name="40% - Accent3 2 52 2" xfId="18870"/>
    <cellStyle name="40% - Accent3 2 52 3" xfId="29620"/>
    <cellStyle name="40% - Accent3 2 52 4" xfId="40480"/>
    <cellStyle name="40% - Accent3 2 53" xfId="8201"/>
    <cellStyle name="40% - Accent3 2 53 2" xfId="18980"/>
    <cellStyle name="40% - Accent3 2 53 3" xfId="29730"/>
    <cellStyle name="40% - Accent3 2 53 4" xfId="40590"/>
    <cellStyle name="40% - Accent3 2 54" xfId="8311"/>
    <cellStyle name="40% - Accent3 2 54 2" xfId="19090"/>
    <cellStyle name="40% - Accent3 2 54 3" xfId="29840"/>
    <cellStyle name="40% - Accent3 2 54 4" xfId="40700"/>
    <cellStyle name="40% - Accent3 2 55" xfId="8421"/>
    <cellStyle name="40% - Accent3 2 55 2" xfId="19200"/>
    <cellStyle name="40% - Accent3 2 55 3" xfId="29950"/>
    <cellStyle name="40% - Accent3 2 55 4" xfId="40810"/>
    <cellStyle name="40% - Accent3 2 56" xfId="8531"/>
    <cellStyle name="40% - Accent3 2 56 2" xfId="19310"/>
    <cellStyle name="40% - Accent3 2 56 3" xfId="30060"/>
    <cellStyle name="40% - Accent3 2 56 4" xfId="40920"/>
    <cellStyle name="40% - Accent3 2 57" xfId="8641"/>
    <cellStyle name="40% - Accent3 2 57 2" xfId="19420"/>
    <cellStyle name="40% - Accent3 2 57 3" xfId="30170"/>
    <cellStyle name="40% - Accent3 2 57 4" xfId="41030"/>
    <cellStyle name="40% - Accent3 2 58" xfId="8751"/>
    <cellStyle name="40% - Accent3 2 58 2" xfId="19530"/>
    <cellStyle name="40% - Accent3 2 58 3" xfId="30280"/>
    <cellStyle name="40% - Accent3 2 58 4" xfId="41140"/>
    <cellStyle name="40% - Accent3 2 59" xfId="8861"/>
    <cellStyle name="40% - Accent3 2 59 2" xfId="19640"/>
    <cellStyle name="40% - Accent3 2 59 3" xfId="30390"/>
    <cellStyle name="40% - Accent3 2 59 4" xfId="41250"/>
    <cellStyle name="40% - Accent3 2 6" xfId="290"/>
    <cellStyle name="40% - Accent3 2 6 2" xfId="1315"/>
    <cellStyle name="40% - Accent3 2 6 2 2" xfId="3640"/>
    <cellStyle name="40% - Accent3 2 6 2 2 2" xfId="14419"/>
    <cellStyle name="40% - Accent3 2 6 2 2 3" xfId="25169"/>
    <cellStyle name="40% - Accent3 2 6 2 2 4" xfId="36029"/>
    <cellStyle name="40% - Accent3 2 6 2 3" xfId="12124"/>
    <cellStyle name="40% - Accent3 2 6 2 4" xfId="22874"/>
    <cellStyle name="40% - Accent3 2 6 2 5" xfId="33734"/>
    <cellStyle name="40% - Accent3 2 6 3" xfId="2657"/>
    <cellStyle name="40% - Accent3 2 6 3 2" xfId="13436"/>
    <cellStyle name="40% - Accent3 2 6 3 3" xfId="24186"/>
    <cellStyle name="40% - Accent3 2 6 3 4" xfId="35046"/>
    <cellStyle name="40% - Accent3 2 6 4" xfId="11141"/>
    <cellStyle name="40% - Accent3 2 6 5" xfId="21891"/>
    <cellStyle name="40% - Accent3 2 6 6" xfId="32751"/>
    <cellStyle name="40% - Accent3 2 60" xfId="8971"/>
    <cellStyle name="40% - Accent3 2 60 2" xfId="19750"/>
    <cellStyle name="40% - Accent3 2 60 3" xfId="30500"/>
    <cellStyle name="40% - Accent3 2 60 4" xfId="41360"/>
    <cellStyle name="40% - Accent3 2 61" xfId="9081"/>
    <cellStyle name="40% - Accent3 2 61 2" xfId="19860"/>
    <cellStyle name="40% - Accent3 2 61 3" xfId="30610"/>
    <cellStyle name="40% - Accent3 2 61 4" xfId="41470"/>
    <cellStyle name="40% - Accent3 2 62" xfId="9191"/>
    <cellStyle name="40% - Accent3 2 62 2" xfId="19970"/>
    <cellStyle name="40% - Accent3 2 62 3" xfId="30720"/>
    <cellStyle name="40% - Accent3 2 62 4" xfId="41580"/>
    <cellStyle name="40% - Accent3 2 63" xfId="9301"/>
    <cellStyle name="40% - Accent3 2 63 2" xfId="20080"/>
    <cellStyle name="40% - Accent3 2 63 3" xfId="30830"/>
    <cellStyle name="40% - Accent3 2 63 4" xfId="41690"/>
    <cellStyle name="40% - Accent3 2 64" xfId="9411"/>
    <cellStyle name="40% - Accent3 2 64 2" xfId="20190"/>
    <cellStyle name="40% - Accent3 2 64 3" xfId="30940"/>
    <cellStyle name="40% - Accent3 2 64 4" xfId="41800"/>
    <cellStyle name="40% - Accent3 2 65" xfId="9521"/>
    <cellStyle name="40% - Accent3 2 65 2" xfId="20300"/>
    <cellStyle name="40% - Accent3 2 65 3" xfId="31050"/>
    <cellStyle name="40% - Accent3 2 65 4" xfId="41910"/>
    <cellStyle name="40% - Accent3 2 66" xfId="9631"/>
    <cellStyle name="40% - Accent3 2 66 2" xfId="20410"/>
    <cellStyle name="40% - Accent3 2 66 3" xfId="31160"/>
    <cellStyle name="40% - Accent3 2 66 4" xfId="42020"/>
    <cellStyle name="40% - Accent3 2 67" xfId="9741"/>
    <cellStyle name="40% - Accent3 2 67 2" xfId="20520"/>
    <cellStyle name="40% - Accent3 2 67 3" xfId="31270"/>
    <cellStyle name="40% - Accent3 2 67 4" xfId="42130"/>
    <cellStyle name="40% - Accent3 2 68" xfId="9851"/>
    <cellStyle name="40% - Accent3 2 68 2" xfId="20630"/>
    <cellStyle name="40% - Accent3 2 68 3" xfId="31380"/>
    <cellStyle name="40% - Accent3 2 68 4" xfId="42240"/>
    <cellStyle name="40% - Accent3 2 69" xfId="9961"/>
    <cellStyle name="40% - Accent3 2 69 2" xfId="20740"/>
    <cellStyle name="40% - Accent3 2 69 3" xfId="31490"/>
    <cellStyle name="40% - Accent3 2 69 4" xfId="42350"/>
    <cellStyle name="40% - Accent3 2 7" xfId="346"/>
    <cellStyle name="40% - Accent3 2 7 2" xfId="1371"/>
    <cellStyle name="40% - Accent3 2 7 2 2" xfId="3696"/>
    <cellStyle name="40% - Accent3 2 7 2 2 2" xfId="14475"/>
    <cellStyle name="40% - Accent3 2 7 2 2 3" xfId="25225"/>
    <cellStyle name="40% - Accent3 2 7 2 2 4" xfId="36085"/>
    <cellStyle name="40% - Accent3 2 7 2 3" xfId="12180"/>
    <cellStyle name="40% - Accent3 2 7 2 4" xfId="22930"/>
    <cellStyle name="40% - Accent3 2 7 2 5" xfId="33790"/>
    <cellStyle name="40% - Accent3 2 7 3" xfId="2713"/>
    <cellStyle name="40% - Accent3 2 7 3 2" xfId="13492"/>
    <cellStyle name="40% - Accent3 2 7 3 3" xfId="24242"/>
    <cellStyle name="40% - Accent3 2 7 3 4" xfId="35102"/>
    <cellStyle name="40% - Accent3 2 7 4" xfId="11197"/>
    <cellStyle name="40% - Accent3 2 7 5" xfId="21947"/>
    <cellStyle name="40% - Accent3 2 7 6" xfId="32807"/>
    <cellStyle name="40% - Accent3 2 70" xfId="10071"/>
    <cellStyle name="40% - Accent3 2 70 2" xfId="20850"/>
    <cellStyle name="40% - Accent3 2 70 3" xfId="31600"/>
    <cellStyle name="40% - Accent3 2 70 4" xfId="42460"/>
    <cellStyle name="40% - Accent3 2 71" xfId="10181"/>
    <cellStyle name="40% - Accent3 2 71 2" xfId="20960"/>
    <cellStyle name="40% - Accent3 2 71 3" xfId="31710"/>
    <cellStyle name="40% - Accent3 2 71 4" xfId="42570"/>
    <cellStyle name="40% - Accent3 2 72" xfId="10291"/>
    <cellStyle name="40% - Accent3 2 72 2" xfId="21070"/>
    <cellStyle name="40% - Accent3 2 72 3" xfId="31820"/>
    <cellStyle name="40% - Accent3 2 72 4" xfId="42680"/>
    <cellStyle name="40% - Accent3 2 73" xfId="10401"/>
    <cellStyle name="40% - Accent3 2 73 2" xfId="21180"/>
    <cellStyle name="40% - Accent3 2 73 3" xfId="31930"/>
    <cellStyle name="40% - Accent3 2 73 4" xfId="42790"/>
    <cellStyle name="40% - Accent3 2 74" xfId="10511"/>
    <cellStyle name="40% - Accent3 2 74 2" xfId="21290"/>
    <cellStyle name="40% - Accent3 2 74 3" xfId="32040"/>
    <cellStyle name="40% - Accent3 2 74 4" xfId="42900"/>
    <cellStyle name="40% - Accent3 2 75" xfId="10621"/>
    <cellStyle name="40% - Accent3 2 75 2" xfId="21400"/>
    <cellStyle name="40% - Accent3 2 75 3" xfId="32150"/>
    <cellStyle name="40% - Accent3 2 75 4" xfId="43010"/>
    <cellStyle name="40% - Accent3 2 76" xfId="10731"/>
    <cellStyle name="40% - Accent3 2 76 2" xfId="21510"/>
    <cellStyle name="40% - Accent3 2 76 3" xfId="32260"/>
    <cellStyle name="40% - Accent3 2 76 4" xfId="43120"/>
    <cellStyle name="40% - Accent3 2 77" xfId="10841"/>
    <cellStyle name="40% - Accent3 2 77 2" xfId="32370"/>
    <cellStyle name="40% - Accent3 2 77 3" xfId="43230"/>
    <cellStyle name="40% - Accent3 2 78" xfId="10981"/>
    <cellStyle name="40% - Accent3 2 78 2" xfId="21731"/>
    <cellStyle name="40% - Accent3 2 78 3" xfId="32591"/>
    <cellStyle name="40% - Accent3 2 79" xfId="21620"/>
    <cellStyle name="40% - Accent3 2 8" xfId="412"/>
    <cellStyle name="40% - Accent3 2 8 2" xfId="1437"/>
    <cellStyle name="40% - Accent3 2 8 2 2" xfId="3762"/>
    <cellStyle name="40% - Accent3 2 8 2 2 2" xfId="14541"/>
    <cellStyle name="40% - Accent3 2 8 2 2 3" xfId="25291"/>
    <cellStyle name="40% - Accent3 2 8 2 2 4" xfId="36151"/>
    <cellStyle name="40% - Accent3 2 8 2 3" xfId="12246"/>
    <cellStyle name="40% - Accent3 2 8 2 4" xfId="22996"/>
    <cellStyle name="40% - Accent3 2 8 2 5" xfId="33856"/>
    <cellStyle name="40% - Accent3 2 8 3" xfId="2779"/>
    <cellStyle name="40% - Accent3 2 8 3 2" xfId="13558"/>
    <cellStyle name="40% - Accent3 2 8 3 3" xfId="24308"/>
    <cellStyle name="40% - Accent3 2 8 3 4" xfId="35168"/>
    <cellStyle name="40% - Accent3 2 8 4" xfId="11263"/>
    <cellStyle name="40% - Accent3 2 8 5" xfId="22013"/>
    <cellStyle name="40% - Accent3 2 8 6" xfId="32873"/>
    <cellStyle name="40% - Accent3 2 80" xfId="32480"/>
    <cellStyle name="40% - Accent3 2 81" xfId="43492"/>
    <cellStyle name="40% - Accent3 2 82" xfId="43647"/>
    <cellStyle name="40% - Accent3 2 83" xfId="43959"/>
    <cellStyle name="40% - Accent3 2 84" xfId="44278"/>
    <cellStyle name="40% - Accent3 2 85" xfId="44598"/>
    <cellStyle name="40% - Accent3 2 86" xfId="44910"/>
    <cellStyle name="40% - Accent3 2 87" xfId="45222"/>
    <cellStyle name="40% - Accent3 2 88" xfId="45534"/>
    <cellStyle name="40% - Accent3 2 89" xfId="45846"/>
    <cellStyle name="40% - Accent3 2 9" xfId="489"/>
    <cellStyle name="40% - Accent3 2 9 2" xfId="1514"/>
    <cellStyle name="40% - Accent3 2 9 2 2" xfId="3839"/>
    <cellStyle name="40% - Accent3 2 9 2 2 2" xfId="14618"/>
    <cellStyle name="40% - Accent3 2 9 2 2 3" xfId="25368"/>
    <cellStyle name="40% - Accent3 2 9 2 2 4" xfId="36228"/>
    <cellStyle name="40% - Accent3 2 9 2 3" xfId="12323"/>
    <cellStyle name="40% - Accent3 2 9 2 4" xfId="23073"/>
    <cellStyle name="40% - Accent3 2 9 2 5" xfId="33933"/>
    <cellStyle name="40% - Accent3 2 9 3" xfId="2856"/>
    <cellStyle name="40% - Accent3 2 9 3 2" xfId="13635"/>
    <cellStyle name="40% - Accent3 2 9 3 3" xfId="24385"/>
    <cellStyle name="40% - Accent3 2 9 3 4" xfId="35245"/>
    <cellStyle name="40% - Accent3 2 9 4" xfId="11340"/>
    <cellStyle name="40% - Accent3 2 9 5" xfId="22090"/>
    <cellStyle name="40% - Accent3 2 9 6" xfId="32950"/>
    <cellStyle name="40% - Accent3 2 90" xfId="46158"/>
    <cellStyle name="40% - Accent3 2 91" xfId="46470"/>
    <cellStyle name="40% - Accent3 2 92" xfId="46782"/>
    <cellStyle name="40% - Accent3 2 93" xfId="47094"/>
    <cellStyle name="40% - Accent3 2 94" xfId="47406"/>
    <cellStyle name="40% - Accent3 2 95" xfId="47718"/>
    <cellStyle name="40% - Accent3 2 96" xfId="48030"/>
    <cellStyle name="40% - Accent3 2 97" xfId="48342"/>
    <cellStyle name="40% - Accent3 2 98" xfId="48654"/>
    <cellStyle name="40% - Accent3 2 99" xfId="48966"/>
    <cellStyle name="40% - Accent3 20" xfId="2235"/>
    <cellStyle name="40% - Accent3 20 2" xfId="4560"/>
    <cellStyle name="40% - Accent3 20 2 2" xfId="15339"/>
    <cellStyle name="40% - Accent3 20 2 3" xfId="26089"/>
    <cellStyle name="40% - Accent3 20 2 4" xfId="36949"/>
    <cellStyle name="40% - Accent3 20 3" xfId="13044"/>
    <cellStyle name="40% - Accent3 20 4" xfId="23794"/>
    <cellStyle name="40% - Accent3 20 5" xfId="34654"/>
    <cellStyle name="40% - Accent3 21" xfId="2345"/>
    <cellStyle name="40% - Accent3 21 2" xfId="13154"/>
    <cellStyle name="40% - Accent3 21 3" xfId="23904"/>
    <cellStyle name="40% - Accent3 21 4" xfId="34764"/>
    <cellStyle name="40% - Accent3 22" xfId="2456"/>
    <cellStyle name="40% - Accent3 22 2" xfId="13264"/>
    <cellStyle name="40% - Accent3 22 3" xfId="24014"/>
    <cellStyle name="40% - Accent3 22 4" xfId="34874"/>
    <cellStyle name="40% - Accent3 23" xfId="4670"/>
    <cellStyle name="40% - Accent3 23 2" xfId="15449"/>
    <cellStyle name="40% - Accent3 23 3" xfId="26199"/>
    <cellStyle name="40% - Accent3 23 4" xfId="37059"/>
    <cellStyle name="40% - Accent3 24" xfId="4780"/>
    <cellStyle name="40% - Accent3 24 2" xfId="15559"/>
    <cellStyle name="40% - Accent3 24 3" xfId="26309"/>
    <cellStyle name="40% - Accent3 24 4" xfId="37169"/>
    <cellStyle name="40% - Accent3 25" xfId="4890"/>
    <cellStyle name="40% - Accent3 25 2" xfId="15669"/>
    <cellStyle name="40% - Accent3 25 3" xfId="26419"/>
    <cellStyle name="40% - Accent3 25 4" xfId="37279"/>
    <cellStyle name="40% - Accent3 26" xfId="5000"/>
    <cellStyle name="40% - Accent3 26 2" xfId="15779"/>
    <cellStyle name="40% - Accent3 26 3" xfId="26529"/>
    <cellStyle name="40% - Accent3 26 4" xfId="37389"/>
    <cellStyle name="40% - Accent3 27" xfId="5110"/>
    <cellStyle name="40% - Accent3 27 2" xfId="15889"/>
    <cellStyle name="40% - Accent3 27 3" xfId="26639"/>
    <cellStyle name="40% - Accent3 27 4" xfId="37499"/>
    <cellStyle name="40% - Accent3 28" xfId="5220"/>
    <cellStyle name="40% - Accent3 28 2" xfId="15999"/>
    <cellStyle name="40% - Accent3 28 3" xfId="26749"/>
    <cellStyle name="40% - Accent3 28 4" xfId="37609"/>
    <cellStyle name="40% - Accent3 29" xfId="5330"/>
    <cellStyle name="40% - Accent3 29 2" xfId="16109"/>
    <cellStyle name="40% - Accent3 29 3" xfId="26859"/>
    <cellStyle name="40% - Accent3 29 4" xfId="37719"/>
    <cellStyle name="40% - Accent3 3" xfId="142"/>
    <cellStyle name="40% - Accent3 3 10" xfId="795"/>
    <cellStyle name="40% - Accent3 3 10 2" xfId="1820"/>
    <cellStyle name="40% - Accent3 3 10 2 2" xfId="4145"/>
    <cellStyle name="40% - Accent3 3 10 2 2 2" xfId="14924"/>
    <cellStyle name="40% - Accent3 3 10 2 2 3" xfId="25674"/>
    <cellStyle name="40% - Accent3 3 10 2 2 4" xfId="36534"/>
    <cellStyle name="40% - Accent3 3 10 2 3" xfId="12629"/>
    <cellStyle name="40% - Accent3 3 10 2 4" xfId="23379"/>
    <cellStyle name="40% - Accent3 3 10 2 5" xfId="34239"/>
    <cellStyle name="40% - Accent3 3 10 3" xfId="3163"/>
    <cellStyle name="40% - Accent3 3 10 3 2" xfId="13942"/>
    <cellStyle name="40% - Accent3 3 10 3 3" xfId="24692"/>
    <cellStyle name="40% - Accent3 3 10 3 4" xfId="35552"/>
    <cellStyle name="40% - Accent3 3 10 4" xfId="11647"/>
    <cellStyle name="40% - Accent3 3 10 5" xfId="22397"/>
    <cellStyle name="40% - Accent3 3 10 6" xfId="33257"/>
    <cellStyle name="40% - Accent3 3 100" xfId="49916"/>
    <cellStyle name="40% - Accent3 3 101" xfId="50228"/>
    <cellStyle name="40% - Accent3 3 102" xfId="50540"/>
    <cellStyle name="40% - Accent3 3 103" xfId="50852"/>
    <cellStyle name="40% - Accent3 3 104" xfId="51164"/>
    <cellStyle name="40% - Accent3 3 105" xfId="51476"/>
    <cellStyle name="40% - Accent3 3 106" xfId="51788"/>
    <cellStyle name="40% - Accent3 3 107" xfId="52101"/>
    <cellStyle name="40% - Accent3 3 108" xfId="52413"/>
    <cellStyle name="40% - Accent3 3 109" xfId="52725"/>
    <cellStyle name="40% - Accent3 3 11" xfId="904"/>
    <cellStyle name="40% - Accent3 3 11 2" xfId="1929"/>
    <cellStyle name="40% - Accent3 3 11 2 2" xfId="4254"/>
    <cellStyle name="40% - Accent3 3 11 2 2 2" xfId="15033"/>
    <cellStyle name="40% - Accent3 3 11 2 2 3" xfId="25783"/>
    <cellStyle name="40% - Accent3 3 11 2 2 4" xfId="36643"/>
    <cellStyle name="40% - Accent3 3 11 2 3" xfId="12738"/>
    <cellStyle name="40% - Accent3 3 11 2 4" xfId="23488"/>
    <cellStyle name="40% - Accent3 3 11 2 5" xfId="34348"/>
    <cellStyle name="40% - Accent3 3 11 3" xfId="3272"/>
    <cellStyle name="40% - Accent3 3 11 3 2" xfId="14051"/>
    <cellStyle name="40% - Accent3 3 11 3 3" xfId="24801"/>
    <cellStyle name="40% - Accent3 3 11 3 4" xfId="35661"/>
    <cellStyle name="40% - Accent3 3 11 4" xfId="11756"/>
    <cellStyle name="40% - Accent3 3 11 5" xfId="22506"/>
    <cellStyle name="40% - Accent3 3 11 6" xfId="33366"/>
    <cellStyle name="40% - Accent3 3 110" xfId="53037"/>
    <cellStyle name="40% - Accent3 3 111" xfId="53349"/>
    <cellStyle name="40% - Accent3 3 112" xfId="53661"/>
    <cellStyle name="40% - Accent3 3 113" xfId="53973"/>
    <cellStyle name="40% - Accent3 3 114" xfId="54285"/>
    <cellStyle name="40% - Accent3 3 115" xfId="54597"/>
    <cellStyle name="40% - Accent3 3 116" xfId="54909"/>
    <cellStyle name="40% - Accent3 3 117" xfId="55221"/>
    <cellStyle name="40% - Accent3 3 118" xfId="55533"/>
    <cellStyle name="40% - Accent3 3 119" xfId="55845"/>
    <cellStyle name="40% - Accent3 3 12" xfId="1013"/>
    <cellStyle name="40% - Accent3 3 12 2" xfId="3381"/>
    <cellStyle name="40% - Accent3 3 12 2 2" xfId="14160"/>
    <cellStyle name="40% - Accent3 3 12 2 3" xfId="24910"/>
    <cellStyle name="40% - Accent3 3 12 2 4" xfId="35770"/>
    <cellStyle name="40% - Accent3 3 12 3" xfId="11865"/>
    <cellStyle name="40% - Accent3 3 12 4" xfId="22615"/>
    <cellStyle name="40% - Accent3 3 12 5" xfId="33475"/>
    <cellStyle name="40% - Accent3 3 120" xfId="56157"/>
    <cellStyle name="40% - Accent3 3 121" xfId="56469"/>
    <cellStyle name="40% - Accent3 3 122" xfId="56781"/>
    <cellStyle name="40% - Accent3 3 123" xfId="57093"/>
    <cellStyle name="40% - Accent3 3 124" xfId="57405"/>
    <cellStyle name="40% - Accent3 3 125" xfId="57717"/>
    <cellStyle name="40% - Accent3 3 126" xfId="58029"/>
    <cellStyle name="40% - Accent3 3 127" xfId="58341"/>
    <cellStyle name="40% - Accent3 3 128" xfId="58653"/>
    <cellStyle name="40% - Accent3 3 129" xfId="58965"/>
    <cellStyle name="40% - Accent3 3 13" xfId="1167"/>
    <cellStyle name="40% - Accent3 3 13 2" xfId="3492"/>
    <cellStyle name="40% - Accent3 3 13 2 2" xfId="14271"/>
    <cellStyle name="40% - Accent3 3 13 2 3" xfId="25021"/>
    <cellStyle name="40% - Accent3 3 13 2 4" xfId="35881"/>
    <cellStyle name="40% - Accent3 3 13 3" xfId="11976"/>
    <cellStyle name="40% - Accent3 3 13 4" xfId="22726"/>
    <cellStyle name="40% - Accent3 3 13 5" xfId="33586"/>
    <cellStyle name="40% - Accent3 3 130" xfId="59277"/>
    <cellStyle name="40% - Accent3 3 131" xfId="59589"/>
    <cellStyle name="40% - Accent3 3 132" xfId="59901"/>
    <cellStyle name="40% - Accent3 3 133" xfId="60213"/>
    <cellStyle name="40% - Accent3 3 134" xfId="60525"/>
    <cellStyle name="40% - Accent3 3 135" xfId="60837"/>
    <cellStyle name="40% - Accent3 3 14" xfId="2038"/>
    <cellStyle name="40% - Accent3 3 14 2" xfId="4363"/>
    <cellStyle name="40% - Accent3 3 14 2 2" xfId="15142"/>
    <cellStyle name="40% - Accent3 3 14 2 3" xfId="25892"/>
    <cellStyle name="40% - Accent3 3 14 2 4" xfId="36752"/>
    <cellStyle name="40% - Accent3 3 14 3" xfId="12847"/>
    <cellStyle name="40% - Accent3 3 14 4" xfId="23597"/>
    <cellStyle name="40% - Accent3 3 14 5" xfId="34457"/>
    <cellStyle name="40% - Accent3 3 15" xfId="2147"/>
    <cellStyle name="40% - Accent3 3 15 2" xfId="4472"/>
    <cellStyle name="40% - Accent3 3 15 2 2" xfId="15251"/>
    <cellStyle name="40% - Accent3 3 15 2 3" xfId="26001"/>
    <cellStyle name="40% - Accent3 3 15 2 4" xfId="36861"/>
    <cellStyle name="40% - Accent3 3 15 3" xfId="12956"/>
    <cellStyle name="40% - Accent3 3 15 4" xfId="23706"/>
    <cellStyle name="40% - Accent3 3 15 5" xfId="34566"/>
    <cellStyle name="40% - Accent3 3 16" xfId="2257"/>
    <cellStyle name="40% - Accent3 3 16 2" xfId="4582"/>
    <cellStyle name="40% - Accent3 3 16 2 2" xfId="15361"/>
    <cellStyle name="40% - Accent3 3 16 2 3" xfId="26111"/>
    <cellStyle name="40% - Accent3 3 16 2 4" xfId="36971"/>
    <cellStyle name="40% - Accent3 3 16 3" xfId="13066"/>
    <cellStyle name="40% - Accent3 3 16 4" xfId="23816"/>
    <cellStyle name="40% - Accent3 3 16 5" xfId="34676"/>
    <cellStyle name="40% - Accent3 3 17" xfId="2367"/>
    <cellStyle name="40% - Accent3 3 17 2" xfId="13176"/>
    <cellStyle name="40% - Accent3 3 17 3" xfId="23926"/>
    <cellStyle name="40% - Accent3 3 17 4" xfId="34786"/>
    <cellStyle name="40% - Accent3 3 18" xfId="2509"/>
    <cellStyle name="40% - Accent3 3 18 2" xfId="13288"/>
    <cellStyle name="40% - Accent3 3 18 3" xfId="24038"/>
    <cellStyle name="40% - Accent3 3 18 4" xfId="34898"/>
    <cellStyle name="40% - Accent3 3 19" xfId="4692"/>
    <cellStyle name="40% - Accent3 3 19 2" xfId="15471"/>
    <cellStyle name="40% - Accent3 3 19 3" xfId="26221"/>
    <cellStyle name="40% - Accent3 3 19 4" xfId="37081"/>
    <cellStyle name="40% - Accent3 3 2" xfId="222"/>
    <cellStyle name="40% - Accent3 3 2 10" xfId="44767"/>
    <cellStyle name="40% - Accent3 3 2 11" xfId="45079"/>
    <cellStyle name="40% - Accent3 3 2 12" xfId="45391"/>
    <cellStyle name="40% - Accent3 3 2 13" xfId="45703"/>
    <cellStyle name="40% - Accent3 3 2 14" xfId="46015"/>
    <cellStyle name="40% - Accent3 3 2 15" xfId="46327"/>
    <cellStyle name="40% - Accent3 3 2 16" xfId="46639"/>
    <cellStyle name="40% - Accent3 3 2 17" xfId="46951"/>
    <cellStyle name="40% - Accent3 3 2 18" xfId="47263"/>
    <cellStyle name="40% - Accent3 3 2 19" xfId="47575"/>
    <cellStyle name="40% - Accent3 3 2 2" xfId="1247"/>
    <cellStyle name="40% - Accent3 3 2 2 2" xfId="3572"/>
    <cellStyle name="40% - Accent3 3 2 2 2 2" xfId="14351"/>
    <cellStyle name="40% - Accent3 3 2 2 2 3" xfId="25101"/>
    <cellStyle name="40% - Accent3 3 2 2 2 4" xfId="35961"/>
    <cellStyle name="40% - Accent3 3 2 2 3" xfId="12056"/>
    <cellStyle name="40% - Accent3 3 2 2 4" xfId="22806"/>
    <cellStyle name="40% - Accent3 3 2 2 5" xfId="33666"/>
    <cellStyle name="40% - Accent3 3 2 20" xfId="47887"/>
    <cellStyle name="40% - Accent3 3 2 21" xfId="48199"/>
    <cellStyle name="40% - Accent3 3 2 22" xfId="48511"/>
    <cellStyle name="40% - Accent3 3 2 23" xfId="48823"/>
    <cellStyle name="40% - Accent3 3 2 24" xfId="49135"/>
    <cellStyle name="40% - Accent3 3 2 25" xfId="49447"/>
    <cellStyle name="40% - Accent3 3 2 26" xfId="49759"/>
    <cellStyle name="40% - Accent3 3 2 27" xfId="50071"/>
    <cellStyle name="40% - Accent3 3 2 28" xfId="50383"/>
    <cellStyle name="40% - Accent3 3 2 29" xfId="50695"/>
    <cellStyle name="40% - Accent3 3 2 3" xfId="2589"/>
    <cellStyle name="40% - Accent3 3 2 3 2" xfId="13368"/>
    <cellStyle name="40% - Accent3 3 2 3 3" xfId="24118"/>
    <cellStyle name="40% - Accent3 3 2 3 4" xfId="34978"/>
    <cellStyle name="40% - Accent3 3 2 30" xfId="51007"/>
    <cellStyle name="40% - Accent3 3 2 31" xfId="51319"/>
    <cellStyle name="40% - Accent3 3 2 32" xfId="51631"/>
    <cellStyle name="40% - Accent3 3 2 33" xfId="51943"/>
    <cellStyle name="40% - Accent3 3 2 34" xfId="52256"/>
    <cellStyle name="40% - Accent3 3 2 35" xfId="52568"/>
    <cellStyle name="40% - Accent3 3 2 36" xfId="52880"/>
    <cellStyle name="40% - Accent3 3 2 37" xfId="53192"/>
    <cellStyle name="40% - Accent3 3 2 38" xfId="53504"/>
    <cellStyle name="40% - Accent3 3 2 39" xfId="53816"/>
    <cellStyle name="40% - Accent3 3 2 4" xfId="11073"/>
    <cellStyle name="40% - Accent3 3 2 40" xfId="54128"/>
    <cellStyle name="40% - Accent3 3 2 41" xfId="54440"/>
    <cellStyle name="40% - Accent3 3 2 42" xfId="54752"/>
    <cellStyle name="40% - Accent3 3 2 43" xfId="55064"/>
    <cellStyle name="40% - Accent3 3 2 44" xfId="55376"/>
    <cellStyle name="40% - Accent3 3 2 45" xfId="55688"/>
    <cellStyle name="40% - Accent3 3 2 46" xfId="56000"/>
    <cellStyle name="40% - Accent3 3 2 47" xfId="56312"/>
    <cellStyle name="40% - Accent3 3 2 48" xfId="56624"/>
    <cellStyle name="40% - Accent3 3 2 49" xfId="56936"/>
    <cellStyle name="40% - Accent3 3 2 5" xfId="21823"/>
    <cellStyle name="40% - Accent3 3 2 50" xfId="57248"/>
    <cellStyle name="40% - Accent3 3 2 51" xfId="57560"/>
    <cellStyle name="40% - Accent3 3 2 52" xfId="57872"/>
    <cellStyle name="40% - Accent3 3 2 53" xfId="58184"/>
    <cellStyle name="40% - Accent3 3 2 54" xfId="58496"/>
    <cellStyle name="40% - Accent3 3 2 55" xfId="58808"/>
    <cellStyle name="40% - Accent3 3 2 56" xfId="59120"/>
    <cellStyle name="40% - Accent3 3 2 57" xfId="59432"/>
    <cellStyle name="40% - Accent3 3 2 58" xfId="59744"/>
    <cellStyle name="40% - Accent3 3 2 59" xfId="60056"/>
    <cellStyle name="40% - Accent3 3 2 6" xfId="32683"/>
    <cellStyle name="40% - Accent3 3 2 60" xfId="60368"/>
    <cellStyle name="40% - Accent3 3 2 61" xfId="60680"/>
    <cellStyle name="40% - Accent3 3 2 62" xfId="60992"/>
    <cellStyle name="40% - Accent3 3 2 7" xfId="43816"/>
    <cellStyle name="40% - Accent3 3 2 8" xfId="44128"/>
    <cellStyle name="40% - Accent3 3 2 9" xfId="44447"/>
    <cellStyle name="40% - Accent3 3 20" xfId="4802"/>
    <cellStyle name="40% - Accent3 3 20 2" xfId="15581"/>
    <cellStyle name="40% - Accent3 3 20 3" xfId="26331"/>
    <cellStyle name="40% - Accent3 3 20 4" xfId="37191"/>
    <cellStyle name="40% - Accent3 3 21" xfId="4912"/>
    <cellStyle name="40% - Accent3 3 21 2" xfId="15691"/>
    <cellStyle name="40% - Accent3 3 21 3" xfId="26441"/>
    <cellStyle name="40% - Accent3 3 21 4" xfId="37301"/>
    <cellStyle name="40% - Accent3 3 22" xfId="5022"/>
    <cellStyle name="40% - Accent3 3 22 2" xfId="15801"/>
    <cellStyle name="40% - Accent3 3 22 3" xfId="26551"/>
    <cellStyle name="40% - Accent3 3 22 4" xfId="37411"/>
    <cellStyle name="40% - Accent3 3 23" xfId="5132"/>
    <cellStyle name="40% - Accent3 3 23 2" xfId="15911"/>
    <cellStyle name="40% - Accent3 3 23 3" xfId="26661"/>
    <cellStyle name="40% - Accent3 3 23 4" xfId="37521"/>
    <cellStyle name="40% - Accent3 3 24" xfId="5242"/>
    <cellStyle name="40% - Accent3 3 24 2" xfId="16021"/>
    <cellStyle name="40% - Accent3 3 24 3" xfId="26771"/>
    <cellStyle name="40% - Accent3 3 24 4" xfId="37631"/>
    <cellStyle name="40% - Accent3 3 25" xfId="5352"/>
    <cellStyle name="40% - Accent3 3 25 2" xfId="16131"/>
    <cellStyle name="40% - Accent3 3 25 3" xfId="26881"/>
    <cellStyle name="40% - Accent3 3 25 4" xfId="37741"/>
    <cellStyle name="40% - Accent3 3 26" xfId="5462"/>
    <cellStyle name="40% - Accent3 3 26 2" xfId="16241"/>
    <cellStyle name="40% - Accent3 3 26 3" xfId="26991"/>
    <cellStyle name="40% - Accent3 3 26 4" xfId="37851"/>
    <cellStyle name="40% - Accent3 3 27" xfId="5572"/>
    <cellStyle name="40% - Accent3 3 27 2" xfId="16351"/>
    <cellStyle name="40% - Accent3 3 27 3" xfId="27101"/>
    <cellStyle name="40% - Accent3 3 27 4" xfId="37961"/>
    <cellStyle name="40% - Accent3 3 28" xfId="5682"/>
    <cellStyle name="40% - Accent3 3 28 2" xfId="16461"/>
    <cellStyle name="40% - Accent3 3 28 3" xfId="27211"/>
    <cellStyle name="40% - Accent3 3 28 4" xfId="38071"/>
    <cellStyle name="40% - Accent3 3 29" xfId="5792"/>
    <cellStyle name="40% - Accent3 3 29 2" xfId="16571"/>
    <cellStyle name="40% - Accent3 3 29 3" xfId="27321"/>
    <cellStyle name="40% - Accent3 3 29 4" xfId="38181"/>
    <cellStyle name="40% - Accent3 3 3" xfId="256"/>
    <cellStyle name="40% - Accent3 3 3 2" xfId="1281"/>
    <cellStyle name="40% - Accent3 3 3 2 2" xfId="3606"/>
    <cellStyle name="40% - Accent3 3 3 2 2 2" xfId="14385"/>
    <cellStyle name="40% - Accent3 3 3 2 2 3" xfId="25135"/>
    <cellStyle name="40% - Accent3 3 3 2 2 4" xfId="35995"/>
    <cellStyle name="40% - Accent3 3 3 2 3" xfId="12090"/>
    <cellStyle name="40% - Accent3 3 3 2 4" xfId="22840"/>
    <cellStyle name="40% - Accent3 3 3 2 5" xfId="33700"/>
    <cellStyle name="40% - Accent3 3 3 3" xfId="2623"/>
    <cellStyle name="40% - Accent3 3 3 3 2" xfId="13402"/>
    <cellStyle name="40% - Accent3 3 3 3 3" xfId="24152"/>
    <cellStyle name="40% - Accent3 3 3 3 4" xfId="35012"/>
    <cellStyle name="40% - Accent3 3 3 4" xfId="11107"/>
    <cellStyle name="40% - Accent3 3 3 5" xfId="21857"/>
    <cellStyle name="40% - Accent3 3 3 6" xfId="32717"/>
    <cellStyle name="40% - Accent3 3 30" xfId="5902"/>
    <cellStyle name="40% - Accent3 3 30 2" xfId="16681"/>
    <cellStyle name="40% - Accent3 3 30 3" xfId="27431"/>
    <cellStyle name="40% - Accent3 3 30 4" xfId="38291"/>
    <cellStyle name="40% - Accent3 3 31" xfId="6012"/>
    <cellStyle name="40% - Accent3 3 31 2" xfId="16791"/>
    <cellStyle name="40% - Accent3 3 31 3" xfId="27541"/>
    <cellStyle name="40% - Accent3 3 31 4" xfId="38401"/>
    <cellStyle name="40% - Accent3 3 32" xfId="6122"/>
    <cellStyle name="40% - Accent3 3 32 2" xfId="16901"/>
    <cellStyle name="40% - Accent3 3 32 3" xfId="27651"/>
    <cellStyle name="40% - Accent3 3 32 4" xfId="38511"/>
    <cellStyle name="40% - Accent3 3 33" xfId="6232"/>
    <cellStyle name="40% - Accent3 3 33 2" xfId="17011"/>
    <cellStyle name="40% - Accent3 3 33 3" xfId="27761"/>
    <cellStyle name="40% - Accent3 3 33 4" xfId="38621"/>
    <cellStyle name="40% - Accent3 3 34" xfId="6342"/>
    <cellStyle name="40% - Accent3 3 34 2" xfId="17121"/>
    <cellStyle name="40% - Accent3 3 34 3" xfId="27871"/>
    <cellStyle name="40% - Accent3 3 34 4" xfId="38731"/>
    <cellStyle name="40% - Accent3 3 35" xfId="6452"/>
    <cellStyle name="40% - Accent3 3 35 2" xfId="17231"/>
    <cellStyle name="40% - Accent3 3 35 3" xfId="27981"/>
    <cellStyle name="40% - Accent3 3 35 4" xfId="38841"/>
    <cellStyle name="40% - Accent3 3 36" xfId="6562"/>
    <cellStyle name="40% - Accent3 3 36 2" xfId="17341"/>
    <cellStyle name="40% - Accent3 3 36 3" xfId="28091"/>
    <cellStyle name="40% - Accent3 3 36 4" xfId="38951"/>
    <cellStyle name="40% - Accent3 3 37" xfId="6672"/>
    <cellStyle name="40% - Accent3 3 37 2" xfId="17451"/>
    <cellStyle name="40% - Accent3 3 37 3" xfId="28201"/>
    <cellStyle name="40% - Accent3 3 37 4" xfId="39061"/>
    <cellStyle name="40% - Accent3 3 38" xfId="6782"/>
    <cellStyle name="40% - Accent3 3 38 2" xfId="17561"/>
    <cellStyle name="40% - Accent3 3 38 3" xfId="28311"/>
    <cellStyle name="40% - Accent3 3 38 4" xfId="39171"/>
    <cellStyle name="40% - Accent3 3 39" xfId="6892"/>
    <cellStyle name="40% - Accent3 3 39 2" xfId="17671"/>
    <cellStyle name="40% - Accent3 3 39 3" xfId="28421"/>
    <cellStyle name="40% - Accent3 3 39 4" xfId="39281"/>
    <cellStyle name="40% - Accent3 3 4" xfId="301"/>
    <cellStyle name="40% - Accent3 3 4 2" xfId="1326"/>
    <cellStyle name="40% - Accent3 3 4 2 2" xfId="3651"/>
    <cellStyle name="40% - Accent3 3 4 2 2 2" xfId="14430"/>
    <cellStyle name="40% - Accent3 3 4 2 2 3" xfId="25180"/>
    <cellStyle name="40% - Accent3 3 4 2 2 4" xfId="36040"/>
    <cellStyle name="40% - Accent3 3 4 2 3" xfId="12135"/>
    <cellStyle name="40% - Accent3 3 4 2 4" xfId="22885"/>
    <cellStyle name="40% - Accent3 3 4 2 5" xfId="33745"/>
    <cellStyle name="40% - Accent3 3 4 3" xfId="2668"/>
    <cellStyle name="40% - Accent3 3 4 3 2" xfId="13447"/>
    <cellStyle name="40% - Accent3 3 4 3 3" xfId="24197"/>
    <cellStyle name="40% - Accent3 3 4 3 4" xfId="35057"/>
    <cellStyle name="40% - Accent3 3 4 4" xfId="11152"/>
    <cellStyle name="40% - Accent3 3 4 5" xfId="21902"/>
    <cellStyle name="40% - Accent3 3 4 6" xfId="32762"/>
    <cellStyle name="40% - Accent3 3 40" xfId="7002"/>
    <cellStyle name="40% - Accent3 3 40 2" xfId="17781"/>
    <cellStyle name="40% - Accent3 3 40 3" xfId="28531"/>
    <cellStyle name="40% - Accent3 3 40 4" xfId="39391"/>
    <cellStyle name="40% - Accent3 3 41" xfId="7112"/>
    <cellStyle name="40% - Accent3 3 41 2" xfId="17891"/>
    <cellStyle name="40% - Accent3 3 41 3" xfId="28641"/>
    <cellStyle name="40% - Accent3 3 41 4" xfId="39501"/>
    <cellStyle name="40% - Accent3 3 42" xfId="7222"/>
    <cellStyle name="40% - Accent3 3 42 2" xfId="18001"/>
    <cellStyle name="40% - Accent3 3 42 3" xfId="28751"/>
    <cellStyle name="40% - Accent3 3 42 4" xfId="39611"/>
    <cellStyle name="40% - Accent3 3 43" xfId="7332"/>
    <cellStyle name="40% - Accent3 3 43 2" xfId="18111"/>
    <cellStyle name="40% - Accent3 3 43 3" xfId="28861"/>
    <cellStyle name="40% - Accent3 3 43 4" xfId="39721"/>
    <cellStyle name="40% - Accent3 3 44" xfId="7442"/>
    <cellStyle name="40% - Accent3 3 44 2" xfId="18221"/>
    <cellStyle name="40% - Accent3 3 44 3" xfId="28971"/>
    <cellStyle name="40% - Accent3 3 44 4" xfId="39831"/>
    <cellStyle name="40% - Accent3 3 45" xfId="7552"/>
    <cellStyle name="40% - Accent3 3 45 2" xfId="18331"/>
    <cellStyle name="40% - Accent3 3 45 3" xfId="29081"/>
    <cellStyle name="40% - Accent3 3 45 4" xfId="39941"/>
    <cellStyle name="40% - Accent3 3 46" xfId="7662"/>
    <cellStyle name="40% - Accent3 3 46 2" xfId="18441"/>
    <cellStyle name="40% - Accent3 3 46 3" xfId="29191"/>
    <cellStyle name="40% - Accent3 3 46 4" xfId="40051"/>
    <cellStyle name="40% - Accent3 3 47" xfId="7772"/>
    <cellStyle name="40% - Accent3 3 47 2" xfId="18551"/>
    <cellStyle name="40% - Accent3 3 47 3" xfId="29301"/>
    <cellStyle name="40% - Accent3 3 47 4" xfId="40161"/>
    <cellStyle name="40% - Accent3 3 48" xfId="7882"/>
    <cellStyle name="40% - Accent3 3 48 2" xfId="18661"/>
    <cellStyle name="40% - Accent3 3 48 3" xfId="29411"/>
    <cellStyle name="40% - Accent3 3 48 4" xfId="40271"/>
    <cellStyle name="40% - Accent3 3 49" xfId="7992"/>
    <cellStyle name="40% - Accent3 3 49 2" xfId="18771"/>
    <cellStyle name="40% - Accent3 3 49 3" xfId="29521"/>
    <cellStyle name="40% - Accent3 3 49 4" xfId="40381"/>
    <cellStyle name="40% - Accent3 3 5" xfId="357"/>
    <cellStyle name="40% - Accent3 3 5 2" xfId="1382"/>
    <cellStyle name="40% - Accent3 3 5 2 2" xfId="3707"/>
    <cellStyle name="40% - Accent3 3 5 2 2 2" xfId="14486"/>
    <cellStyle name="40% - Accent3 3 5 2 2 3" xfId="25236"/>
    <cellStyle name="40% - Accent3 3 5 2 2 4" xfId="36096"/>
    <cellStyle name="40% - Accent3 3 5 2 3" xfId="12191"/>
    <cellStyle name="40% - Accent3 3 5 2 4" xfId="22941"/>
    <cellStyle name="40% - Accent3 3 5 2 5" xfId="33801"/>
    <cellStyle name="40% - Accent3 3 5 3" xfId="2724"/>
    <cellStyle name="40% - Accent3 3 5 3 2" xfId="13503"/>
    <cellStyle name="40% - Accent3 3 5 3 3" xfId="24253"/>
    <cellStyle name="40% - Accent3 3 5 3 4" xfId="35113"/>
    <cellStyle name="40% - Accent3 3 5 4" xfId="11208"/>
    <cellStyle name="40% - Accent3 3 5 5" xfId="21958"/>
    <cellStyle name="40% - Accent3 3 5 6" xfId="32818"/>
    <cellStyle name="40% - Accent3 3 50" xfId="8102"/>
    <cellStyle name="40% - Accent3 3 50 2" xfId="18881"/>
    <cellStyle name="40% - Accent3 3 50 3" xfId="29631"/>
    <cellStyle name="40% - Accent3 3 50 4" xfId="40491"/>
    <cellStyle name="40% - Accent3 3 51" xfId="8212"/>
    <cellStyle name="40% - Accent3 3 51 2" xfId="18991"/>
    <cellStyle name="40% - Accent3 3 51 3" xfId="29741"/>
    <cellStyle name="40% - Accent3 3 51 4" xfId="40601"/>
    <cellStyle name="40% - Accent3 3 52" xfId="8322"/>
    <cellStyle name="40% - Accent3 3 52 2" xfId="19101"/>
    <cellStyle name="40% - Accent3 3 52 3" xfId="29851"/>
    <cellStyle name="40% - Accent3 3 52 4" xfId="40711"/>
    <cellStyle name="40% - Accent3 3 53" xfId="8432"/>
    <cellStyle name="40% - Accent3 3 53 2" xfId="19211"/>
    <cellStyle name="40% - Accent3 3 53 3" xfId="29961"/>
    <cellStyle name="40% - Accent3 3 53 4" xfId="40821"/>
    <cellStyle name="40% - Accent3 3 54" xfId="8542"/>
    <cellStyle name="40% - Accent3 3 54 2" xfId="19321"/>
    <cellStyle name="40% - Accent3 3 54 3" xfId="30071"/>
    <cellStyle name="40% - Accent3 3 54 4" xfId="40931"/>
    <cellStyle name="40% - Accent3 3 55" xfId="8652"/>
    <cellStyle name="40% - Accent3 3 55 2" xfId="19431"/>
    <cellStyle name="40% - Accent3 3 55 3" xfId="30181"/>
    <cellStyle name="40% - Accent3 3 55 4" xfId="41041"/>
    <cellStyle name="40% - Accent3 3 56" xfId="8762"/>
    <cellStyle name="40% - Accent3 3 56 2" xfId="19541"/>
    <cellStyle name="40% - Accent3 3 56 3" xfId="30291"/>
    <cellStyle name="40% - Accent3 3 56 4" xfId="41151"/>
    <cellStyle name="40% - Accent3 3 57" xfId="8872"/>
    <cellStyle name="40% - Accent3 3 57 2" xfId="19651"/>
    <cellStyle name="40% - Accent3 3 57 3" xfId="30401"/>
    <cellStyle name="40% - Accent3 3 57 4" xfId="41261"/>
    <cellStyle name="40% - Accent3 3 58" xfId="8982"/>
    <cellStyle name="40% - Accent3 3 58 2" xfId="19761"/>
    <cellStyle name="40% - Accent3 3 58 3" xfId="30511"/>
    <cellStyle name="40% - Accent3 3 58 4" xfId="41371"/>
    <cellStyle name="40% - Accent3 3 59" xfId="9092"/>
    <cellStyle name="40% - Accent3 3 59 2" xfId="19871"/>
    <cellStyle name="40% - Accent3 3 59 3" xfId="30621"/>
    <cellStyle name="40% - Accent3 3 59 4" xfId="41481"/>
    <cellStyle name="40% - Accent3 3 6" xfId="423"/>
    <cellStyle name="40% - Accent3 3 6 2" xfId="1448"/>
    <cellStyle name="40% - Accent3 3 6 2 2" xfId="3773"/>
    <cellStyle name="40% - Accent3 3 6 2 2 2" xfId="14552"/>
    <cellStyle name="40% - Accent3 3 6 2 2 3" xfId="25302"/>
    <cellStyle name="40% - Accent3 3 6 2 2 4" xfId="36162"/>
    <cellStyle name="40% - Accent3 3 6 2 3" xfId="12257"/>
    <cellStyle name="40% - Accent3 3 6 2 4" xfId="23007"/>
    <cellStyle name="40% - Accent3 3 6 2 5" xfId="33867"/>
    <cellStyle name="40% - Accent3 3 6 3" xfId="2790"/>
    <cellStyle name="40% - Accent3 3 6 3 2" xfId="13569"/>
    <cellStyle name="40% - Accent3 3 6 3 3" xfId="24319"/>
    <cellStyle name="40% - Accent3 3 6 3 4" xfId="35179"/>
    <cellStyle name="40% - Accent3 3 6 4" xfId="11274"/>
    <cellStyle name="40% - Accent3 3 6 5" xfId="22024"/>
    <cellStyle name="40% - Accent3 3 6 6" xfId="32884"/>
    <cellStyle name="40% - Accent3 3 60" xfId="9202"/>
    <cellStyle name="40% - Accent3 3 60 2" xfId="19981"/>
    <cellStyle name="40% - Accent3 3 60 3" xfId="30731"/>
    <cellStyle name="40% - Accent3 3 60 4" xfId="41591"/>
    <cellStyle name="40% - Accent3 3 61" xfId="9312"/>
    <cellStyle name="40% - Accent3 3 61 2" xfId="20091"/>
    <cellStyle name="40% - Accent3 3 61 3" xfId="30841"/>
    <cellStyle name="40% - Accent3 3 61 4" xfId="41701"/>
    <cellStyle name="40% - Accent3 3 62" xfId="9422"/>
    <cellStyle name="40% - Accent3 3 62 2" xfId="20201"/>
    <cellStyle name="40% - Accent3 3 62 3" xfId="30951"/>
    <cellStyle name="40% - Accent3 3 62 4" xfId="41811"/>
    <cellStyle name="40% - Accent3 3 63" xfId="9532"/>
    <cellStyle name="40% - Accent3 3 63 2" xfId="20311"/>
    <cellStyle name="40% - Accent3 3 63 3" xfId="31061"/>
    <cellStyle name="40% - Accent3 3 63 4" xfId="41921"/>
    <cellStyle name="40% - Accent3 3 64" xfId="9642"/>
    <cellStyle name="40% - Accent3 3 64 2" xfId="20421"/>
    <cellStyle name="40% - Accent3 3 64 3" xfId="31171"/>
    <cellStyle name="40% - Accent3 3 64 4" xfId="42031"/>
    <cellStyle name="40% - Accent3 3 65" xfId="9752"/>
    <cellStyle name="40% - Accent3 3 65 2" xfId="20531"/>
    <cellStyle name="40% - Accent3 3 65 3" xfId="31281"/>
    <cellStyle name="40% - Accent3 3 65 4" xfId="42141"/>
    <cellStyle name="40% - Accent3 3 66" xfId="9862"/>
    <cellStyle name="40% - Accent3 3 66 2" xfId="20641"/>
    <cellStyle name="40% - Accent3 3 66 3" xfId="31391"/>
    <cellStyle name="40% - Accent3 3 66 4" xfId="42251"/>
    <cellStyle name="40% - Accent3 3 67" xfId="9972"/>
    <cellStyle name="40% - Accent3 3 67 2" xfId="20751"/>
    <cellStyle name="40% - Accent3 3 67 3" xfId="31501"/>
    <cellStyle name="40% - Accent3 3 67 4" xfId="42361"/>
    <cellStyle name="40% - Accent3 3 68" xfId="10082"/>
    <cellStyle name="40% - Accent3 3 68 2" xfId="20861"/>
    <cellStyle name="40% - Accent3 3 68 3" xfId="31611"/>
    <cellStyle name="40% - Accent3 3 68 4" xfId="42471"/>
    <cellStyle name="40% - Accent3 3 69" xfId="10192"/>
    <cellStyle name="40% - Accent3 3 69 2" xfId="20971"/>
    <cellStyle name="40% - Accent3 3 69 3" xfId="31721"/>
    <cellStyle name="40% - Accent3 3 69 4" xfId="42581"/>
    <cellStyle name="40% - Accent3 3 7" xfId="500"/>
    <cellStyle name="40% - Accent3 3 7 2" xfId="1525"/>
    <cellStyle name="40% - Accent3 3 7 2 2" xfId="3850"/>
    <cellStyle name="40% - Accent3 3 7 2 2 2" xfId="14629"/>
    <cellStyle name="40% - Accent3 3 7 2 2 3" xfId="25379"/>
    <cellStyle name="40% - Accent3 3 7 2 2 4" xfId="36239"/>
    <cellStyle name="40% - Accent3 3 7 2 3" xfId="12334"/>
    <cellStyle name="40% - Accent3 3 7 2 4" xfId="23084"/>
    <cellStyle name="40% - Accent3 3 7 2 5" xfId="33944"/>
    <cellStyle name="40% - Accent3 3 7 3" xfId="2867"/>
    <cellStyle name="40% - Accent3 3 7 3 2" xfId="13646"/>
    <cellStyle name="40% - Accent3 3 7 3 3" xfId="24396"/>
    <cellStyle name="40% - Accent3 3 7 3 4" xfId="35256"/>
    <cellStyle name="40% - Accent3 3 7 4" xfId="11351"/>
    <cellStyle name="40% - Accent3 3 7 5" xfId="22101"/>
    <cellStyle name="40% - Accent3 3 7 6" xfId="32961"/>
    <cellStyle name="40% - Accent3 3 70" xfId="10302"/>
    <cellStyle name="40% - Accent3 3 70 2" xfId="21081"/>
    <cellStyle name="40% - Accent3 3 70 3" xfId="31831"/>
    <cellStyle name="40% - Accent3 3 70 4" xfId="42691"/>
    <cellStyle name="40% - Accent3 3 71" xfId="10412"/>
    <cellStyle name="40% - Accent3 3 71 2" xfId="21191"/>
    <cellStyle name="40% - Accent3 3 71 3" xfId="31941"/>
    <cellStyle name="40% - Accent3 3 71 4" xfId="42801"/>
    <cellStyle name="40% - Accent3 3 72" xfId="10522"/>
    <cellStyle name="40% - Accent3 3 72 2" xfId="21301"/>
    <cellStyle name="40% - Accent3 3 72 3" xfId="32051"/>
    <cellStyle name="40% - Accent3 3 72 4" xfId="42911"/>
    <cellStyle name="40% - Accent3 3 73" xfId="10632"/>
    <cellStyle name="40% - Accent3 3 73 2" xfId="21411"/>
    <cellStyle name="40% - Accent3 3 73 3" xfId="32161"/>
    <cellStyle name="40% - Accent3 3 73 4" xfId="43021"/>
    <cellStyle name="40% - Accent3 3 74" xfId="10742"/>
    <cellStyle name="40% - Accent3 3 74 2" xfId="21521"/>
    <cellStyle name="40% - Accent3 3 74 3" xfId="32271"/>
    <cellStyle name="40% - Accent3 3 74 4" xfId="43131"/>
    <cellStyle name="40% - Accent3 3 75" xfId="10852"/>
    <cellStyle name="40% - Accent3 3 75 2" xfId="32381"/>
    <cellStyle name="40% - Accent3 3 75 3" xfId="43241"/>
    <cellStyle name="40% - Accent3 3 76" xfId="10993"/>
    <cellStyle name="40% - Accent3 3 76 2" xfId="21743"/>
    <cellStyle name="40% - Accent3 3 76 3" xfId="32603"/>
    <cellStyle name="40% - Accent3 3 77" xfId="21631"/>
    <cellStyle name="40% - Accent3 3 78" xfId="32491"/>
    <cellStyle name="40% - Accent3 3 79" xfId="43506"/>
    <cellStyle name="40% - Accent3 3 8" xfId="587"/>
    <cellStyle name="40% - Accent3 3 8 2" xfId="1612"/>
    <cellStyle name="40% - Accent3 3 8 2 2" xfId="3937"/>
    <cellStyle name="40% - Accent3 3 8 2 2 2" xfId="14716"/>
    <cellStyle name="40% - Accent3 3 8 2 2 3" xfId="25466"/>
    <cellStyle name="40% - Accent3 3 8 2 2 4" xfId="36326"/>
    <cellStyle name="40% - Accent3 3 8 2 3" xfId="12421"/>
    <cellStyle name="40% - Accent3 3 8 2 4" xfId="23171"/>
    <cellStyle name="40% - Accent3 3 8 2 5" xfId="34031"/>
    <cellStyle name="40% - Accent3 3 8 3" xfId="2955"/>
    <cellStyle name="40% - Accent3 3 8 3 2" xfId="13734"/>
    <cellStyle name="40% - Accent3 3 8 3 3" xfId="24484"/>
    <cellStyle name="40% - Accent3 3 8 3 4" xfId="35344"/>
    <cellStyle name="40% - Accent3 3 8 4" xfId="11439"/>
    <cellStyle name="40% - Accent3 3 8 5" xfId="22189"/>
    <cellStyle name="40% - Accent3 3 8 6" xfId="33049"/>
    <cellStyle name="40% - Accent3 3 80" xfId="43661"/>
    <cellStyle name="40% - Accent3 3 81" xfId="43973"/>
    <cellStyle name="40% - Accent3 3 82" xfId="44292"/>
    <cellStyle name="40% - Accent3 3 83" xfId="44612"/>
    <cellStyle name="40% - Accent3 3 84" xfId="44924"/>
    <cellStyle name="40% - Accent3 3 85" xfId="45236"/>
    <cellStyle name="40% - Accent3 3 86" xfId="45548"/>
    <cellStyle name="40% - Accent3 3 87" xfId="45860"/>
    <cellStyle name="40% - Accent3 3 88" xfId="46172"/>
    <cellStyle name="40% - Accent3 3 89" xfId="46484"/>
    <cellStyle name="40% - Accent3 3 9" xfId="686"/>
    <cellStyle name="40% - Accent3 3 9 2" xfId="1711"/>
    <cellStyle name="40% - Accent3 3 9 2 2" xfId="4036"/>
    <cellStyle name="40% - Accent3 3 9 2 2 2" xfId="14815"/>
    <cellStyle name="40% - Accent3 3 9 2 2 3" xfId="25565"/>
    <cellStyle name="40% - Accent3 3 9 2 2 4" xfId="36425"/>
    <cellStyle name="40% - Accent3 3 9 2 3" xfId="12520"/>
    <cellStyle name="40% - Accent3 3 9 2 4" xfId="23270"/>
    <cellStyle name="40% - Accent3 3 9 2 5" xfId="34130"/>
    <cellStyle name="40% - Accent3 3 9 3" xfId="3054"/>
    <cellStyle name="40% - Accent3 3 9 3 2" xfId="13833"/>
    <cellStyle name="40% - Accent3 3 9 3 3" xfId="24583"/>
    <cellStyle name="40% - Accent3 3 9 3 4" xfId="35443"/>
    <cellStyle name="40% - Accent3 3 9 4" xfId="11538"/>
    <cellStyle name="40% - Accent3 3 9 5" xfId="22288"/>
    <cellStyle name="40% - Accent3 3 9 6" xfId="33148"/>
    <cellStyle name="40% - Accent3 3 90" xfId="46796"/>
    <cellStyle name="40% - Accent3 3 91" xfId="47108"/>
    <cellStyle name="40% - Accent3 3 92" xfId="47420"/>
    <cellStyle name="40% - Accent3 3 93" xfId="47732"/>
    <cellStyle name="40% - Accent3 3 94" xfId="48044"/>
    <cellStyle name="40% - Accent3 3 95" xfId="48356"/>
    <cellStyle name="40% - Accent3 3 96" xfId="48668"/>
    <cellStyle name="40% - Accent3 3 97" xfId="48980"/>
    <cellStyle name="40% - Accent3 3 98" xfId="49292"/>
    <cellStyle name="40% - Accent3 3 99" xfId="49604"/>
    <cellStyle name="40% - Accent3 30" xfId="5440"/>
    <cellStyle name="40% - Accent3 30 2" xfId="16219"/>
    <cellStyle name="40% - Accent3 30 3" xfId="26969"/>
    <cellStyle name="40% - Accent3 30 4" xfId="37829"/>
    <cellStyle name="40% - Accent3 31" xfId="5550"/>
    <cellStyle name="40% - Accent3 31 2" xfId="16329"/>
    <cellStyle name="40% - Accent3 31 3" xfId="27079"/>
    <cellStyle name="40% - Accent3 31 4" xfId="37939"/>
    <cellStyle name="40% - Accent3 32" xfId="5660"/>
    <cellStyle name="40% - Accent3 32 2" xfId="16439"/>
    <cellStyle name="40% - Accent3 32 3" xfId="27189"/>
    <cellStyle name="40% - Accent3 32 4" xfId="38049"/>
    <cellStyle name="40% - Accent3 33" xfId="5770"/>
    <cellStyle name="40% - Accent3 33 2" xfId="16549"/>
    <cellStyle name="40% - Accent3 33 3" xfId="27299"/>
    <cellStyle name="40% - Accent3 33 4" xfId="38159"/>
    <cellStyle name="40% - Accent3 34" xfId="5880"/>
    <cellStyle name="40% - Accent3 34 2" xfId="16659"/>
    <cellStyle name="40% - Accent3 34 3" xfId="27409"/>
    <cellStyle name="40% - Accent3 34 4" xfId="38269"/>
    <cellStyle name="40% - Accent3 35" xfId="5990"/>
    <cellStyle name="40% - Accent3 35 2" xfId="16769"/>
    <cellStyle name="40% - Accent3 35 3" xfId="27519"/>
    <cellStyle name="40% - Accent3 35 4" xfId="38379"/>
    <cellStyle name="40% - Accent3 36" xfId="6100"/>
    <cellStyle name="40% - Accent3 36 2" xfId="16879"/>
    <cellStyle name="40% - Accent3 36 3" xfId="27629"/>
    <cellStyle name="40% - Accent3 36 4" xfId="38489"/>
    <cellStyle name="40% - Accent3 37" xfId="6210"/>
    <cellStyle name="40% - Accent3 37 2" xfId="16989"/>
    <cellStyle name="40% - Accent3 37 3" xfId="27739"/>
    <cellStyle name="40% - Accent3 37 4" xfId="38599"/>
    <cellStyle name="40% - Accent3 38" xfId="6320"/>
    <cellStyle name="40% - Accent3 38 2" xfId="17099"/>
    <cellStyle name="40% - Accent3 38 3" xfId="27849"/>
    <cellStyle name="40% - Accent3 38 4" xfId="38709"/>
    <cellStyle name="40% - Accent3 39" xfId="6430"/>
    <cellStyle name="40% - Accent3 39 2" xfId="17209"/>
    <cellStyle name="40% - Accent3 39 3" xfId="27959"/>
    <cellStyle name="40% - Accent3 39 4" xfId="38819"/>
    <cellStyle name="40% - Accent3 4" xfId="154"/>
    <cellStyle name="40% - Accent3 4 10" xfId="915"/>
    <cellStyle name="40% - Accent3 4 10 2" xfId="1940"/>
    <cellStyle name="40% - Accent3 4 10 2 2" xfId="4265"/>
    <cellStyle name="40% - Accent3 4 10 2 2 2" xfId="15044"/>
    <cellStyle name="40% - Accent3 4 10 2 2 3" xfId="25794"/>
    <cellStyle name="40% - Accent3 4 10 2 2 4" xfId="36654"/>
    <cellStyle name="40% - Accent3 4 10 2 3" xfId="12749"/>
    <cellStyle name="40% - Accent3 4 10 2 4" xfId="23499"/>
    <cellStyle name="40% - Accent3 4 10 2 5" xfId="34359"/>
    <cellStyle name="40% - Accent3 4 10 3" xfId="3283"/>
    <cellStyle name="40% - Accent3 4 10 3 2" xfId="14062"/>
    <cellStyle name="40% - Accent3 4 10 3 3" xfId="24812"/>
    <cellStyle name="40% - Accent3 4 10 3 4" xfId="35672"/>
    <cellStyle name="40% - Accent3 4 10 4" xfId="11767"/>
    <cellStyle name="40% - Accent3 4 10 5" xfId="22517"/>
    <cellStyle name="40% - Accent3 4 10 6" xfId="33377"/>
    <cellStyle name="40% - Accent3 4 100" xfId="50242"/>
    <cellStyle name="40% - Accent3 4 101" xfId="50554"/>
    <cellStyle name="40% - Accent3 4 102" xfId="50866"/>
    <cellStyle name="40% - Accent3 4 103" xfId="51178"/>
    <cellStyle name="40% - Accent3 4 104" xfId="51490"/>
    <cellStyle name="40% - Accent3 4 105" xfId="51802"/>
    <cellStyle name="40% - Accent3 4 106" xfId="52115"/>
    <cellStyle name="40% - Accent3 4 107" xfId="52427"/>
    <cellStyle name="40% - Accent3 4 108" xfId="52739"/>
    <cellStyle name="40% - Accent3 4 109" xfId="53051"/>
    <cellStyle name="40% - Accent3 4 11" xfId="1024"/>
    <cellStyle name="40% - Accent3 4 11 2" xfId="3392"/>
    <cellStyle name="40% - Accent3 4 11 2 2" xfId="14171"/>
    <cellStyle name="40% - Accent3 4 11 2 3" xfId="24921"/>
    <cellStyle name="40% - Accent3 4 11 2 4" xfId="35781"/>
    <cellStyle name="40% - Accent3 4 11 3" xfId="11876"/>
    <cellStyle name="40% - Accent3 4 11 4" xfId="22626"/>
    <cellStyle name="40% - Accent3 4 11 5" xfId="33486"/>
    <cellStyle name="40% - Accent3 4 110" xfId="53363"/>
    <cellStyle name="40% - Accent3 4 111" xfId="53675"/>
    <cellStyle name="40% - Accent3 4 112" xfId="53987"/>
    <cellStyle name="40% - Accent3 4 113" xfId="54299"/>
    <cellStyle name="40% - Accent3 4 114" xfId="54611"/>
    <cellStyle name="40% - Accent3 4 115" xfId="54923"/>
    <cellStyle name="40% - Accent3 4 116" xfId="55235"/>
    <cellStyle name="40% - Accent3 4 117" xfId="55547"/>
    <cellStyle name="40% - Accent3 4 118" xfId="55859"/>
    <cellStyle name="40% - Accent3 4 119" xfId="56171"/>
    <cellStyle name="40% - Accent3 4 12" xfId="1179"/>
    <cellStyle name="40% - Accent3 4 12 2" xfId="3504"/>
    <cellStyle name="40% - Accent3 4 12 2 2" xfId="14283"/>
    <cellStyle name="40% - Accent3 4 12 2 3" xfId="25033"/>
    <cellStyle name="40% - Accent3 4 12 2 4" xfId="35893"/>
    <cellStyle name="40% - Accent3 4 12 3" xfId="11988"/>
    <cellStyle name="40% - Accent3 4 12 4" xfId="22738"/>
    <cellStyle name="40% - Accent3 4 12 5" xfId="33598"/>
    <cellStyle name="40% - Accent3 4 120" xfId="56483"/>
    <cellStyle name="40% - Accent3 4 121" xfId="56795"/>
    <cellStyle name="40% - Accent3 4 122" xfId="57107"/>
    <cellStyle name="40% - Accent3 4 123" xfId="57419"/>
    <cellStyle name="40% - Accent3 4 124" xfId="57731"/>
    <cellStyle name="40% - Accent3 4 125" xfId="58043"/>
    <cellStyle name="40% - Accent3 4 126" xfId="58355"/>
    <cellStyle name="40% - Accent3 4 127" xfId="58667"/>
    <cellStyle name="40% - Accent3 4 128" xfId="58979"/>
    <cellStyle name="40% - Accent3 4 129" xfId="59291"/>
    <cellStyle name="40% - Accent3 4 13" xfId="2049"/>
    <cellStyle name="40% - Accent3 4 13 2" xfId="4374"/>
    <cellStyle name="40% - Accent3 4 13 2 2" xfId="15153"/>
    <cellStyle name="40% - Accent3 4 13 2 3" xfId="25903"/>
    <cellStyle name="40% - Accent3 4 13 2 4" xfId="36763"/>
    <cellStyle name="40% - Accent3 4 13 3" xfId="12858"/>
    <cellStyle name="40% - Accent3 4 13 4" xfId="23608"/>
    <cellStyle name="40% - Accent3 4 13 5" xfId="34468"/>
    <cellStyle name="40% - Accent3 4 130" xfId="59603"/>
    <cellStyle name="40% - Accent3 4 131" xfId="59915"/>
    <cellStyle name="40% - Accent3 4 132" xfId="60227"/>
    <cellStyle name="40% - Accent3 4 133" xfId="60539"/>
    <cellStyle name="40% - Accent3 4 134" xfId="60851"/>
    <cellStyle name="40% - Accent3 4 14" xfId="2158"/>
    <cellStyle name="40% - Accent3 4 14 2" xfId="4483"/>
    <cellStyle name="40% - Accent3 4 14 2 2" xfId="15262"/>
    <cellStyle name="40% - Accent3 4 14 2 3" xfId="26012"/>
    <cellStyle name="40% - Accent3 4 14 2 4" xfId="36872"/>
    <cellStyle name="40% - Accent3 4 14 3" xfId="12967"/>
    <cellStyle name="40% - Accent3 4 14 4" xfId="23717"/>
    <cellStyle name="40% - Accent3 4 14 5" xfId="34577"/>
    <cellStyle name="40% - Accent3 4 15" xfId="2268"/>
    <cellStyle name="40% - Accent3 4 15 2" xfId="4593"/>
    <cellStyle name="40% - Accent3 4 15 2 2" xfId="15372"/>
    <cellStyle name="40% - Accent3 4 15 2 3" xfId="26122"/>
    <cellStyle name="40% - Accent3 4 15 2 4" xfId="36982"/>
    <cellStyle name="40% - Accent3 4 15 3" xfId="13077"/>
    <cellStyle name="40% - Accent3 4 15 4" xfId="23827"/>
    <cellStyle name="40% - Accent3 4 15 5" xfId="34687"/>
    <cellStyle name="40% - Accent3 4 16" xfId="2378"/>
    <cellStyle name="40% - Accent3 4 16 2" xfId="13187"/>
    <cellStyle name="40% - Accent3 4 16 3" xfId="23937"/>
    <cellStyle name="40% - Accent3 4 16 4" xfId="34797"/>
    <cellStyle name="40% - Accent3 4 17" xfId="2521"/>
    <cellStyle name="40% - Accent3 4 17 2" xfId="13300"/>
    <cellStyle name="40% - Accent3 4 17 3" xfId="24050"/>
    <cellStyle name="40% - Accent3 4 17 4" xfId="34910"/>
    <cellStyle name="40% - Accent3 4 18" xfId="4703"/>
    <cellStyle name="40% - Accent3 4 18 2" xfId="15482"/>
    <cellStyle name="40% - Accent3 4 18 3" xfId="26232"/>
    <cellStyle name="40% - Accent3 4 18 4" xfId="37092"/>
    <cellStyle name="40% - Accent3 4 19" xfId="4813"/>
    <cellStyle name="40% - Accent3 4 19 2" xfId="15592"/>
    <cellStyle name="40% - Accent3 4 19 3" xfId="26342"/>
    <cellStyle name="40% - Accent3 4 19 4" xfId="37202"/>
    <cellStyle name="40% - Accent3 4 2" xfId="267"/>
    <cellStyle name="40% - Accent3 4 2 10" xfId="44781"/>
    <cellStyle name="40% - Accent3 4 2 11" xfId="45093"/>
    <cellStyle name="40% - Accent3 4 2 12" xfId="45405"/>
    <cellStyle name="40% - Accent3 4 2 13" xfId="45717"/>
    <cellStyle name="40% - Accent3 4 2 14" xfId="46029"/>
    <cellStyle name="40% - Accent3 4 2 15" xfId="46341"/>
    <cellStyle name="40% - Accent3 4 2 16" xfId="46653"/>
    <cellStyle name="40% - Accent3 4 2 17" xfId="46965"/>
    <cellStyle name="40% - Accent3 4 2 18" xfId="47277"/>
    <cellStyle name="40% - Accent3 4 2 19" xfId="47589"/>
    <cellStyle name="40% - Accent3 4 2 2" xfId="1292"/>
    <cellStyle name="40% - Accent3 4 2 2 2" xfId="3617"/>
    <cellStyle name="40% - Accent3 4 2 2 2 2" xfId="14396"/>
    <cellStyle name="40% - Accent3 4 2 2 2 3" xfId="25146"/>
    <cellStyle name="40% - Accent3 4 2 2 2 4" xfId="36006"/>
    <cellStyle name="40% - Accent3 4 2 2 3" xfId="12101"/>
    <cellStyle name="40% - Accent3 4 2 2 4" xfId="22851"/>
    <cellStyle name="40% - Accent3 4 2 2 5" xfId="33711"/>
    <cellStyle name="40% - Accent3 4 2 20" xfId="47901"/>
    <cellStyle name="40% - Accent3 4 2 21" xfId="48213"/>
    <cellStyle name="40% - Accent3 4 2 22" xfId="48525"/>
    <cellStyle name="40% - Accent3 4 2 23" xfId="48837"/>
    <cellStyle name="40% - Accent3 4 2 24" xfId="49149"/>
    <cellStyle name="40% - Accent3 4 2 25" xfId="49461"/>
    <cellStyle name="40% - Accent3 4 2 26" xfId="49773"/>
    <cellStyle name="40% - Accent3 4 2 27" xfId="50085"/>
    <cellStyle name="40% - Accent3 4 2 28" xfId="50397"/>
    <cellStyle name="40% - Accent3 4 2 29" xfId="50709"/>
    <cellStyle name="40% - Accent3 4 2 3" xfId="2634"/>
    <cellStyle name="40% - Accent3 4 2 3 2" xfId="13413"/>
    <cellStyle name="40% - Accent3 4 2 3 3" xfId="24163"/>
    <cellStyle name="40% - Accent3 4 2 3 4" xfId="35023"/>
    <cellStyle name="40% - Accent3 4 2 30" xfId="51021"/>
    <cellStyle name="40% - Accent3 4 2 31" xfId="51333"/>
    <cellStyle name="40% - Accent3 4 2 32" xfId="51645"/>
    <cellStyle name="40% - Accent3 4 2 33" xfId="51957"/>
    <cellStyle name="40% - Accent3 4 2 34" xfId="52270"/>
    <cellStyle name="40% - Accent3 4 2 35" xfId="52582"/>
    <cellStyle name="40% - Accent3 4 2 36" xfId="52894"/>
    <cellStyle name="40% - Accent3 4 2 37" xfId="53206"/>
    <cellStyle name="40% - Accent3 4 2 38" xfId="53518"/>
    <cellStyle name="40% - Accent3 4 2 39" xfId="53830"/>
    <cellStyle name="40% - Accent3 4 2 4" xfId="11118"/>
    <cellStyle name="40% - Accent3 4 2 40" xfId="54142"/>
    <cellStyle name="40% - Accent3 4 2 41" xfId="54454"/>
    <cellStyle name="40% - Accent3 4 2 42" xfId="54766"/>
    <cellStyle name="40% - Accent3 4 2 43" xfId="55078"/>
    <cellStyle name="40% - Accent3 4 2 44" xfId="55390"/>
    <cellStyle name="40% - Accent3 4 2 45" xfId="55702"/>
    <cellStyle name="40% - Accent3 4 2 46" xfId="56014"/>
    <cellStyle name="40% - Accent3 4 2 47" xfId="56326"/>
    <cellStyle name="40% - Accent3 4 2 48" xfId="56638"/>
    <cellStyle name="40% - Accent3 4 2 49" xfId="56950"/>
    <cellStyle name="40% - Accent3 4 2 5" xfId="21868"/>
    <cellStyle name="40% - Accent3 4 2 50" xfId="57262"/>
    <cellStyle name="40% - Accent3 4 2 51" xfId="57574"/>
    <cellStyle name="40% - Accent3 4 2 52" xfId="57886"/>
    <cellStyle name="40% - Accent3 4 2 53" xfId="58198"/>
    <cellStyle name="40% - Accent3 4 2 54" xfId="58510"/>
    <cellStyle name="40% - Accent3 4 2 55" xfId="58822"/>
    <cellStyle name="40% - Accent3 4 2 56" xfId="59134"/>
    <cellStyle name="40% - Accent3 4 2 57" xfId="59446"/>
    <cellStyle name="40% - Accent3 4 2 58" xfId="59758"/>
    <cellStyle name="40% - Accent3 4 2 59" xfId="60070"/>
    <cellStyle name="40% - Accent3 4 2 6" xfId="32728"/>
    <cellStyle name="40% - Accent3 4 2 60" xfId="60382"/>
    <cellStyle name="40% - Accent3 4 2 61" xfId="60694"/>
    <cellStyle name="40% - Accent3 4 2 62" xfId="61006"/>
    <cellStyle name="40% - Accent3 4 2 7" xfId="43830"/>
    <cellStyle name="40% - Accent3 4 2 8" xfId="44142"/>
    <cellStyle name="40% - Accent3 4 2 9" xfId="44461"/>
    <cellStyle name="40% - Accent3 4 20" xfId="4923"/>
    <cellStyle name="40% - Accent3 4 20 2" xfId="15702"/>
    <cellStyle name="40% - Accent3 4 20 3" xfId="26452"/>
    <cellStyle name="40% - Accent3 4 20 4" xfId="37312"/>
    <cellStyle name="40% - Accent3 4 21" xfId="5033"/>
    <cellStyle name="40% - Accent3 4 21 2" xfId="15812"/>
    <cellStyle name="40% - Accent3 4 21 3" xfId="26562"/>
    <cellStyle name="40% - Accent3 4 21 4" xfId="37422"/>
    <cellStyle name="40% - Accent3 4 22" xfId="5143"/>
    <cellStyle name="40% - Accent3 4 22 2" xfId="15922"/>
    <cellStyle name="40% - Accent3 4 22 3" xfId="26672"/>
    <cellStyle name="40% - Accent3 4 22 4" xfId="37532"/>
    <cellStyle name="40% - Accent3 4 23" xfId="5253"/>
    <cellStyle name="40% - Accent3 4 23 2" xfId="16032"/>
    <cellStyle name="40% - Accent3 4 23 3" xfId="26782"/>
    <cellStyle name="40% - Accent3 4 23 4" xfId="37642"/>
    <cellStyle name="40% - Accent3 4 24" xfId="5363"/>
    <cellStyle name="40% - Accent3 4 24 2" xfId="16142"/>
    <cellStyle name="40% - Accent3 4 24 3" xfId="26892"/>
    <cellStyle name="40% - Accent3 4 24 4" xfId="37752"/>
    <cellStyle name="40% - Accent3 4 25" xfId="5473"/>
    <cellStyle name="40% - Accent3 4 25 2" xfId="16252"/>
    <cellStyle name="40% - Accent3 4 25 3" xfId="27002"/>
    <cellStyle name="40% - Accent3 4 25 4" xfId="37862"/>
    <cellStyle name="40% - Accent3 4 26" xfId="5583"/>
    <cellStyle name="40% - Accent3 4 26 2" xfId="16362"/>
    <cellStyle name="40% - Accent3 4 26 3" xfId="27112"/>
    <cellStyle name="40% - Accent3 4 26 4" xfId="37972"/>
    <cellStyle name="40% - Accent3 4 27" xfId="5693"/>
    <cellStyle name="40% - Accent3 4 27 2" xfId="16472"/>
    <cellStyle name="40% - Accent3 4 27 3" xfId="27222"/>
    <cellStyle name="40% - Accent3 4 27 4" xfId="38082"/>
    <cellStyle name="40% - Accent3 4 28" xfId="5803"/>
    <cellStyle name="40% - Accent3 4 28 2" xfId="16582"/>
    <cellStyle name="40% - Accent3 4 28 3" xfId="27332"/>
    <cellStyle name="40% - Accent3 4 28 4" xfId="38192"/>
    <cellStyle name="40% - Accent3 4 29" xfId="5913"/>
    <cellStyle name="40% - Accent3 4 29 2" xfId="16692"/>
    <cellStyle name="40% - Accent3 4 29 3" xfId="27442"/>
    <cellStyle name="40% - Accent3 4 29 4" xfId="38302"/>
    <cellStyle name="40% - Accent3 4 3" xfId="312"/>
    <cellStyle name="40% - Accent3 4 3 2" xfId="1337"/>
    <cellStyle name="40% - Accent3 4 3 2 2" xfId="3662"/>
    <cellStyle name="40% - Accent3 4 3 2 2 2" xfId="14441"/>
    <cellStyle name="40% - Accent3 4 3 2 2 3" xfId="25191"/>
    <cellStyle name="40% - Accent3 4 3 2 2 4" xfId="36051"/>
    <cellStyle name="40% - Accent3 4 3 2 3" xfId="12146"/>
    <cellStyle name="40% - Accent3 4 3 2 4" xfId="22896"/>
    <cellStyle name="40% - Accent3 4 3 2 5" xfId="33756"/>
    <cellStyle name="40% - Accent3 4 3 3" xfId="2679"/>
    <cellStyle name="40% - Accent3 4 3 3 2" xfId="13458"/>
    <cellStyle name="40% - Accent3 4 3 3 3" xfId="24208"/>
    <cellStyle name="40% - Accent3 4 3 3 4" xfId="35068"/>
    <cellStyle name="40% - Accent3 4 3 4" xfId="11163"/>
    <cellStyle name="40% - Accent3 4 3 5" xfId="21913"/>
    <cellStyle name="40% - Accent3 4 3 6" xfId="32773"/>
    <cellStyle name="40% - Accent3 4 30" xfId="6023"/>
    <cellStyle name="40% - Accent3 4 30 2" xfId="16802"/>
    <cellStyle name="40% - Accent3 4 30 3" xfId="27552"/>
    <cellStyle name="40% - Accent3 4 30 4" xfId="38412"/>
    <cellStyle name="40% - Accent3 4 31" xfId="6133"/>
    <cellStyle name="40% - Accent3 4 31 2" xfId="16912"/>
    <cellStyle name="40% - Accent3 4 31 3" xfId="27662"/>
    <cellStyle name="40% - Accent3 4 31 4" xfId="38522"/>
    <cellStyle name="40% - Accent3 4 32" xfId="6243"/>
    <cellStyle name="40% - Accent3 4 32 2" xfId="17022"/>
    <cellStyle name="40% - Accent3 4 32 3" xfId="27772"/>
    <cellStyle name="40% - Accent3 4 32 4" xfId="38632"/>
    <cellStyle name="40% - Accent3 4 33" xfId="6353"/>
    <cellStyle name="40% - Accent3 4 33 2" xfId="17132"/>
    <cellStyle name="40% - Accent3 4 33 3" xfId="27882"/>
    <cellStyle name="40% - Accent3 4 33 4" xfId="38742"/>
    <cellStyle name="40% - Accent3 4 34" xfId="6463"/>
    <cellStyle name="40% - Accent3 4 34 2" xfId="17242"/>
    <cellStyle name="40% - Accent3 4 34 3" xfId="27992"/>
    <cellStyle name="40% - Accent3 4 34 4" xfId="38852"/>
    <cellStyle name="40% - Accent3 4 35" xfId="6573"/>
    <cellStyle name="40% - Accent3 4 35 2" xfId="17352"/>
    <cellStyle name="40% - Accent3 4 35 3" xfId="28102"/>
    <cellStyle name="40% - Accent3 4 35 4" xfId="38962"/>
    <cellStyle name="40% - Accent3 4 36" xfId="6683"/>
    <cellStyle name="40% - Accent3 4 36 2" xfId="17462"/>
    <cellStyle name="40% - Accent3 4 36 3" xfId="28212"/>
    <cellStyle name="40% - Accent3 4 36 4" xfId="39072"/>
    <cellStyle name="40% - Accent3 4 37" xfId="6793"/>
    <cellStyle name="40% - Accent3 4 37 2" xfId="17572"/>
    <cellStyle name="40% - Accent3 4 37 3" xfId="28322"/>
    <cellStyle name="40% - Accent3 4 37 4" xfId="39182"/>
    <cellStyle name="40% - Accent3 4 38" xfId="6903"/>
    <cellStyle name="40% - Accent3 4 38 2" xfId="17682"/>
    <cellStyle name="40% - Accent3 4 38 3" xfId="28432"/>
    <cellStyle name="40% - Accent3 4 38 4" xfId="39292"/>
    <cellStyle name="40% - Accent3 4 39" xfId="7013"/>
    <cellStyle name="40% - Accent3 4 39 2" xfId="17792"/>
    <cellStyle name="40% - Accent3 4 39 3" xfId="28542"/>
    <cellStyle name="40% - Accent3 4 39 4" xfId="39402"/>
    <cellStyle name="40% - Accent3 4 4" xfId="368"/>
    <cellStyle name="40% - Accent3 4 4 2" xfId="1393"/>
    <cellStyle name="40% - Accent3 4 4 2 2" xfId="3718"/>
    <cellStyle name="40% - Accent3 4 4 2 2 2" xfId="14497"/>
    <cellStyle name="40% - Accent3 4 4 2 2 3" xfId="25247"/>
    <cellStyle name="40% - Accent3 4 4 2 2 4" xfId="36107"/>
    <cellStyle name="40% - Accent3 4 4 2 3" xfId="12202"/>
    <cellStyle name="40% - Accent3 4 4 2 4" xfId="22952"/>
    <cellStyle name="40% - Accent3 4 4 2 5" xfId="33812"/>
    <cellStyle name="40% - Accent3 4 4 3" xfId="2735"/>
    <cellStyle name="40% - Accent3 4 4 3 2" xfId="13514"/>
    <cellStyle name="40% - Accent3 4 4 3 3" xfId="24264"/>
    <cellStyle name="40% - Accent3 4 4 3 4" xfId="35124"/>
    <cellStyle name="40% - Accent3 4 4 4" xfId="11219"/>
    <cellStyle name="40% - Accent3 4 4 5" xfId="21969"/>
    <cellStyle name="40% - Accent3 4 4 6" xfId="32829"/>
    <cellStyle name="40% - Accent3 4 40" xfId="7123"/>
    <cellStyle name="40% - Accent3 4 40 2" xfId="17902"/>
    <cellStyle name="40% - Accent3 4 40 3" xfId="28652"/>
    <cellStyle name="40% - Accent3 4 40 4" xfId="39512"/>
    <cellStyle name="40% - Accent3 4 41" xfId="7233"/>
    <cellStyle name="40% - Accent3 4 41 2" xfId="18012"/>
    <cellStyle name="40% - Accent3 4 41 3" xfId="28762"/>
    <cellStyle name="40% - Accent3 4 41 4" xfId="39622"/>
    <cellStyle name="40% - Accent3 4 42" xfId="7343"/>
    <cellStyle name="40% - Accent3 4 42 2" xfId="18122"/>
    <cellStyle name="40% - Accent3 4 42 3" xfId="28872"/>
    <cellStyle name="40% - Accent3 4 42 4" xfId="39732"/>
    <cellStyle name="40% - Accent3 4 43" xfId="7453"/>
    <cellStyle name="40% - Accent3 4 43 2" xfId="18232"/>
    <cellStyle name="40% - Accent3 4 43 3" xfId="28982"/>
    <cellStyle name="40% - Accent3 4 43 4" xfId="39842"/>
    <cellStyle name="40% - Accent3 4 44" xfId="7563"/>
    <cellStyle name="40% - Accent3 4 44 2" xfId="18342"/>
    <cellStyle name="40% - Accent3 4 44 3" xfId="29092"/>
    <cellStyle name="40% - Accent3 4 44 4" xfId="39952"/>
    <cellStyle name="40% - Accent3 4 45" xfId="7673"/>
    <cellStyle name="40% - Accent3 4 45 2" xfId="18452"/>
    <cellStyle name="40% - Accent3 4 45 3" xfId="29202"/>
    <cellStyle name="40% - Accent3 4 45 4" xfId="40062"/>
    <cellStyle name="40% - Accent3 4 46" xfId="7783"/>
    <cellStyle name="40% - Accent3 4 46 2" xfId="18562"/>
    <cellStyle name="40% - Accent3 4 46 3" xfId="29312"/>
    <cellStyle name="40% - Accent3 4 46 4" xfId="40172"/>
    <cellStyle name="40% - Accent3 4 47" xfId="7893"/>
    <cellStyle name="40% - Accent3 4 47 2" xfId="18672"/>
    <cellStyle name="40% - Accent3 4 47 3" xfId="29422"/>
    <cellStyle name="40% - Accent3 4 47 4" xfId="40282"/>
    <cellStyle name="40% - Accent3 4 48" xfId="8003"/>
    <cellStyle name="40% - Accent3 4 48 2" xfId="18782"/>
    <cellStyle name="40% - Accent3 4 48 3" xfId="29532"/>
    <cellStyle name="40% - Accent3 4 48 4" xfId="40392"/>
    <cellStyle name="40% - Accent3 4 49" xfId="8113"/>
    <cellStyle name="40% - Accent3 4 49 2" xfId="18892"/>
    <cellStyle name="40% - Accent3 4 49 3" xfId="29642"/>
    <cellStyle name="40% - Accent3 4 49 4" xfId="40502"/>
    <cellStyle name="40% - Accent3 4 5" xfId="434"/>
    <cellStyle name="40% - Accent3 4 5 2" xfId="1459"/>
    <cellStyle name="40% - Accent3 4 5 2 2" xfId="3784"/>
    <cellStyle name="40% - Accent3 4 5 2 2 2" xfId="14563"/>
    <cellStyle name="40% - Accent3 4 5 2 2 3" xfId="25313"/>
    <cellStyle name="40% - Accent3 4 5 2 2 4" xfId="36173"/>
    <cellStyle name="40% - Accent3 4 5 2 3" xfId="12268"/>
    <cellStyle name="40% - Accent3 4 5 2 4" xfId="23018"/>
    <cellStyle name="40% - Accent3 4 5 2 5" xfId="33878"/>
    <cellStyle name="40% - Accent3 4 5 3" xfId="2801"/>
    <cellStyle name="40% - Accent3 4 5 3 2" xfId="13580"/>
    <cellStyle name="40% - Accent3 4 5 3 3" xfId="24330"/>
    <cellStyle name="40% - Accent3 4 5 3 4" xfId="35190"/>
    <cellStyle name="40% - Accent3 4 5 4" xfId="11285"/>
    <cellStyle name="40% - Accent3 4 5 5" xfId="22035"/>
    <cellStyle name="40% - Accent3 4 5 6" xfId="32895"/>
    <cellStyle name="40% - Accent3 4 50" xfId="8223"/>
    <cellStyle name="40% - Accent3 4 50 2" xfId="19002"/>
    <cellStyle name="40% - Accent3 4 50 3" xfId="29752"/>
    <cellStyle name="40% - Accent3 4 50 4" xfId="40612"/>
    <cellStyle name="40% - Accent3 4 51" xfId="8333"/>
    <cellStyle name="40% - Accent3 4 51 2" xfId="19112"/>
    <cellStyle name="40% - Accent3 4 51 3" xfId="29862"/>
    <cellStyle name="40% - Accent3 4 51 4" xfId="40722"/>
    <cellStyle name="40% - Accent3 4 52" xfId="8443"/>
    <cellStyle name="40% - Accent3 4 52 2" xfId="19222"/>
    <cellStyle name="40% - Accent3 4 52 3" xfId="29972"/>
    <cellStyle name="40% - Accent3 4 52 4" xfId="40832"/>
    <cellStyle name="40% - Accent3 4 53" xfId="8553"/>
    <cellStyle name="40% - Accent3 4 53 2" xfId="19332"/>
    <cellStyle name="40% - Accent3 4 53 3" xfId="30082"/>
    <cellStyle name="40% - Accent3 4 53 4" xfId="40942"/>
    <cellStyle name="40% - Accent3 4 54" xfId="8663"/>
    <cellStyle name="40% - Accent3 4 54 2" xfId="19442"/>
    <cellStyle name="40% - Accent3 4 54 3" xfId="30192"/>
    <cellStyle name="40% - Accent3 4 54 4" xfId="41052"/>
    <cellStyle name="40% - Accent3 4 55" xfId="8773"/>
    <cellStyle name="40% - Accent3 4 55 2" xfId="19552"/>
    <cellStyle name="40% - Accent3 4 55 3" xfId="30302"/>
    <cellStyle name="40% - Accent3 4 55 4" xfId="41162"/>
    <cellStyle name="40% - Accent3 4 56" xfId="8883"/>
    <cellStyle name="40% - Accent3 4 56 2" xfId="19662"/>
    <cellStyle name="40% - Accent3 4 56 3" xfId="30412"/>
    <cellStyle name="40% - Accent3 4 56 4" xfId="41272"/>
    <cellStyle name="40% - Accent3 4 57" xfId="8993"/>
    <cellStyle name="40% - Accent3 4 57 2" xfId="19772"/>
    <cellStyle name="40% - Accent3 4 57 3" xfId="30522"/>
    <cellStyle name="40% - Accent3 4 57 4" xfId="41382"/>
    <cellStyle name="40% - Accent3 4 58" xfId="9103"/>
    <cellStyle name="40% - Accent3 4 58 2" xfId="19882"/>
    <cellStyle name="40% - Accent3 4 58 3" xfId="30632"/>
    <cellStyle name="40% - Accent3 4 58 4" xfId="41492"/>
    <cellStyle name="40% - Accent3 4 59" xfId="9213"/>
    <cellStyle name="40% - Accent3 4 59 2" xfId="19992"/>
    <cellStyle name="40% - Accent3 4 59 3" xfId="30742"/>
    <cellStyle name="40% - Accent3 4 59 4" xfId="41602"/>
    <cellStyle name="40% - Accent3 4 6" xfId="511"/>
    <cellStyle name="40% - Accent3 4 6 2" xfId="1536"/>
    <cellStyle name="40% - Accent3 4 6 2 2" xfId="3861"/>
    <cellStyle name="40% - Accent3 4 6 2 2 2" xfId="14640"/>
    <cellStyle name="40% - Accent3 4 6 2 2 3" xfId="25390"/>
    <cellStyle name="40% - Accent3 4 6 2 2 4" xfId="36250"/>
    <cellStyle name="40% - Accent3 4 6 2 3" xfId="12345"/>
    <cellStyle name="40% - Accent3 4 6 2 4" xfId="23095"/>
    <cellStyle name="40% - Accent3 4 6 2 5" xfId="33955"/>
    <cellStyle name="40% - Accent3 4 6 3" xfId="2878"/>
    <cellStyle name="40% - Accent3 4 6 3 2" xfId="13657"/>
    <cellStyle name="40% - Accent3 4 6 3 3" xfId="24407"/>
    <cellStyle name="40% - Accent3 4 6 3 4" xfId="35267"/>
    <cellStyle name="40% - Accent3 4 6 4" xfId="11362"/>
    <cellStyle name="40% - Accent3 4 6 5" xfId="22112"/>
    <cellStyle name="40% - Accent3 4 6 6" xfId="32972"/>
    <cellStyle name="40% - Accent3 4 60" xfId="9323"/>
    <cellStyle name="40% - Accent3 4 60 2" xfId="20102"/>
    <cellStyle name="40% - Accent3 4 60 3" xfId="30852"/>
    <cellStyle name="40% - Accent3 4 60 4" xfId="41712"/>
    <cellStyle name="40% - Accent3 4 61" xfId="9433"/>
    <cellStyle name="40% - Accent3 4 61 2" xfId="20212"/>
    <cellStyle name="40% - Accent3 4 61 3" xfId="30962"/>
    <cellStyle name="40% - Accent3 4 61 4" xfId="41822"/>
    <cellStyle name="40% - Accent3 4 62" xfId="9543"/>
    <cellStyle name="40% - Accent3 4 62 2" xfId="20322"/>
    <cellStyle name="40% - Accent3 4 62 3" xfId="31072"/>
    <cellStyle name="40% - Accent3 4 62 4" xfId="41932"/>
    <cellStyle name="40% - Accent3 4 63" xfId="9653"/>
    <cellStyle name="40% - Accent3 4 63 2" xfId="20432"/>
    <cellStyle name="40% - Accent3 4 63 3" xfId="31182"/>
    <cellStyle name="40% - Accent3 4 63 4" xfId="42042"/>
    <cellStyle name="40% - Accent3 4 64" xfId="9763"/>
    <cellStyle name="40% - Accent3 4 64 2" xfId="20542"/>
    <cellStyle name="40% - Accent3 4 64 3" xfId="31292"/>
    <cellStyle name="40% - Accent3 4 64 4" xfId="42152"/>
    <cellStyle name="40% - Accent3 4 65" xfId="9873"/>
    <cellStyle name="40% - Accent3 4 65 2" xfId="20652"/>
    <cellStyle name="40% - Accent3 4 65 3" xfId="31402"/>
    <cellStyle name="40% - Accent3 4 65 4" xfId="42262"/>
    <cellStyle name="40% - Accent3 4 66" xfId="9983"/>
    <cellStyle name="40% - Accent3 4 66 2" xfId="20762"/>
    <cellStyle name="40% - Accent3 4 66 3" xfId="31512"/>
    <cellStyle name="40% - Accent3 4 66 4" xfId="42372"/>
    <cellStyle name="40% - Accent3 4 67" xfId="10093"/>
    <cellStyle name="40% - Accent3 4 67 2" xfId="20872"/>
    <cellStyle name="40% - Accent3 4 67 3" xfId="31622"/>
    <cellStyle name="40% - Accent3 4 67 4" xfId="42482"/>
    <cellStyle name="40% - Accent3 4 68" xfId="10203"/>
    <cellStyle name="40% - Accent3 4 68 2" xfId="20982"/>
    <cellStyle name="40% - Accent3 4 68 3" xfId="31732"/>
    <cellStyle name="40% - Accent3 4 68 4" xfId="42592"/>
    <cellStyle name="40% - Accent3 4 69" xfId="10313"/>
    <cellStyle name="40% - Accent3 4 69 2" xfId="21092"/>
    <cellStyle name="40% - Accent3 4 69 3" xfId="31842"/>
    <cellStyle name="40% - Accent3 4 69 4" xfId="42702"/>
    <cellStyle name="40% - Accent3 4 7" xfId="598"/>
    <cellStyle name="40% - Accent3 4 7 2" xfId="1623"/>
    <cellStyle name="40% - Accent3 4 7 2 2" xfId="3948"/>
    <cellStyle name="40% - Accent3 4 7 2 2 2" xfId="14727"/>
    <cellStyle name="40% - Accent3 4 7 2 2 3" xfId="25477"/>
    <cellStyle name="40% - Accent3 4 7 2 2 4" xfId="36337"/>
    <cellStyle name="40% - Accent3 4 7 2 3" xfId="12432"/>
    <cellStyle name="40% - Accent3 4 7 2 4" xfId="23182"/>
    <cellStyle name="40% - Accent3 4 7 2 5" xfId="34042"/>
    <cellStyle name="40% - Accent3 4 7 3" xfId="2966"/>
    <cellStyle name="40% - Accent3 4 7 3 2" xfId="13745"/>
    <cellStyle name="40% - Accent3 4 7 3 3" xfId="24495"/>
    <cellStyle name="40% - Accent3 4 7 3 4" xfId="35355"/>
    <cellStyle name="40% - Accent3 4 7 4" xfId="11450"/>
    <cellStyle name="40% - Accent3 4 7 5" xfId="22200"/>
    <cellStyle name="40% - Accent3 4 7 6" xfId="33060"/>
    <cellStyle name="40% - Accent3 4 70" xfId="10423"/>
    <cellStyle name="40% - Accent3 4 70 2" xfId="21202"/>
    <cellStyle name="40% - Accent3 4 70 3" xfId="31952"/>
    <cellStyle name="40% - Accent3 4 70 4" xfId="42812"/>
    <cellStyle name="40% - Accent3 4 71" xfId="10533"/>
    <cellStyle name="40% - Accent3 4 71 2" xfId="21312"/>
    <cellStyle name="40% - Accent3 4 71 3" xfId="32062"/>
    <cellStyle name="40% - Accent3 4 71 4" xfId="42922"/>
    <cellStyle name="40% - Accent3 4 72" xfId="10643"/>
    <cellStyle name="40% - Accent3 4 72 2" xfId="21422"/>
    <cellStyle name="40% - Accent3 4 72 3" xfId="32172"/>
    <cellStyle name="40% - Accent3 4 72 4" xfId="43032"/>
    <cellStyle name="40% - Accent3 4 73" xfId="10753"/>
    <cellStyle name="40% - Accent3 4 73 2" xfId="21532"/>
    <cellStyle name="40% - Accent3 4 73 3" xfId="32282"/>
    <cellStyle name="40% - Accent3 4 73 4" xfId="43142"/>
    <cellStyle name="40% - Accent3 4 74" xfId="10863"/>
    <cellStyle name="40% - Accent3 4 74 2" xfId="32392"/>
    <cellStyle name="40% - Accent3 4 74 3" xfId="43252"/>
    <cellStyle name="40% - Accent3 4 75" xfId="11005"/>
    <cellStyle name="40% - Accent3 4 75 2" xfId="21755"/>
    <cellStyle name="40% - Accent3 4 75 3" xfId="32615"/>
    <cellStyle name="40% - Accent3 4 76" xfId="21642"/>
    <cellStyle name="40% - Accent3 4 77" xfId="32502"/>
    <cellStyle name="40% - Accent3 4 78" xfId="43520"/>
    <cellStyle name="40% - Accent3 4 79" xfId="43675"/>
    <cellStyle name="40% - Accent3 4 8" xfId="697"/>
    <cellStyle name="40% - Accent3 4 8 2" xfId="1722"/>
    <cellStyle name="40% - Accent3 4 8 2 2" xfId="4047"/>
    <cellStyle name="40% - Accent3 4 8 2 2 2" xfId="14826"/>
    <cellStyle name="40% - Accent3 4 8 2 2 3" xfId="25576"/>
    <cellStyle name="40% - Accent3 4 8 2 2 4" xfId="36436"/>
    <cellStyle name="40% - Accent3 4 8 2 3" xfId="12531"/>
    <cellStyle name="40% - Accent3 4 8 2 4" xfId="23281"/>
    <cellStyle name="40% - Accent3 4 8 2 5" xfId="34141"/>
    <cellStyle name="40% - Accent3 4 8 3" xfId="3065"/>
    <cellStyle name="40% - Accent3 4 8 3 2" xfId="13844"/>
    <cellStyle name="40% - Accent3 4 8 3 3" xfId="24594"/>
    <cellStyle name="40% - Accent3 4 8 3 4" xfId="35454"/>
    <cellStyle name="40% - Accent3 4 8 4" xfId="11549"/>
    <cellStyle name="40% - Accent3 4 8 5" xfId="22299"/>
    <cellStyle name="40% - Accent3 4 8 6" xfId="33159"/>
    <cellStyle name="40% - Accent3 4 80" xfId="43987"/>
    <cellStyle name="40% - Accent3 4 81" xfId="44306"/>
    <cellStyle name="40% - Accent3 4 82" xfId="44626"/>
    <cellStyle name="40% - Accent3 4 83" xfId="44938"/>
    <cellStyle name="40% - Accent3 4 84" xfId="45250"/>
    <cellStyle name="40% - Accent3 4 85" xfId="45562"/>
    <cellStyle name="40% - Accent3 4 86" xfId="45874"/>
    <cellStyle name="40% - Accent3 4 87" xfId="46186"/>
    <cellStyle name="40% - Accent3 4 88" xfId="46498"/>
    <cellStyle name="40% - Accent3 4 89" xfId="46810"/>
    <cellStyle name="40% - Accent3 4 9" xfId="806"/>
    <cellStyle name="40% - Accent3 4 9 2" xfId="1831"/>
    <cellStyle name="40% - Accent3 4 9 2 2" xfId="4156"/>
    <cellStyle name="40% - Accent3 4 9 2 2 2" xfId="14935"/>
    <cellStyle name="40% - Accent3 4 9 2 2 3" xfId="25685"/>
    <cellStyle name="40% - Accent3 4 9 2 2 4" xfId="36545"/>
    <cellStyle name="40% - Accent3 4 9 2 3" xfId="12640"/>
    <cellStyle name="40% - Accent3 4 9 2 4" xfId="23390"/>
    <cellStyle name="40% - Accent3 4 9 2 5" xfId="34250"/>
    <cellStyle name="40% - Accent3 4 9 3" xfId="3174"/>
    <cellStyle name="40% - Accent3 4 9 3 2" xfId="13953"/>
    <cellStyle name="40% - Accent3 4 9 3 3" xfId="24703"/>
    <cellStyle name="40% - Accent3 4 9 3 4" xfId="35563"/>
    <cellStyle name="40% - Accent3 4 9 4" xfId="11658"/>
    <cellStyle name="40% - Accent3 4 9 5" xfId="22408"/>
    <cellStyle name="40% - Accent3 4 9 6" xfId="33268"/>
    <cellStyle name="40% - Accent3 4 90" xfId="47122"/>
    <cellStyle name="40% - Accent3 4 91" xfId="47434"/>
    <cellStyle name="40% - Accent3 4 92" xfId="47746"/>
    <cellStyle name="40% - Accent3 4 93" xfId="48058"/>
    <cellStyle name="40% - Accent3 4 94" xfId="48370"/>
    <cellStyle name="40% - Accent3 4 95" xfId="48682"/>
    <cellStyle name="40% - Accent3 4 96" xfId="48994"/>
    <cellStyle name="40% - Accent3 4 97" xfId="49306"/>
    <cellStyle name="40% - Accent3 4 98" xfId="49618"/>
    <cellStyle name="40% - Accent3 4 99" xfId="49930"/>
    <cellStyle name="40% - Accent3 40" xfId="6540"/>
    <cellStyle name="40% - Accent3 40 2" xfId="17319"/>
    <cellStyle name="40% - Accent3 40 3" xfId="28069"/>
    <cellStyle name="40% - Accent3 40 4" xfId="38929"/>
    <cellStyle name="40% - Accent3 41" xfId="6650"/>
    <cellStyle name="40% - Accent3 41 2" xfId="17429"/>
    <cellStyle name="40% - Accent3 41 3" xfId="28179"/>
    <cellStyle name="40% - Accent3 41 4" xfId="39039"/>
    <cellStyle name="40% - Accent3 42" xfId="6760"/>
    <cellStyle name="40% - Accent3 42 2" xfId="17539"/>
    <cellStyle name="40% - Accent3 42 3" xfId="28289"/>
    <cellStyle name="40% - Accent3 42 4" xfId="39149"/>
    <cellStyle name="40% - Accent3 43" xfId="6870"/>
    <cellStyle name="40% - Accent3 43 2" xfId="17649"/>
    <cellStyle name="40% - Accent3 43 3" xfId="28399"/>
    <cellStyle name="40% - Accent3 43 4" xfId="39259"/>
    <cellStyle name="40% - Accent3 44" xfId="6980"/>
    <cellStyle name="40% - Accent3 44 2" xfId="17759"/>
    <cellStyle name="40% - Accent3 44 3" xfId="28509"/>
    <cellStyle name="40% - Accent3 44 4" xfId="39369"/>
    <cellStyle name="40% - Accent3 45" xfId="7090"/>
    <cellStyle name="40% - Accent3 45 2" xfId="17869"/>
    <cellStyle name="40% - Accent3 45 3" xfId="28619"/>
    <cellStyle name="40% - Accent3 45 4" xfId="39479"/>
    <cellStyle name="40% - Accent3 46" xfId="7200"/>
    <cellStyle name="40% - Accent3 46 2" xfId="17979"/>
    <cellStyle name="40% - Accent3 46 3" xfId="28729"/>
    <cellStyle name="40% - Accent3 46 4" xfId="39589"/>
    <cellStyle name="40% - Accent3 47" xfId="7310"/>
    <cellStyle name="40% - Accent3 47 2" xfId="18089"/>
    <cellStyle name="40% - Accent3 47 3" xfId="28839"/>
    <cellStyle name="40% - Accent3 47 4" xfId="39699"/>
    <cellStyle name="40% - Accent3 48" xfId="7420"/>
    <cellStyle name="40% - Accent3 48 2" xfId="18199"/>
    <cellStyle name="40% - Accent3 48 3" xfId="28949"/>
    <cellStyle name="40% - Accent3 48 4" xfId="39809"/>
    <cellStyle name="40% - Accent3 49" xfId="7530"/>
    <cellStyle name="40% - Accent3 49 2" xfId="18309"/>
    <cellStyle name="40% - Accent3 49 3" xfId="29059"/>
    <cellStyle name="40% - Accent3 49 4" xfId="39919"/>
    <cellStyle name="40% - Accent3 5" xfId="177"/>
    <cellStyle name="40% - Accent3 5 10" xfId="1035"/>
    <cellStyle name="40% - Accent3 5 10 2" xfId="3403"/>
    <cellStyle name="40% - Accent3 5 10 2 2" xfId="14182"/>
    <cellStyle name="40% - Accent3 5 10 2 3" xfId="24932"/>
    <cellStyle name="40% - Accent3 5 10 2 4" xfId="35792"/>
    <cellStyle name="40% - Accent3 5 10 3" xfId="11887"/>
    <cellStyle name="40% - Accent3 5 10 4" xfId="22637"/>
    <cellStyle name="40% - Accent3 5 10 5" xfId="33497"/>
    <cellStyle name="40% - Accent3 5 100" xfId="50568"/>
    <cellStyle name="40% - Accent3 5 101" xfId="50880"/>
    <cellStyle name="40% - Accent3 5 102" xfId="51192"/>
    <cellStyle name="40% - Accent3 5 103" xfId="51504"/>
    <cellStyle name="40% - Accent3 5 104" xfId="51816"/>
    <cellStyle name="40% - Accent3 5 105" xfId="52129"/>
    <cellStyle name="40% - Accent3 5 106" xfId="52441"/>
    <cellStyle name="40% - Accent3 5 107" xfId="52753"/>
    <cellStyle name="40% - Accent3 5 108" xfId="53065"/>
    <cellStyle name="40% - Accent3 5 109" xfId="53377"/>
    <cellStyle name="40% - Accent3 5 11" xfId="1202"/>
    <cellStyle name="40% - Accent3 5 11 2" xfId="3527"/>
    <cellStyle name="40% - Accent3 5 11 2 2" xfId="14306"/>
    <cellStyle name="40% - Accent3 5 11 2 3" xfId="25056"/>
    <cellStyle name="40% - Accent3 5 11 2 4" xfId="35916"/>
    <cellStyle name="40% - Accent3 5 11 3" xfId="12011"/>
    <cellStyle name="40% - Accent3 5 11 4" xfId="22761"/>
    <cellStyle name="40% - Accent3 5 11 5" xfId="33621"/>
    <cellStyle name="40% - Accent3 5 110" xfId="53689"/>
    <cellStyle name="40% - Accent3 5 111" xfId="54001"/>
    <cellStyle name="40% - Accent3 5 112" xfId="54313"/>
    <cellStyle name="40% - Accent3 5 113" xfId="54625"/>
    <cellStyle name="40% - Accent3 5 114" xfId="54937"/>
    <cellStyle name="40% - Accent3 5 115" xfId="55249"/>
    <cellStyle name="40% - Accent3 5 116" xfId="55561"/>
    <cellStyle name="40% - Accent3 5 117" xfId="55873"/>
    <cellStyle name="40% - Accent3 5 118" xfId="56185"/>
    <cellStyle name="40% - Accent3 5 119" xfId="56497"/>
    <cellStyle name="40% - Accent3 5 12" xfId="2060"/>
    <cellStyle name="40% - Accent3 5 12 2" xfId="4385"/>
    <cellStyle name="40% - Accent3 5 12 2 2" xfId="15164"/>
    <cellStyle name="40% - Accent3 5 12 2 3" xfId="25914"/>
    <cellStyle name="40% - Accent3 5 12 2 4" xfId="36774"/>
    <cellStyle name="40% - Accent3 5 12 3" xfId="12869"/>
    <cellStyle name="40% - Accent3 5 12 4" xfId="23619"/>
    <cellStyle name="40% - Accent3 5 12 5" xfId="34479"/>
    <cellStyle name="40% - Accent3 5 120" xfId="56809"/>
    <cellStyle name="40% - Accent3 5 121" xfId="57121"/>
    <cellStyle name="40% - Accent3 5 122" xfId="57433"/>
    <cellStyle name="40% - Accent3 5 123" xfId="57745"/>
    <cellStyle name="40% - Accent3 5 124" xfId="58057"/>
    <cellStyle name="40% - Accent3 5 125" xfId="58369"/>
    <cellStyle name="40% - Accent3 5 126" xfId="58681"/>
    <cellStyle name="40% - Accent3 5 127" xfId="58993"/>
    <cellStyle name="40% - Accent3 5 128" xfId="59305"/>
    <cellStyle name="40% - Accent3 5 129" xfId="59617"/>
    <cellStyle name="40% - Accent3 5 13" xfId="2169"/>
    <cellStyle name="40% - Accent3 5 13 2" xfId="4494"/>
    <cellStyle name="40% - Accent3 5 13 2 2" xfId="15273"/>
    <cellStyle name="40% - Accent3 5 13 2 3" xfId="26023"/>
    <cellStyle name="40% - Accent3 5 13 2 4" xfId="36883"/>
    <cellStyle name="40% - Accent3 5 13 3" xfId="12978"/>
    <cellStyle name="40% - Accent3 5 13 4" xfId="23728"/>
    <cellStyle name="40% - Accent3 5 13 5" xfId="34588"/>
    <cellStyle name="40% - Accent3 5 130" xfId="59929"/>
    <cellStyle name="40% - Accent3 5 131" xfId="60241"/>
    <cellStyle name="40% - Accent3 5 132" xfId="60553"/>
    <cellStyle name="40% - Accent3 5 133" xfId="60865"/>
    <cellStyle name="40% - Accent3 5 14" xfId="2279"/>
    <cellStyle name="40% - Accent3 5 14 2" xfId="4604"/>
    <cellStyle name="40% - Accent3 5 14 2 2" xfId="15383"/>
    <cellStyle name="40% - Accent3 5 14 2 3" xfId="26133"/>
    <cellStyle name="40% - Accent3 5 14 2 4" xfId="36993"/>
    <cellStyle name="40% - Accent3 5 14 3" xfId="13088"/>
    <cellStyle name="40% - Accent3 5 14 4" xfId="23838"/>
    <cellStyle name="40% - Accent3 5 14 5" xfId="34698"/>
    <cellStyle name="40% - Accent3 5 15" xfId="2389"/>
    <cellStyle name="40% - Accent3 5 15 2" xfId="13198"/>
    <cellStyle name="40% - Accent3 5 15 3" xfId="23948"/>
    <cellStyle name="40% - Accent3 5 15 4" xfId="34808"/>
    <cellStyle name="40% - Accent3 5 16" xfId="2544"/>
    <cellStyle name="40% - Accent3 5 16 2" xfId="13323"/>
    <cellStyle name="40% - Accent3 5 16 3" xfId="24073"/>
    <cellStyle name="40% - Accent3 5 16 4" xfId="34933"/>
    <cellStyle name="40% - Accent3 5 17" xfId="4714"/>
    <cellStyle name="40% - Accent3 5 17 2" xfId="15493"/>
    <cellStyle name="40% - Accent3 5 17 3" xfId="26243"/>
    <cellStyle name="40% - Accent3 5 17 4" xfId="37103"/>
    <cellStyle name="40% - Accent3 5 18" xfId="4824"/>
    <cellStyle name="40% - Accent3 5 18 2" xfId="15603"/>
    <cellStyle name="40% - Accent3 5 18 3" xfId="26353"/>
    <cellStyle name="40% - Accent3 5 18 4" xfId="37213"/>
    <cellStyle name="40% - Accent3 5 19" xfId="4934"/>
    <cellStyle name="40% - Accent3 5 19 2" xfId="15713"/>
    <cellStyle name="40% - Accent3 5 19 3" xfId="26463"/>
    <cellStyle name="40% - Accent3 5 19 4" xfId="37323"/>
    <cellStyle name="40% - Accent3 5 2" xfId="323"/>
    <cellStyle name="40% - Accent3 5 2 10" xfId="44795"/>
    <cellStyle name="40% - Accent3 5 2 11" xfId="45107"/>
    <cellStyle name="40% - Accent3 5 2 12" xfId="45419"/>
    <cellStyle name="40% - Accent3 5 2 13" xfId="45731"/>
    <cellStyle name="40% - Accent3 5 2 14" xfId="46043"/>
    <cellStyle name="40% - Accent3 5 2 15" xfId="46355"/>
    <cellStyle name="40% - Accent3 5 2 16" xfId="46667"/>
    <cellStyle name="40% - Accent3 5 2 17" xfId="46979"/>
    <cellStyle name="40% - Accent3 5 2 18" xfId="47291"/>
    <cellStyle name="40% - Accent3 5 2 19" xfId="47603"/>
    <cellStyle name="40% - Accent3 5 2 2" xfId="1348"/>
    <cellStyle name="40% - Accent3 5 2 2 2" xfId="3673"/>
    <cellStyle name="40% - Accent3 5 2 2 2 2" xfId="14452"/>
    <cellStyle name="40% - Accent3 5 2 2 2 3" xfId="25202"/>
    <cellStyle name="40% - Accent3 5 2 2 2 4" xfId="36062"/>
    <cellStyle name="40% - Accent3 5 2 2 3" xfId="12157"/>
    <cellStyle name="40% - Accent3 5 2 2 4" xfId="22907"/>
    <cellStyle name="40% - Accent3 5 2 2 5" xfId="33767"/>
    <cellStyle name="40% - Accent3 5 2 20" xfId="47915"/>
    <cellStyle name="40% - Accent3 5 2 21" xfId="48227"/>
    <cellStyle name="40% - Accent3 5 2 22" xfId="48539"/>
    <cellStyle name="40% - Accent3 5 2 23" xfId="48851"/>
    <cellStyle name="40% - Accent3 5 2 24" xfId="49163"/>
    <cellStyle name="40% - Accent3 5 2 25" xfId="49475"/>
    <cellStyle name="40% - Accent3 5 2 26" xfId="49787"/>
    <cellStyle name="40% - Accent3 5 2 27" xfId="50099"/>
    <cellStyle name="40% - Accent3 5 2 28" xfId="50411"/>
    <cellStyle name="40% - Accent3 5 2 29" xfId="50723"/>
    <cellStyle name="40% - Accent3 5 2 3" xfId="2690"/>
    <cellStyle name="40% - Accent3 5 2 3 2" xfId="13469"/>
    <cellStyle name="40% - Accent3 5 2 3 3" xfId="24219"/>
    <cellStyle name="40% - Accent3 5 2 3 4" xfId="35079"/>
    <cellStyle name="40% - Accent3 5 2 30" xfId="51035"/>
    <cellStyle name="40% - Accent3 5 2 31" xfId="51347"/>
    <cellStyle name="40% - Accent3 5 2 32" xfId="51659"/>
    <cellStyle name="40% - Accent3 5 2 33" xfId="51971"/>
    <cellStyle name="40% - Accent3 5 2 34" xfId="52284"/>
    <cellStyle name="40% - Accent3 5 2 35" xfId="52596"/>
    <cellStyle name="40% - Accent3 5 2 36" xfId="52908"/>
    <cellStyle name="40% - Accent3 5 2 37" xfId="53220"/>
    <cellStyle name="40% - Accent3 5 2 38" xfId="53532"/>
    <cellStyle name="40% - Accent3 5 2 39" xfId="53844"/>
    <cellStyle name="40% - Accent3 5 2 4" xfId="11174"/>
    <cellStyle name="40% - Accent3 5 2 40" xfId="54156"/>
    <cellStyle name="40% - Accent3 5 2 41" xfId="54468"/>
    <cellStyle name="40% - Accent3 5 2 42" xfId="54780"/>
    <cellStyle name="40% - Accent3 5 2 43" xfId="55092"/>
    <cellStyle name="40% - Accent3 5 2 44" xfId="55404"/>
    <cellStyle name="40% - Accent3 5 2 45" xfId="55716"/>
    <cellStyle name="40% - Accent3 5 2 46" xfId="56028"/>
    <cellStyle name="40% - Accent3 5 2 47" xfId="56340"/>
    <cellStyle name="40% - Accent3 5 2 48" xfId="56652"/>
    <cellStyle name="40% - Accent3 5 2 49" xfId="56964"/>
    <cellStyle name="40% - Accent3 5 2 5" xfId="21924"/>
    <cellStyle name="40% - Accent3 5 2 50" xfId="57276"/>
    <cellStyle name="40% - Accent3 5 2 51" xfId="57588"/>
    <cellStyle name="40% - Accent3 5 2 52" xfId="57900"/>
    <cellStyle name="40% - Accent3 5 2 53" xfId="58212"/>
    <cellStyle name="40% - Accent3 5 2 54" xfId="58524"/>
    <cellStyle name="40% - Accent3 5 2 55" xfId="58836"/>
    <cellStyle name="40% - Accent3 5 2 56" xfId="59148"/>
    <cellStyle name="40% - Accent3 5 2 57" xfId="59460"/>
    <cellStyle name="40% - Accent3 5 2 58" xfId="59772"/>
    <cellStyle name="40% - Accent3 5 2 59" xfId="60084"/>
    <cellStyle name="40% - Accent3 5 2 6" xfId="32784"/>
    <cellStyle name="40% - Accent3 5 2 60" xfId="60396"/>
    <cellStyle name="40% - Accent3 5 2 61" xfId="60708"/>
    <cellStyle name="40% - Accent3 5 2 62" xfId="61020"/>
    <cellStyle name="40% - Accent3 5 2 7" xfId="43844"/>
    <cellStyle name="40% - Accent3 5 2 8" xfId="44156"/>
    <cellStyle name="40% - Accent3 5 2 9" xfId="44475"/>
    <cellStyle name="40% - Accent3 5 20" xfId="5044"/>
    <cellStyle name="40% - Accent3 5 20 2" xfId="15823"/>
    <cellStyle name="40% - Accent3 5 20 3" xfId="26573"/>
    <cellStyle name="40% - Accent3 5 20 4" xfId="37433"/>
    <cellStyle name="40% - Accent3 5 21" xfId="5154"/>
    <cellStyle name="40% - Accent3 5 21 2" xfId="15933"/>
    <cellStyle name="40% - Accent3 5 21 3" xfId="26683"/>
    <cellStyle name="40% - Accent3 5 21 4" xfId="37543"/>
    <cellStyle name="40% - Accent3 5 22" xfId="5264"/>
    <cellStyle name="40% - Accent3 5 22 2" xfId="16043"/>
    <cellStyle name="40% - Accent3 5 22 3" xfId="26793"/>
    <cellStyle name="40% - Accent3 5 22 4" xfId="37653"/>
    <cellStyle name="40% - Accent3 5 23" xfId="5374"/>
    <cellStyle name="40% - Accent3 5 23 2" xfId="16153"/>
    <cellStyle name="40% - Accent3 5 23 3" xfId="26903"/>
    <cellStyle name="40% - Accent3 5 23 4" xfId="37763"/>
    <cellStyle name="40% - Accent3 5 24" xfId="5484"/>
    <cellStyle name="40% - Accent3 5 24 2" xfId="16263"/>
    <cellStyle name="40% - Accent3 5 24 3" xfId="27013"/>
    <cellStyle name="40% - Accent3 5 24 4" xfId="37873"/>
    <cellStyle name="40% - Accent3 5 25" xfId="5594"/>
    <cellStyle name="40% - Accent3 5 25 2" xfId="16373"/>
    <cellStyle name="40% - Accent3 5 25 3" xfId="27123"/>
    <cellStyle name="40% - Accent3 5 25 4" xfId="37983"/>
    <cellStyle name="40% - Accent3 5 26" xfId="5704"/>
    <cellStyle name="40% - Accent3 5 26 2" xfId="16483"/>
    <cellStyle name="40% - Accent3 5 26 3" xfId="27233"/>
    <cellStyle name="40% - Accent3 5 26 4" xfId="38093"/>
    <cellStyle name="40% - Accent3 5 27" xfId="5814"/>
    <cellStyle name="40% - Accent3 5 27 2" xfId="16593"/>
    <cellStyle name="40% - Accent3 5 27 3" xfId="27343"/>
    <cellStyle name="40% - Accent3 5 27 4" xfId="38203"/>
    <cellStyle name="40% - Accent3 5 28" xfId="5924"/>
    <cellStyle name="40% - Accent3 5 28 2" xfId="16703"/>
    <cellStyle name="40% - Accent3 5 28 3" xfId="27453"/>
    <cellStyle name="40% - Accent3 5 28 4" xfId="38313"/>
    <cellStyle name="40% - Accent3 5 29" xfId="6034"/>
    <cellStyle name="40% - Accent3 5 29 2" xfId="16813"/>
    <cellStyle name="40% - Accent3 5 29 3" xfId="27563"/>
    <cellStyle name="40% - Accent3 5 29 4" xfId="38423"/>
    <cellStyle name="40% - Accent3 5 3" xfId="379"/>
    <cellStyle name="40% - Accent3 5 3 2" xfId="1404"/>
    <cellStyle name="40% - Accent3 5 3 2 2" xfId="3729"/>
    <cellStyle name="40% - Accent3 5 3 2 2 2" xfId="14508"/>
    <cellStyle name="40% - Accent3 5 3 2 2 3" xfId="25258"/>
    <cellStyle name="40% - Accent3 5 3 2 2 4" xfId="36118"/>
    <cellStyle name="40% - Accent3 5 3 2 3" xfId="12213"/>
    <cellStyle name="40% - Accent3 5 3 2 4" xfId="22963"/>
    <cellStyle name="40% - Accent3 5 3 2 5" xfId="33823"/>
    <cellStyle name="40% - Accent3 5 3 3" xfId="2746"/>
    <cellStyle name="40% - Accent3 5 3 3 2" xfId="13525"/>
    <cellStyle name="40% - Accent3 5 3 3 3" xfId="24275"/>
    <cellStyle name="40% - Accent3 5 3 3 4" xfId="35135"/>
    <cellStyle name="40% - Accent3 5 3 4" xfId="11230"/>
    <cellStyle name="40% - Accent3 5 3 5" xfId="21980"/>
    <cellStyle name="40% - Accent3 5 3 6" xfId="32840"/>
    <cellStyle name="40% - Accent3 5 30" xfId="6144"/>
    <cellStyle name="40% - Accent3 5 30 2" xfId="16923"/>
    <cellStyle name="40% - Accent3 5 30 3" xfId="27673"/>
    <cellStyle name="40% - Accent3 5 30 4" xfId="38533"/>
    <cellStyle name="40% - Accent3 5 31" xfId="6254"/>
    <cellStyle name="40% - Accent3 5 31 2" xfId="17033"/>
    <cellStyle name="40% - Accent3 5 31 3" xfId="27783"/>
    <cellStyle name="40% - Accent3 5 31 4" xfId="38643"/>
    <cellStyle name="40% - Accent3 5 32" xfId="6364"/>
    <cellStyle name="40% - Accent3 5 32 2" xfId="17143"/>
    <cellStyle name="40% - Accent3 5 32 3" xfId="27893"/>
    <cellStyle name="40% - Accent3 5 32 4" xfId="38753"/>
    <cellStyle name="40% - Accent3 5 33" xfId="6474"/>
    <cellStyle name="40% - Accent3 5 33 2" xfId="17253"/>
    <cellStyle name="40% - Accent3 5 33 3" xfId="28003"/>
    <cellStyle name="40% - Accent3 5 33 4" xfId="38863"/>
    <cellStyle name="40% - Accent3 5 34" xfId="6584"/>
    <cellStyle name="40% - Accent3 5 34 2" xfId="17363"/>
    <cellStyle name="40% - Accent3 5 34 3" xfId="28113"/>
    <cellStyle name="40% - Accent3 5 34 4" xfId="38973"/>
    <cellStyle name="40% - Accent3 5 35" xfId="6694"/>
    <cellStyle name="40% - Accent3 5 35 2" xfId="17473"/>
    <cellStyle name="40% - Accent3 5 35 3" xfId="28223"/>
    <cellStyle name="40% - Accent3 5 35 4" xfId="39083"/>
    <cellStyle name="40% - Accent3 5 36" xfId="6804"/>
    <cellStyle name="40% - Accent3 5 36 2" xfId="17583"/>
    <cellStyle name="40% - Accent3 5 36 3" xfId="28333"/>
    <cellStyle name="40% - Accent3 5 36 4" xfId="39193"/>
    <cellStyle name="40% - Accent3 5 37" xfId="6914"/>
    <cellStyle name="40% - Accent3 5 37 2" xfId="17693"/>
    <cellStyle name="40% - Accent3 5 37 3" xfId="28443"/>
    <cellStyle name="40% - Accent3 5 37 4" xfId="39303"/>
    <cellStyle name="40% - Accent3 5 38" xfId="7024"/>
    <cellStyle name="40% - Accent3 5 38 2" xfId="17803"/>
    <cellStyle name="40% - Accent3 5 38 3" xfId="28553"/>
    <cellStyle name="40% - Accent3 5 38 4" xfId="39413"/>
    <cellStyle name="40% - Accent3 5 39" xfId="7134"/>
    <cellStyle name="40% - Accent3 5 39 2" xfId="17913"/>
    <cellStyle name="40% - Accent3 5 39 3" xfId="28663"/>
    <cellStyle name="40% - Accent3 5 39 4" xfId="39523"/>
    <cellStyle name="40% - Accent3 5 4" xfId="445"/>
    <cellStyle name="40% - Accent3 5 4 2" xfId="1470"/>
    <cellStyle name="40% - Accent3 5 4 2 2" xfId="3795"/>
    <cellStyle name="40% - Accent3 5 4 2 2 2" xfId="14574"/>
    <cellStyle name="40% - Accent3 5 4 2 2 3" xfId="25324"/>
    <cellStyle name="40% - Accent3 5 4 2 2 4" xfId="36184"/>
    <cellStyle name="40% - Accent3 5 4 2 3" xfId="12279"/>
    <cellStyle name="40% - Accent3 5 4 2 4" xfId="23029"/>
    <cellStyle name="40% - Accent3 5 4 2 5" xfId="33889"/>
    <cellStyle name="40% - Accent3 5 4 3" xfId="2812"/>
    <cellStyle name="40% - Accent3 5 4 3 2" xfId="13591"/>
    <cellStyle name="40% - Accent3 5 4 3 3" xfId="24341"/>
    <cellStyle name="40% - Accent3 5 4 3 4" xfId="35201"/>
    <cellStyle name="40% - Accent3 5 4 4" xfId="11296"/>
    <cellStyle name="40% - Accent3 5 4 5" xfId="22046"/>
    <cellStyle name="40% - Accent3 5 4 6" xfId="32906"/>
    <cellStyle name="40% - Accent3 5 40" xfId="7244"/>
    <cellStyle name="40% - Accent3 5 40 2" xfId="18023"/>
    <cellStyle name="40% - Accent3 5 40 3" xfId="28773"/>
    <cellStyle name="40% - Accent3 5 40 4" xfId="39633"/>
    <cellStyle name="40% - Accent3 5 41" xfId="7354"/>
    <cellStyle name="40% - Accent3 5 41 2" xfId="18133"/>
    <cellStyle name="40% - Accent3 5 41 3" xfId="28883"/>
    <cellStyle name="40% - Accent3 5 41 4" xfId="39743"/>
    <cellStyle name="40% - Accent3 5 42" xfId="7464"/>
    <cellStyle name="40% - Accent3 5 42 2" xfId="18243"/>
    <cellStyle name="40% - Accent3 5 42 3" xfId="28993"/>
    <cellStyle name="40% - Accent3 5 42 4" xfId="39853"/>
    <cellStyle name="40% - Accent3 5 43" xfId="7574"/>
    <cellStyle name="40% - Accent3 5 43 2" xfId="18353"/>
    <cellStyle name="40% - Accent3 5 43 3" xfId="29103"/>
    <cellStyle name="40% - Accent3 5 43 4" xfId="39963"/>
    <cellStyle name="40% - Accent3 5 44" xfId="7684"/>
    <cellStyle name="40% - Accent3 5 44 2" xfId="18463"/>
    <cellStyle name="40% - Accent3 5 44 3" xfId="29213"/>
    <cellStyle name="40% - Accent3 5 44 4" xfId="40073"/>
    <cellStyle name="40% - Accent3 5 45" xfId="7794"/>
    <cellStyle name="40% - Accent3 5 45 2" xfId="18573"/>
    <cellStyle name="40% - Accent3 5 45 3" xfId="29323"/>
    <cellStyle name="40% - Accent3 5 45 4" xfId="40183"/>
    <cellStyle name="40% - Accent3 5 46" xfId="7904"/>
    <cellStyle name="40% - Accent3 5 46 2" xfId="18683"/>
    <cellStyle name="40% - Accent3 5 46 3" xfId="29433"/>
    <cellStyle name="40% - Accent3 5 46 4" xfId="40293"/>
    <cellStyle name="40% - Accent3 5 47" xfId="8014"/>
    <cellStyle name="40% - Accent3 5 47 2" xfId="18793"/>
    <cellStyle name="40% - Accent3 5 47 3" xfId="29543"/>
    <cellStyle name="40% - Accent3 5 47 4" xfId="40403"/>
    <cellStyle name="40% - Accent3 5 48" xfId="8124"/>
    <cellStyle name="40% - Accent3 5 48 2" xfId="18903"/>
    <cellStyle name="40% - Accent3 5 48 3" xfId="29653"/>
    <cellStyle name="40% - Accent3 5 48 4" xfId="40513"/>
    <cellStyle name="40% - Accent3 5 49" xfId="8234"/>
    <cellStyle name="40% - Accent3 5 49 2" xfId="19013"/>
    <cellStyle name="40% - Accent3 5 49 3" xfId="29763"/>
    <cellStyle name="40% - Accent3 5 49 4" xfId="40623"/>
    <cellStyle name="40% - Accent3 5 5" xfId="522"/>
    <cellStyle name="40% - Accent3 5 5 2" xfId="1547"/>
    <cellStyle name="40% - Accent3 5 5 2 2" xfId="3872"/>
    <cellStyle name="40% - Accent3 5 5 2 2 2" xfId="14651"/>
    <cellStyle name="40% - Accent3 5 5 2 2 3" xfId="25401"/>
    <cellStyle name="40% - Accent3 5 5 2 2 4" xfId="36261"/>
    <cellStyle name="40% - Accent3 5 5 2 3" xfId="12356"/>
    <cellStyle name="40% - Accent3 5 5 2 4" xfId="23106"/>
    <cellStyle name="40% - Accent3 5 5 2 5" xfId="33966"/>
    <cellStyle name="40% - Accent3 5 5 3" xfId="2889"/>
    <cellStyle name="40% - Accent3 5 5 3 2" xfId="13668"/>
    <cellStyle name="40% - Accent3 5 5 3 3" xfId="24418"/>
    <cellStyle name="40% - Accent3 5 5 3 4" xfId="35278"/>
    <cellStyle name="40% - Accent3 5 5 4" xfId="11373"/>
    <cellStyle name="40% - Accent3 5 5 5" xfId="22123"/>
    <cellStyle name="40% - Accent3 5 5 6" xfId="32983"/>
    <cellStyle name="40% - Accent3 5 50" xfId="8344"/>
    <cellStyle name="40% - Accent3 5 50 2" xfId="19123"/>
    <cellStyle name="40% - Accent3 5 50 3" xfId="29873"/>
    <cellStyle name="40% - Accent3 5 50 4" xfId="40733"/>
    <cellStyle name="40% - Accent3 5 51" xfId="8454"/>
    <cellStyle name="40% - Accent3 5 51 2" xfId="19233"/>
    <cellStyle name="40% - Accent3 5 51 3" xfId="29983"/>
    <cellStyle name="40% - Accent3 5 51 4" xfId="40843"/>
    <cellStyle name="40% - Accent3 5 52" xfId="8564"/>
    <cellStyle name="40% - Accent3 5 52 2" xfId="19343"/>
    <cellStyle name="40% - Accent3 5 52 3" xfId="30093"/>
    <cellStyle name="40% - Accent3 5 52 4" xfId="40953"/>
    <cellStyle name="40% - Accent3 5 53" xfId="8674"/>
    <cellStyle name="40% - Accent3 5 53 2" xfId="19453"/>
    <cellStyle name="40% - Accent3 5 53 3" xfId="30203"/>
    <cellStyle name="40% - Accent3 5 53 4" xfId="41063"/>
    <cellStyle name="40% - Accent3 5 54" xfId="8784"/>
    <cellStyle name="40% - Accent3 5 54 2" xfId="19563"/>
    <cellStyle name="40% - Accent3 5 54 3" xfId="30313"/>
    <cellStyle name="40% - Accent3 5 54 4" xfId="41173"/>
    <cellStyle name="40% - Accent3 5 55" xfId="8894"/>
    <cellStyle name="40% - Accent3 5 55 2" xfId="19673"/>
    <cellStyle name="40% - Accent3 5 55 3" xfId="30423"/>
    <cellStyle name="40% - Accent3 5 55 4" xfId="41283"/>
    <cellStyle name="40% - Accent3 5 56" xfId="9004"/>
    <cellStyle name="40% - Accent3 5 56 2" xfId="19783"/>
    <cellStyle name="40% - Accent3 5 56 3" xfId="30533"/>
    <cellStyle name="40% - Accent3 5 56 4" xfId="41393"/>
    <cellStyle name="40% - Accent3 5 57" xfId="9114"/>
    <cellStyle name="40% - Accent3 5 57 2" xfId="19893"/>
    <cellStyle name="40% - Accent3 5 57 3" xfId="30643"/>
    <cellStyle name="40% - Accent3 5 57 4" xfId="41503"/>
    <cellStyle name="40% - Accent3 5 58" xfId="9224"/>
    <cellStyle name="40% - Accent3 5 58 2" xfId="20003"/>
    <cellStyle name="40% - Accent3 5 58 3" xfId="30753"/>
    <cellStyle name="40% - Accent3 5 58 4" xfId="41613"/>
    <cellStyle name="40% - Accent3 5 59" xfId="9334"/>
    <cellStyle name="40% - Accent3 5 59 2" xfId="20113"/>
    <cellStyle name="40% - Accent3 5 59 3" xfId="30863"/>
    <cellStyle name="40% - Accent3 5 59 4" xfId="41723"/>
    <cellStyle name="40% - Accent3 5 6" xfId="609"/>
    <cellStyle name="40% - Accent3 5 6 2" xfId="1634"/>
    <cellStyle name="40% - Accent3 5 6 2 2" xfId="3959"/>
    <cellStyle name="40% - Accent3 5 6 2 2 2" xfId="14738"/>
    <cellStyle name="40% - Accent3 5 6 2 2 3" xfId="25488"/>
    <cellStyle name="40% - Accent3 5 6 2 2 4" xfId="36348"/>
    <cellStyle name="40% - Accent3 5 6 2 3" xfId="12443"/>
    <cellStyle name="40% - Accent3 5 6 2 4" xfId="23193"/>
    <cellStyle name="40% - Accent3 5 6 2 5" xfId="34053"/>
    <cellStyle name="40% - Accent3 5 6 3" xfId="2977"/>
    <cellStyle name="40% - Accent3 5 6 3 2" xfId="13756"/>
    <cellStyle name="40% - Accent3 5 6 3 3" xfId="24506"/>
    <cellStyle name="40% - Accent3 5 6 3 4" xfId="35366"/>
    <cellStyle name="40% - Accent3 5 6 4" xfId="11461"/>
    <cellStyle name="40% - Accent3 5 6 5" xfId="22211"/>
    <cellStyle name="40% - Accent3 5 6 6" xfId="33071"/>
    <cellStyle name="40% - Accent3 5 60" xfId="9444"/>
    <cellStyle name="40% - Accent3 5 60 2" xfId="20223"/>
    <cellStyle name="40% - Accent3 5 60 3" xfId="30973"/>
    <cellStyle name="40% - Accent3 5 60 4" xfId="41833"/>
    <cellStyle name="40% - Accent3 5 61" xfId="9554"/>
    <cellStyle name="40% - Accent3 5 61 2" xfId="20333"/>
    <cellStyle name="40% - Accent3 5 61 3" xfId="31083"/>
    <cellStyle name="40% - Accent3 5 61 4" xfId="41943"/>
    <cellStyle name="40% - Accent3 5 62" xfId="9664"/>
    <cellStyle name="40% - Accent3 5 62 2" xfId="20443"/>
    <cellStyle name="40% - Accent3 5 62 3" xfId="31193"/>
    <cellStyle name="40% - Accent3 5 62 4" xfId="42053"/>
    <cellStyle name="40% - Accent3 5 63" xfId="9774"/>
    <cellStyle name="40% - Accent3 5 63 2" xfId="20553"/>
    <cellStyle name="40% - Accent3 5 63 3" xfId="31303"/>
    <cellStyle name="40% - Accent3 5 63 4" xfId="42163"/>
    <cellStyle name="40% - Accent3 5 64" xfId="9884"/>
    <cellStyle name="40% - Accent3 5 64 2" xfId="20663"/>
    <cellStyle name="40% - Accent3 5 64 3" xfId="31413"/>
    <cellStyle name="40% - Accent3 5 64 4" xfId="42273"/>
    <cellStyle name="40% - Accent3 5 65" xfId="9994"/>
    <cellStyle name="40% - Accent3 5 65 2" xfId="20773"/>
    <cellStyle name="40% - Accent3 5 65 3" xfId="31523"/>
    <cellStyle name="40% - Accent3 5 65 4" xfId="42383"/>
    <cellStyle name="40% - Accent3 5 66" xfId="10104"/>
    <cellStyle name="40% - Accent3 5 66 2" xfId="20883"/>
    <cellStyle name="40% - Accent3 5 66 3" xfId="31633"/>
    <cellStyle name="40% - Accent3 5 66 4" xfId="42493"/>
    <cellStyle name="40% - Accent3 5 67" xfId="10214"/>
    <cellStyle name="40% - Accent3 5 67 2" xfId="20993"/>
    <cellStyle name="40% - Accent3 5 67 3" xfId="31743"/>
    <cellStyle name="40% - Accent3 5 67 4" xfId="42603"/>
    <cellStyle name="40% - Accent3 5 68" xfId="10324"/>
    <cellStyle name="40% - Accent3 5 68 2" xfId="21103"/>
    <cellStyle name="40% - Accent3 5 68 3" xfId="31853"/>
    <cellStyle name="40% - Accent3 5 68 4" xfId="42713"/>
    <cellStyle name="40% - Accent3 5 69" xfId="10434"/>
    <cellStyle name="40% - Accent3 5 69 2" xfId="21213"/>
    <cellStyle name="40% - Accent3 5 69 3" xfId="31963"/>
    <cellStyle name="40% - Accent3 5 69 4" xfId="42823"/>
    <cellStyle name="40% - Accent3 5 7" xfId="708"/>
    <cellStyle name="40% - Accent3 5 7 2" xfId="1733"/>
    <cellStyle name="40% - Accent3 5 7 2 2" xfId="4058"/>
    <cellStyle name="40% - Accent3 5 7 2 2 2" xfId="14837"/>
    <cellStyle name="40% - Accent3 5 7 2 2 3" xfId="25587"/>
    <cellStyle name="40% - Accent3 5 7 2 2 4" xfId="36447"/>
    <cellStyle name="40% - Accent3 5 7 2 3" xfId="12542"/>
    <cellStyle name="40% - Accent3 5 7 2 4" xfId="23292"/>
    <cellStyle name="40% - Accent3 5 7 2 5" xfId="34152"/>
    <cellStyle name="40% - Accent3 5 7 3" xfId="3076"/>
    <cellStyle name="40% - Accent3 5 7 3 2" xfId="13855"/>
    <cellStyle name="40% - Accent3 5 7 3 3" xfId="24605"/>
    <cellStyle name="40% - Accent3 5 7 3 4" xfId="35465"/>
    <cellStyle name="40% - Accent3 5 7 4" xfId="11560"/>
    <cellStyle name="40% - Accent3 5 7 5" xfId="22310"/>
    <cellStyle name="40% - Accent3 5 7 6" xfId="33170"/>
    <cellStyle name="40% - Accent3 5 70" xfId="10544"/>
    <cellStyle name="40% - Accent3 5 70 2" xfId="21323"/>
    <cellStyle name="40% - Accent3 5 70 3" xfId="32073"/>
    <cellStyle name="40% - Accent3 5 70 4" xfId="42933"/>
    <cellStyle name="40% - Accent3 5 71" xfId="10654"/>
    <cellStyle name="40% - Accent3 5 71 2" xfId="21433"/>
    <cellStyle name="40% - Accent3 5 71 3" xfId="32183"/>
    <cellStyle name="40% - Accent3 5 71 4" xfId="43043"/>
    <cellStyle name="40% - Accent3 5 72" xfId="10764"/>
    <cellStyle name="40% - Accent3 5 72 2" xfId="21543"/>
    <cellStyle name="40% - Accent3 5 72 3" xfId="32293"/>
    <cellStyle name="40% - Accent3 5 72 4" xfId="43153"/>
    <cellStyle name="40% - Accent3 5 73" xfId="10874"/>
    <cellStyle name="40% - Accent3 5 73 2" xfId="32403"/>
    <cellStyle name="40% - Accent3 5 73 3" xfId="43263"/>
    <cellStyle name="40% - Accent3 5 74" xfId="11028"/>
    <cellStyle name="40% - Accent3 5 74 2" xfId="21778"/>
    <cellStyle name="40% - Accent3 5 74 3" xfId="32638"/>
    <cellStyle name="40% - Accent3 5 75" xfId="21653"/>
    <cellStyle name="40% - Accent3 5 76" xfId="32513"/>
    <cellStyle name="40% - Accent3 5 77" xfId="43534"/>
    <cellStyle name="40% - Accent3 5 78" xfId="43689"/>
    <cellStyle name="40% - Accent3 5 79" xfId="44001"/>
    <cellStyle name="40% - Accent3 5 8" xfId="817"/>
    <cellStyle name="40% - Accent3 5 8 2" xfId="1842"/>
    <cellStyle name="40% - Accent3 5 8 2 2" xfId="4167"/>
    <cellStyle name="40% - Accent3 5 8 2 2 2" xfId="14946"/>
    <cellStyle name="40% - Accent3 5 8 2 2 3" xfId="25696"/>
    <cellStyle name="40% - Accent3 5 8 2 2 4" xfId="36556"/>
    <cellStyle name="40% - Accent3 5 8 2 3" xfId="12651"/>
    <cellStyle name="40% - Accent3 5 8 2 4" xfId="23401"/>
    <cellStyle name="40% - Accent3 5 8 2 5" xfId="34261"/>
    <cellStyle name="40% - Accent3 5 8 3" xfId="3185"/>
    <cellStyle name="40% - Accent3 5 8 3 2" xfId="13964"/>
    <cellStyle name="40% - Accent3 5 8 3 3" xfId="24714"/>
    <cellStyle name="40% - Accent3 5 8 3 4" xfId="35574"/>
    <cellStyle name="40% - Accent3 5 8 4" xfId="11669"/>
    <cellStyle name="40% - Accent3 5 8 5" xfId="22419"/>
    <cellStyle name="40% - Accent3 5 8 6" xfId="33279"/>
    <cellStyle name="40% - Accent3 5 80" xfId="44320"/>
    <cellStyle name="40% - Accent3 5 81" xfId="44640"/>
    <cellStyle name="40% - Accent3 5 82" xfId="44952"/>
    <cellStyle name="40% - Accent3 5 83" xfId="45264"/>
    <cellStyle name="40% - Accent3 5 84" xfId="45576"/>
    <cellStyle name="40% - Accent3 5 85" xfId="45888"/>
    <cellStyle name="40% - Accent3 5 86" xfId="46200"/>
    <cellStyle name="40% - Accent3 5 87" xfId="46512"/>
    <cellStyle name="40% - Accent3 5 88" xfId="46824"/>
    <cellStyle name="40% - Accent3 5 89" xfId="47136"/>
    <cellStyle name="40% - Accent3 5 9" xfId="926"/>
    <cellStyle name="40% - Accent3 5 9 2" xfId="1951"/>
    <cellStyle name="40% - Accent3 5 9 2 2" xfId="4276"/>
    <cellStyle name="40% - Accent3 5 9 2 2 2" xfId="15055"/>
    <cellStyle name="40% - Accent3 5 9 2 2 3" xfId="25805"/>
    <cellStyle name="40% - Accent3 5 9 2 2 4" xfId="36665"/>
    <cellStyle name="40% - Accent3 5 9 2 3" xfId="12760"/>
    <cellStyle name="40% - Accent3 5 9 2 4" xfId="23510"/>
    <cellStyle name="40% - Accent3 5 9 2 5" xfId="34370"/>
    <cellStyle name="40% - Accent3 5 9 3" xfId="3294"/>
    <cellStyle name="40% - Accent3 5 9 3 2" xfId="14073"/>
    <cellStyle name="40% - Accent3 5 9 3 3" xfId="24823"/>
    <cellStyle name="40% - Accent3 5 9 3 4" xfId="35683"/>
    <cellStyle name="40% - Accent3 5 9 4" xfId="11778"/>
    <cellStyle name="40% - Accent3 5 9 5" xfId="22528"/>
    <cellStyle name="40% - Accent3 5 9 6" xfId="33388"/>
    <cellStyle name="40% - Accent3 5 90" xfId="47448"/>
    <cellStyle name="40% - Accent3 5 91" xfId="47760"/>
    <cellStyle name="40% - Accent3 5 92" xfId="48072"/>
    <cellStyle name="40% - Accent3 5 93" xfId="48384"/>
    <cellStyle name="40% - Accent3 5 94" xfId="48696"/>
    <cellStyle name="40% - Accent3 5 95" xfId="49008"/>
    <cellStyle name="40% - Accent3 5 96" xfId="49320"/>
    <cellStyle name="40% - Accent3 5 97" xfId="49632"/>
    <cellStyle name="40% - Accent3 5 98" xfId="49944"/>
    <cellStyle name="40% - Accent3 5 99" xfId="50256"/>
    <cellStyle name="40% - Accent3 50" xfId="7640"/>
    <cellStyle name="40% - Accent3 50 2" xfId="18419"/>
    <cellStyle name="40% - Accent3 50 3" xfId="29169"/>
    <cellStyle name="40% - Accent3 50 4" xfId="40029"/>
    <cellStyle name="40% - Accent3 51" xfId="7750"/>
    <cellStyle name="40% - Accent3 51 2" xfId="18529"/>
    <cellStyle name="40% - Accent3 51 3" xfId="29279"/>
    <cellStyle name="40% - Accent3 51 4" xfId="40139"/>
    <cellStyle name="40% - Accent3 52" xfId="7860"/>
    <cellStyle name="40% - Accent3 52 2" xfId="18639"/>
    <cellStyle name="40% - Accent3 52 3" xfId="29389"/>
    <cellStyle name="40% - Accent3 52 4" xfId="40249"/>
    <cellStyle name="40% - Accent3 53" xfId="7970"/>
    <cellStyle name="40% - Accent3 53 2" xfId="18749"/>
    <cellStyle name="40% - Accent3 53 3" xfId="29499"/>
    <cellStyle name="40% - Accent3 53 4" xfId="40359"/>
    <cellStyle name="40% - Accent3 54" xfId="8080"/>
    <cellStyle name="40% - Accent3 54 2" xfId="18859"/>
    <cellStyle name="40% - Accent3 54 3" xfId="29609"/>
    <cellStyle name="40% - Accent3 54 4" xfId="40469"/>
    <cellStyle name="40% - Accent3 55" xfId="8190"/>
    <cellStyle name="40% - Accent3 55 2" xfId="18969"/>
    <cellStyle name="40% - Accent3 55 3" xfId="29719"/>
    <cellStyle name="40% - Accent3 55 4" xfId="40579"/>
    <cellStyle name="40% - Accent3 56" xfId="8300"/>
    <cellStyle name="40% - Accent3 56 2" xfId="19079"/>
    <cellStyle name="40% - Accent3 56 3" xfId="29829"/>
    <cellStyle name="40% - Accent3 56 4" xfId="40689"/>
    <cellStyle name="40% - Accent3 57" xfId="8410"/>
    <cellStyle name="40% - Accent3 57 2" xfId="19189"/>
    <cellStyle name="40% - Accent3 57 3" xfId="29939"/>
    <cellStyle name="40% - Accent3 57 4" xfId="40799"/>
    <cellStyle name="40% - Accent3 58" xfId="8520"/>
    <cellStyle name="40% - Accent3 58 2" xfId="19299"/>
    <cellStyle name="40% - Accent3 58 3" xfId="30049"/>
    <cellStyle name="40% - Accent3 58 4" xfId="40909"/>
    <cellStyle name="40% - Accent3 59" xfId="8630"/>
    <cellStyle name="40% - Accent3 59 2" xfId="19409"/>
    <cellStyle name="40% - Accent3 59 3" xfId="30159"/>
    <cellStyle name="40% - Accent3 59 4" xfId="41019"/>
    <cellStyle name="40% - Accent3 6" xfId="200"/>
    <cellStyle name="40% - Accent3 6 10" xfId="1225"/>
    <cellStyle name="40% - Accent3 6 10 2" xfId="3550"/>
    <cellStyle name="40% - Accent3 6 10 2 2" xfId="14329"/>
    <cellStyle name="40% - Accent3 6 10 2 3" xfId="25079"/>
    <cellStyle name="40% - Accent3 6 10 2 4" xfId="35939"/>
    <cellStyle name="40% - Accent3 6 10 3" xfId="12034"/>
    <cellStyle name="40% - Accent3 6 10 4" xfId="22784"/>
    <cellStyle name="40% - Accent3 6 10 5" xfId="33644"/>
    <cellStyle name="40% - Accent3 6 100" xfId="50894"/>
    <cellStyle name="40% - Accent3 6 101" xfId="51206"/>
    <cellStyle name="40% - Accent3 6 102" xfId="51518"/>
    <cellStyle name="40% - Accent3 6 103" xfId="51830"/>
    <cellStyle name="40% - Accent3 6 104" xfId="52143"/>
    <cellStyle name="40% - Accent3 6 105" xfId="52455"/>
    <cellStyle name="40% - Accent3 6 106" xfId="52767"/>
    <cellStyle name="40% - Accent3 6 107" xfId="53079"/>
    <cellStyle name="40% - Accent3 6 108" xfId="53391"/>
    <cellStyle name="40% - Accent3 6 109" xfId="53703"/>
    <cellStyle name="40% - Accent3 6 11" xfId="2071"/>
    <cellStyle name="40% - Accent3 6 11 2" xfId="4396"/>
    <cellStyle name="40% - Accent3 6 11 2 2" xfId="15175"/>
    <cellStyle name="40% - Accent3 6 11 2 3" xfId="25925"/>
    <cellStyle name="40% - Accent3 6 11 2 4" xfId="36785"/>
    <cellStyle name="40% - Accent3 6 11 3" xfId="12880"/>
    <cellStyle name="40% - Accent3 6 11 4" xfId="23630"/>
    <cellStyle name="40% - Accent3 6 11 5" xfId="34490"/>
    <cellStyle name="40% - Accent3 6 110" xfId="54015"/>
    <cellStyle name="40% - Accent3 6 111" xfId="54327"/>
    <cellStyle name="40% - Accent3 6 112" xfId="54639"/>
    <cellStyle name="40% - Accent3 6 113" xfId="54951"/>
    <cellStyle name="40% - Accent3 6 114" xfId="55263"/>
    <cellStyle name="40% - Accent3 6 115" xfId="55575"/>
    <cellStyle name="40% - Accent3 6 116" xfId="55887"/>
    <cellStyle name="40% - Accent3 6 117" xfId="56199"/>
    <cellStyle name="40% - Accent3 6 118" xfId="56511"/>
    <cellStyle name="40% - Accent3 6 119" xfId="56823"/>
    <cellStyle name="40% - Accent3 6 12" xfId="2180"/>
    <cellStyle name="40% - Accent3 6 12 2" xfId="4505"/>
    <cellStyle name="40% - Accent3 6 12 2 2" xfId="15284"/>
    <cellStyle name="40% - Accent3 6 12 2 3" xfId="26034"/>
    <cellStyle name="40% - Accent3 6 12 2 4" xfId="36894"/>
    <cellStyle name="40% - Accent3 6 12 3" xfId="12989"/>
    <cellStyle name="40% - Accent3 6 12 4" xfId="23739"/>
    <cellStyle name="40% - Accent3 6 12 5" xfId="34599"/>
    <cellStyle name="40% - Accent3 6 120" xfId="57135"/>
    <cellStyle name="40% - Accent3 6 121" xfId="57447"/>
    <cellStyle name="40% - Accent3 6 122" xfId="57759"/>
    <cellStyle name="40% - Accent3 6 123" xfId="58071"/>
    <cellStyle name="40% - Accent3 6 124" xfId="58383"/>
    <cellStyle name="40% - Accent3 6 125" xfId="58695"/>
    <cellStyle name="40% - Accent3 6 126" xfId="59007"/>
    <cellStyle name="40% - Accent3 6 127" xfId="59319"/>
    <cellStyle name="40% - Accent3 6 128" xfId="59631"/>
    <cellStyle name="40% - Accent3 6 129" xfId="59943"/>
    <cellStyle name="40% - Accent3 6 13" xfId="2290"/>
    <cellStyle name="40% - Accent3 6 13 2" xfId="4615"/>
    <cellStyle name="40% - Accent3 6 13 2 2" xfId="15394"/>
    <cellStyle name="40% - Accent3 6 13 2 3" xfId="26144"/>
    <cellStyle name="40% - Accent3 6 13 2 4" xfId="37004"/>
    <cellStyle name="40% - Accent3 6 13 3" xfId="13099"/>
    <cellStyle name="40% - Accent3 6 13 4" xfId="23849"/>
    <cellStyle name="40% - Accent3 6 13 5" xfId="34709"/>
    <cellStyle name="40% - Accent3 6 130" xfId="60255"/>
    <cellStyle name="40% - Accent3 6 131" xfId="60567"/>
    <cellStyle name="40% - Accent3 6 132" xfId="60879"/>
    <cellStyle name="40% - Accent3 6 14" xfId="2400"/>
    <cellStyle name="40% - Accent3 6 14 2" xfId="13209"/>
    <cellStyle name="40% - Accent3 6 14 3" xfId="23959"/>
    <cellStyle name="40% - Accent3 6 14 4" xfId="34819"/>
    <cellStyle name="40% - Accent3 6 15" xfId="2567"/>
    <cellStyle name="40% - Accent3 6 15 2" xfId="13346"/>
    <cellStyle name="40% - Accent3 6 15 3" xfId="24096"/>
    <cellStyle name="40% - Accent3 6 15 4" xfId="34956"/>
    <cellStyle name="40% - Accent3 6 16" xfId="4725"/>
    <cellStyle name="40% - Accent3 6 16 2" xfId="15504"/>
    <cellStyle name="40% - Accent3 6 16 3" xfId="26254"/>
    <cellStyle name="40% - Accent3 6 16 4" xfId="37114"/>
    <cellStyle name="40% - Accent3 6 17" xfId="4835"/>
    <cellStyle name="40% - Accent3 6 17 2" xfId="15614"/>
    <cellStyle name="40% - Accent3 6 17 3" xfId="26364"/>
    <cellStyle name="40% - Accent3 6 17 4" xfId="37224"/>
    <cellStyle name="40% - Accent3 6 18" xfId="4945"/>
    <cellStyle name="40% - Accent3 6 18 2" xfId="15724"/>
    <cellStyle name="40% - Accent3 6 18 3" xfId="26474"/>
    <cellStyle name="40% - Accent3 6 18 4" xfId="37334"/>
    <cellStyle name="40% - Accent3 6 19" xfId="5055"/>
    <cellStyle name="40% - Accent3 6 19 2" xfId="15834"/>
    <cellStyle name="40% - Accent3 6 19 3" xfId="26584"/>
    <cellStyle name="40% - Accent3 6 19 4" xfId="37444"/>
    <cellStyle name="40% - Accent3 6 2" xfId="390"/>
    <cellStyle name="40% - Accent3 6 2 10" xfId="44809"/>
    <cellStyle name="40% - Accent3 6 2 11" xfId="45121"/>
    <cellStyle name="40% - Accent3 6 2 12" xfId="45433"/>
    <cellStyle name="40% - Accent3 6 2 13" xfId="45745"/>
    <cellStyle name="40% - Accent3 6 2 14" xfId="46057"/>
    <cellStyle name="40% - Accent3 6 2 15" xfId="46369"/>
    <cellStyle name="40% - Accent3 6 2 16" xfId="46681"/>
    <cellStyle name="40% - Accent3 6 2 17" xfId="46993"/>
    <cellStyle name="40% - Accent3 6 2 18" xfId="47305"/>
    <cellStyle name="40% - Accent3 6 2 19" xfId="47617"/>
    <cellStyle name="40% - Accent3 6 2 2" xfId="1415"/>
    <cellStyle name="40% - Accent3 6 2 2 2" xfId="3740"/>
    <cellStyle name="40% - Accent3 6 2 2 2 2" xfId="14519"/>
    <cellStyle name="40% - Accent3 6 2 2 2 3" xfId="25269"/>
    <cellStyle name="40% - Accent3 6 2 2 2 4" xfId="36129"/>
    <cellStyle name="40% - Accent3 6 2 2 3" xfId="12224"/>
    <cellStyle name="40% - Accent3 6 2 2 4" xfId="22974"/>
    <cellStyle name="40% - Accent3 6 2 2 5" xfId="33834"/>
    <cellStyle name="40% - Accent3 6 2 20" xfId="47929"/>
    <cellStyle name="40% - Accent3 6 2 21" xfId="48241"/>
    <cellStyle name="40% - Accent3 6 2 22" xfId="48553"/>
    <cellStyle name="40% - Accent3 6 2 23" xfId="48865"/>
    <cellStyle name="40% - Accent3 6 2 24" xfId="49177"/>
    <cellStyle name="40% - Accent3 6 2 25" xfId="49489"/>
    <cellStyle name="40% - Accent3 6 2 26" xfId="49801"/>
    <cellStyle name="40% - Accent3 6 2 27" xfId="50113"/>
    <cellStyle name="40% - Accent3 6 2 28" xfId="50425"/>
    <cellStyle name="40% - Accent3 6 2 29" xfId="50737"/>
    <cellStyle name="40% - Accent3 6 2 3" xfId="2757"/>
    <cellStyle name="40% - Accent3 6 2 3 2" xfId="13536"/>
    <cellStyle name="40% - Accent3 6 2 3 3" xfId="24286"/>
    <cellStyle name="40% - Accent3 6 2 3 4" xfId="35146"/>
    <cellStyle name="40% - Accent3 6 2 30" xfId="51049"/>
    <cellStyle name="40% - Accent3 6 2 31" xfId="51361"/>
    <cellStyle name="40% - Accent3 6 2 32" xfId="51673"/>
    <cellStyle name="40% - Accent3 6 2 33" xfId="51985"/>
    <cellStyle name="40% - Accent3 6 2 34" xfId="52298"/>
    <cellStyle name="40% - Accent3 6 2 35" xfId="52610"/>
    <cellStyle name="40% - Accent3 6 2 36" xfId="52922"/>
    <cellStyle name="40% - Accent3 6 2 37" xfId="53234"/>
    <cellStyle name="40% - Accent3 6 2 38" xfId="53546"/>
    <cellStyle name="40% - Accent3 6 2 39" xfId="53858"/>
    <cellStyle name="40% - Accent3 6 2 4" xfId="11241"/>
    <cellStyle name="40% - Accent3 6 2 40" xfId="54170"/>
    <cellStyle name="40% - Accent3 6 2 41" xfId="54482"/>
    <cellStyle name="40% - Accent3 6 2 42" xfId="54794"/>
    <cellStyle name="40% - Accent3 6 2 43" xfId="55106"/>
    <cellStyle name="40% - Accent3 6 2 44" xfId="55418"/>
    <cellStyle name="40% - Accent3 6 2 45" xfId="55730"/>
    <cellStyle name="40% - Accent3 6 2 46" xfId="56042"/>
    <cellStyle name="40% - Accent3 6 2 47" xfId="56354"/>
    <cellStyle name="40% - Accent3 6 2 48" xfId="56666"/>
    <cellStyle name="40% - Accent3 6 2 49" xfId="56978"/>
    <cellStyle name="40% - Accent3 6 2 5" xfId="21991"/>
    <cellStyle name="40% - Accent3 6 2 50" xfId="57290"/>
    <cellStyle name="40% - Accent3 6 2 51" xfId="57602"/>
    <cellStyle name="40% - Accent3 6 2 52" xfId="57914"/>
    <cellStyle name="40% - Accent3 6 2 53" xfId="58226"/>
    <cellStyle name="40% - Accent3 6 2 54" xfId="58538"/>
    <cellStyle name="40% - Accent3 6 2 55" xfId="58850"/>
    <cellStyle name="40% - Accent3 6 2 56" xfId="59162"/>
    <cellStyle name="40% - Accent3 6 2 57" xfId="59474"/>
    <cellStyle name="40% - Accent3 6 2 58" xfId="59786"/>
    <cellStyle name="40% - Accent3 6 2 59" xfId="60098"/>
    <cellStyle name="40% - Accent3 6 2 6" xfId="32851"/>
    <cellStyle name="40% - Accent3 6 2 60" xfId="60410"/>
    <cellStyle name="40% - Accent3 6 2 61" xfId="60722"/>
    <cellStyle name="40% - Accent3 6 2 62" xfId="61034"/>
    <cellStyle name="40% - Accent3 6 2 7" xfId="43858"/>
    <cellStyle name="40% - Accent3 6 2 8" xfId="44170"/>
    <cellStyle name="40% - Accent3 6 2 9" xfId="44489"/>
    <cellStyle name="40% - Accent3 6 20" xfId="5165"/>
    <cellStyle name="40% - Accent3 6 20 2" xfId="15944"/>
    <cellStyle name="40% - Accent3 6 20 3" xfId="26694"/>
    <cellStyle name="40% - Accent3 6 20 4" xfId="37554"/>
    <cellStyle name="40% - Accent3 6 21" xfId="5275"/>
    <cellStyle name="40% - Accent3 6 21 2" xfId="16054"/>
    <cellStyle name="40% - Accent3 6 21 3" xfId="26804"/>
    <cellStyle name="40% - Accent3 6 21 4" xfId="37664"/>
    <cellStyle name="40% - Accent3 6 22" xfId="5385"/>
    <cellStyle name="40% - Accent3 6 22 2" xfId="16164"/>
    <cellStyle name="40% - Accent3 6 22 3" xfId="26914"/>
    <cellStyle name="40% - Accent3 6 22 4" xfId="37774"/>
    <cellStyle name="40% - Accent3 6 23" xfId="5495"/>
    <cellStyle name="40% - Accent3 6 23 2" xfId="16274"/>
    <cellStyle name="40% - Accent3 6 23 3" xfId="27024"/>
    <cellStyle name="40% - Accent3 6 23 4" xfId="37884"/>
    <cellStyle name="40% - Accent3 6 24" xfId="5605"/>
    <cellStyle name="40% - Accent3 6 24 2" xfId="16384"/>
    <cellStyle name="40% - Accent3 6 24 3" xfId="27134"/>
    <cellStyle name="40% - Accent3 6 24 4" xfId="37994"/>
    <cellStyle name="40% - Accent3 6 25" xfId="5715"/>
    <cellStyle name="40% - Accent3 6 25 2" xfId="16494"/>
    <cellStyle name="40% - Accent3 6 25 3" xfId="27244"/>
    <cellStyle name="40% - Accent3 6 25 4" xfId="38104"/>
    <cellStyle name="40% - Accent3 6 26" xfId="5825"/>
    <cellStyle name="40% - Accent3 6 26 2" xfId="16604"/>
    <cellStyle name="40% - Accent3 6 26 3" xfId="27354"/>
    <cellStyle name="40% - Accent3 6 26 4" xfId="38214"/>
    <cellStyle name="40% - Accent3 6 27" xfId="5935"/>
    <cellStyle name="40% - Accent3 6 27 2" xfId="16714"/>
    <cellStyle name="40% - Accent3 6 27 3" xfId="27464"/>
    <cellStyle name="40% - Accent3 6 27 4" xfId="38324"/>
    <cellStyle name="40% - Accent3 6 28" xfId="6045"/>
    <cellStyle name="40% - Accent3 6 28 2" xfId="16824"/>
    <cellStyle name="40% - Accent3 6 28 3" xfId="27574"/>
    <cellStyle name="40% - Accent3 6 28 4" xfId="38434"/>
    <cellStyle name="40% - Accent3 6 29" xfId="6155"/>
    <cellStyle name="40% - Accent3 6 29 2" xfId="16934"/>
    <cellStyle name="40% - Accent3 6 29 3" xfId="27684"/>
    <cellStyle name="40% - Accent3 6 29 4" xfId="38544"/>
    <cellStyle name="40% - Accent3 6 3" xfId="456"/>
    <cellStyle name="40% - Accent3 6 3 2" xfId="1481"/>
    <cellStyle name="40% - Accent3 6 3 2 2" xfId="3806"/>
    <cellStyle name="40% - Accent3 6 3 2 2 2" xfId="14585"/>
    <cellStyle name="40% - Accent3 6 3 2 2 3" xfId="25335"/>
    <cellStyle name="40% - Accent3 6 3 2 2 4" xfId="36195"/>
    <cellStyle name="40% - Accent3 6 3 2 3" xfId="12290"/>
    <cellStyle name="40% - Accent3 6 3 2 4" xfId="23040"/>
    <cellStyle name="40% - Accent3 6 3 2 5" xfId="33900"/>
    <cellStyle name="40% - Accent3 6 3 3" xfId="2823"/>
    <cellStyle name="40% - Accent3 6 3 3 2" xfId="13602"/>
    <cellStyle name="40% - Accent3 6 3 3 3" xfId="24352"/>
    <cellStyle name="40% - Accent3 6 3 3 4" xfId="35212"/>
    <cellStyle name="40% - Accent3 6 3 4" xfId="11307"/>
    <cellStyle name="40% - Accent3 6 3 5" xfId="22057"/>
    <cellStyle name="40% - Accent3 6 3 6" xfId="32917"/>
    <cellStyle name="40% - Accent3 6 30" xfId="6265"/>
    <cellStyle name="40% - Accent3 6 30 2" xfId="17044"/>
    <cellStyle name="40% - Accent3 6 30 3" xfId="27794"/>
    <cellStyle name="40% - Accent3 6 30 4" xfId="38654"/>
    <cellStyle name="40% - Accent3 6 31" xfId="6375"/>
    <cellStyle name="40% - Accent3 6 31 2" xfId="17154"/>
    <cellStyle name="40% - Accent3 6 31 3" xfId="27904"/>
    <cellStyle name="40% - Accent3 6 31 4" xfId="38764"/>
    <cellStyle name="40% - Accent3 6 32" xfId="6485"/>
    <cellStyle name="40% - Accent3 6 32 2" xfId="17264"/>
    <cellStyle name="40% - Accent3 6 32 3" xfId="28014"/>
    <cellStyle name="40% - Accent3 6 32 4" xfId="38874"/>
    <cellStyle name="40% - Accent3 6 33" xfId="6595"/>
    <cellStyle name="40% - Accent3 6 33 2" xfId="17374"/>
    <cellStyle name="40% - Accent3 6 33 3" xfId="28124"/>
    <cellStyle name="40% - Accent3 6 33 4" xfId="38984"/>
    <cellStyle name="40% - Accent3 6 34" xfId="6705"/>
    <cellStyle name="40% - Accent3 6 34 2" xfId="17484"/>
    <cellStyle name="40% - Accent3 6 34 3" xfId="28234"/>
    <cellStyle name="40% - Accent3 6 34 4" xfId="39094"/>
    <cellStyle name="40% - Accent3 6 35" xfId="6815"/>
    <cellStyle name="40% - Accent3 6 35 2" xfId="17594"/>
    <cellStyle name="40% - Accent3 6 35 3" xfId="28344"/>
    <cellStyle name="40% - Accent3 6 35 4" xfId="39204"/>
    <cellStyle name="40% - Accent3 6 36" xfId="6925"/>
    <cellStyle name="40% - Accent3 6 36 2" xfId="17704"/>
    <cellStyle name="40% - Accent3 6 36 3" xfId="28454"/>
    <cellStyle name="40% - Accent3 6 36 4" xfId="39314"/>
    <cellStyle name="40% - Accent3 6 37" xfId="7035"/>
    <cellStyle name="40% - Accent3 6 37 2" xfId="17814"/>
    <cellStyle name="40% - Accent3 6 37 3" xfId="28564"/>
    <cellStyle name="40% - Accent3 6 37 4" xfId="39424"/>
    <cellStyle name="40% - Accent3 6 38" xfId="7145"/>
    <cellStyle name="40% - Accent3 6 38 2" xfId="17924"/>
    <cellStyle name="40% - Accent3 6 38 3" xfId="28674"/>
    <cellStyle name="40% - Accent3 6 38 4" xfId="39534"/>
    <cellStyle name="40% - Accent3 6 39" xfId="7255"/>
    <cellStyle name="40% - Accent3 6 39 2" xfId="18034"/>
    <cellStyle name="40% - Accent3 6 39 3" xfId="28784"/>
    <cellStyle name="40% - Accent3 6 39 4" xfId="39644"/>
    <cellStyle name="40% - Accent3 6 4" xfId="533"/>
    <cellStyle name="40% - Accent3 6 4 2" xfId="1558"/>
    <cellStyle name="40% - Accent3 6 4 2 2" xfId="3883"/>
    <cellStyle name="40% - Accent3 6 4 2 2 2" xfId="14662"/>
    <cellStyle name="40% - Accent3 6 4 2 2 3" xfId="25412"/>
    <cellStyle name="40% - Accent3 6 4 2 2 4" xfId="36272"/>
    <cellStyle name="40% - Accent3 6 4 2 3" xfId="12367"/>
    <cellStyle name="40% - Accent3 6 4 2 4" xfId="23117"/>
    <cellStyle name="40% - Accent3 6 4 2 5" xfId="33977"/>
    <cellStyle name="40% - Accent3 6 4 3" xfId="2900"/>
    <cellStyle name="40% - Accent3 6 4 3 2" xfId="13679"/>
    <cellStyle name="40% - Accent3 6 4 3 3" xfId="24429"/>
    <cellStyle name="40% - Accent3 6 4 3 4" xfId="35289"/>
    <cellStyle name="40% - Accent3 6 4 4" xfId="11384"/>
    <cellStyle name="40% - Accent3 6 4 5" xfId="22134"/>
    <cellStyle name="40% - Accent3 6 4 6" xfId="32994"/>
    <cellStyle name="40% - Accent3 6 40" xfId="7365"/>
    <cellStyle name="40% - Accent3 6 40 2" xfId="18144"/>
    <cellStyle name="40% - Accent3 6 40 3" xfId="28894"/>
    <cellStyle name="40% - Accent3 6 40 4" xfId="39754"/>
    <cellStyle name="40% - Accent3 6 41" xfId="7475"/>
    <cellStyle name="40% - Accent3 6 41 2" xfId="18254"/>
    <cellStyle name="40% - Accent3 6 41 3" xfId="29004"/>
    <cellStyle name="40% - Accent3 6 41 4" xfId="39864"/>
    <cellStyle name="40% - Accent3 6 42" xfId="7585"/>
    <cellStyle name="40% - Accent3 6 42 2" xfId="18364"/>
    <cellStyle name="40% - Accent3 6 42 3" xfId="29114"/>
    <cellStyle name="40% - Accent3 6 42 4" xfId="39974"/>
    <cellStyle name="40% - Accent3 6 43" xfId="7695"/>
    <cellStyle name="40% - Accent3 6 43 2" xfId="18474"/>
    <cellStyle name="40% - Accent3 6 43 3" xfId="29224"/>
    <cellStyle name="40% - Accent3 6 43 4" xfId="40084"/>
    <cellStyle name="40% - Accent3 6 44" xfId="7805"/>
    <cellStyle name="40% - Accent3 6 44 2" xfId="18584"/>
    <cellStyle name="40% - Accent3 6 44 3" xfId="29334"/>
    <cellStyle name="40% - Accent3 6 44 4" xfId="40194"/>
    <cellStyle name="40% - Accent3 6 45" xfId="7915"/>
    <cellStyle name="40% - Accent3 6 45 2" xfId="18694"/>
    <cellStyle name="40% - Accent3 6 45 3" xfId="29444"/>
    <cellStyle name="40% - Accent3 6 45 4" xfId="40304"/>
    <cellStyle name="40% - Accent3 6 46" xfId="8025"/>
    <cellStyle name="40% - Accent3 6 46 2" xfId="18804"/>
    <cellStyle name="40% - Accent3 6 46 3" xfId="29554"/>
    <cellStyle name="40% - Accent3 6 46 4" xfId="40414"/>
    <cellStyle name="40% - Accent3 6 47" xfId="8135"/>
    <cellStyle name="40% - Accent3 6 47 2" xfId="18914"/>
    <cellStyle name="40% - Accent3 6 47 3" xfId="29664"/>
    <cellStyle name="40% - Accent3 6 47 4" xfId="40524"/>
    <cellStyle name="40% - Accent3 6 48" xfId="8245"/>
    <cellStyle name="40% - Accent3 6 48 2" xfId="19024"/>
    <cellStyle name="40% - Accent3 6 48 3" xfId="29774"/>
    <cellStyle name="40% - Accent3 6 48 4" xfId="40634"/>
    <cellStyle name="40% - Accent3 6 49" xfId="8355"/>
    <cellStyle name="40% - Accent3 6 49 2" xfId="19134"/>
    <cellStyle name="40% - Accent3 6 49 3" xfId="29884"/>
    <cellStyle name="40% - Accent3 6 49 4" xfId="40744"/>
    <cellStyle name="40% - Accent3 6 5" xfId="620"/>
    <cellStyle name="40% - Accent3 6 5 2" xfId="1645"/>
    <cellStyle name="40% - Accent3 6 5 2 2" xfId="3970"/>
    <cellStyle name="40% - Accent3 6 5 2 2 2" xfId="14749"/>
    <cellStyle name="40% - Accent3 6 5 2 2 3" xfId="25499"/>
    <cellStyle name="40% - Accent3 6 5 2 2 4" xfId="36359"/>
    <cellStyle name="40% - Accent3 6 5 2 3" xfId="12454"/>
    <cellStyle name="40% - Accent3 6 5 2 4" xfId="23204"/>
    <cellStyle name="40% - Accent3 6 5 2 5" xfId="34064"/>
    <cellStyle name="40% - Accent3 6 5 3" xfId="2988"/>
    <cellStyle name="40% - Accent3 6 5 3 2" xfId="13767"/>
    <cellStyle name="40% - Accent3 6 5 3 3" xfId="24517"/>
    <cellStyle name="40% - Accent3 6 5 3 4" xfId="35377"/>
    <cellStyle name="40% - Accent3 6 5 4" xfId="11472"/>
    <cellStyle name="40% - Accent3 6 5 5" xfId="22222"/>
    <cellStyle name="40% - Accent3 6 5 6" xfId="33082"/>
    <cellStyle name="40% - Accent3 6 50" xfId="8465"/>
    <cellStyle name="40% - Accent3 6 50 2" xfId="19244"/>
    <cellStyle name="40% - Accent3 6 50 3" xfId="29994"/>
    <cellStyle name="40% - Accent3 6 50 4" xfId="40854"/>
    <cellStyle name="40% - Accent3 6 51" xfId="8575"/>
    <cellStyle name="40% - Accent3 6 51 2" xfId="19354"/>
    <cellStyle name="40% - Accent3 6 51 3" xfId="30104"/>
    <cellStyle name="40% - Accent3 6 51 4" xfId="40964"/>
    <cellStyle name="40% - Accent3 6 52" xfId="8685"/>
    <cellStyle name="40% - Accent3 6 52 2" xfId="19464"/>
    <cellStyle name="40% - Accent3 6 52 3" xfId="30214"/>
    <cellStyle name="40% - Accent3 6 52 4" xfId="41074"/>
    <cellStyle name="40% - Accent3 6 53" xfId="8795"/>
    <cellStyle name="40% - Accent3 6 53 2" xfId="19574"/>
    <cellStyle name="40% - Accent3 6 53 3" xfId="30324"/>
    <cellStyle name="40% - Accent3 6 53 4" xfId="41184"/>
    <cellStyle name="40% - Accent3 6 54" xfId="8905"/>
    <cellStyle name="40% - Accent3 6 54 2" xfId="19684"/>
    <cellStyle name="40% - Accent3 6 54 3" xfId="30434"/>
    <cellStyle name="40% - Accent3 6 54 4" xfId="41294"/>
    <cellStyle name="40% - Accent3 6 55" xfId="9015"/>
    <cellStyle name="40% - Accent3 6 55 2" xfId="19794"/>
    <cellStyle name="40% - Accent3 6 55 3" xfId="30544"/>
    <cellStyle name="40% - Accent3 6 55 4" xfId="41404"/>
    <cellStyle name="40% - Accent3 6 56" xfId="9125"/>
    <cellStyle name="40% - Accent3 6 56 2" xfId="19904"/>
    <cellStyle name="40% - Accent3 6 56 3" xfId="30654"/>
    <cellStyle name="40% - Accent3 6 56 4" xfId="41514"/>
    <cellStyle name="40% - Accent3 6 57" xfId="9235"/>
    <cellStyle name="40% - Accent3 6 57 2" xfId="20014"/>
    <cellStyle name="40% - Accent3 6 57 3" xfId="30764"/>
    <cellStyle name="40% - Accent3 6 57 4" xfId="41624"/>
    <cellStyle name="40% - Accent3 6 58" xfId="9345"/>
    <cellStyle name="40% - Accent3 6 58 2" xfId="20124"/>
    <cellStyle name="40% - Accent3 6 58 3" xfId="30874"/>
    <cellStyle name="40% - Accent3 6 58 4" xfId="41734"/>
    <cellStyle name="40% - Accent3 6 59" xfId="9455"/>
    <cellStyle name="40% - Accent3 6 59 2" xfId="20234"/>
    <cellStyle name="40% - Accent3 6 59 3" xfId="30984"/>
    <cellStyle name="40% - Accent3 6 59 4" xfId="41844"/>
    <cellStyle name="40% - Accent3 6 6" xfId="719"/>
    <cellStyle name="40% - Accent3 6 6 2" xfId="1744"/>
    <cellStyle name="40% - Accent3 6 6 2 2" xfId="4069"/>
    <cellStyle name="40% - Accent3 6 6 2 2 2" xfId="14848"/>
    <cellStyle name="40% - Accent3 6 6 2 2 3" xfId="25598"/>
    <cellStyle name="40% - Accent3 6 6 2 2 4" xfId="36458"/>
    <cellStyle name="40% - Accent3 6 6 2 3" xfId="12553"/>
    <cellStyle name="40% - Accent3 6 6 2 4" xfId="23303"/>
    <cellStyle name="40% - Accent3 6 6 2 5" xfId="34163"/>
    <cellStyle name="40% - Accent3 6 6 3" xfId="3087"/>
    <cellStyle name="40% - Accent3 6 6 3 2" xfId="13866"/>
    <cellStyle name="40% - Accent3 6 6 3 3" xfId="24616"/>
    <cellStyle name="40% - Accent3 6 6 3 4" xfId="35476"/>
    <cellStyle name="40% - Accent3 6 6 4" xfId="11571"/>
    <cellStyle name="40% - Accent3 6 6 5" xfId="22321"/>
    <cellStyle name="40% - Accent3 6 6 6" xfId="33181"/>
    <cellStyle name="40% - Accent3 6 60" xfId="9565"/>
    <cellStyle name="40% - Accent3 6 60 2" xfId="20344"/>
    <cellStyle name="40% - Accent3 6 60 3" xfId="31094"/>
    <cellStyle name="40% - Accent3 6 60 4" xfId="41954"/>
    <cellStyle name="40% - Accent3 6 61" xfId="9675"/>
    <cellStyle name="40% - Accent3 6 61 2" xfId="20454"/>
    <cellStyle name="40% - Accent3 6 61 3" xfId="31204"/>
    <cellStyle name="40% - Accent3 6 61 4" xfId="42064"/>
    <cellStyle name="40% - Accent3 6 62" xfId="9785"/>
    <cellStyle name="40% - Accent3 6 62 2" xfId="20564"/>
    <cellStyle name="40% - Accent3 6 62 3" xfId="31314"/>
    <cellStyle name="40% - Accent3 6 62 4" xfId="42174"/>
    <cellStyle name="40% - Accent3 6 63" xfId="9895"/>
    <cellStyle name="40% - Accent3 6 63 2" xfId="20674"/>
    <cellStyle name="40% - Accent3 6 63 3" xfId="31424"/>
    <cellStyle name="40% - Accent3 6 63 4" xfId="42284"/>
    <cellStyle name="40% - Accent3 6 64" xfId="10005"/>
    <cellStyle name="40% - Accent3 6 64 2" xfId="20784"/>
    <cellStyle name="40% - Accent3 6 64 3" xfId="31534"/>
    <cellStyle name="40% - Accent3 6 64 4" xfId="42394"/>
    <cellStyle name="40% - Accent3 6 65" xfId="10115"/>
    <cellStyle name="40% - Accent3 6 65 2" xfId="20894"/>
    <cellStyle name="40% - Accent3 6 65 3" xfId="31644"/>
    <cellStyle name="40% - Accent3 6 65 4" xfId="42504"/>
    <cellStyle name="40% - Accent3 6 66" xfId="10225"/>
    <cellStyle name="40% - Accent3 6 66 2" xfId="21004"/>
    <cellStyle name="40% - Accent3 6 66 3" xfId="31754"/>
    <cellStyle name="40% - Accent3 6 66 4" xfId="42614"/>
    <cellStyle name="40% - Accent3 6 67" xfId="10335"/>
    <cellStyle name="40% - Accent3 6 67 2" xfId="21114"/>
    <cellStyle name="40% - Accent3 6 67 3" xfId="31864"/>
    <cellStyle name="40% - Accent3 6 67 4" xfId="42724"/>
    <cellStyle name="40% - Accent3 6 68" xfId="10445"/>
    <cellStyle name="40% - Accent3 6 68 2" xfId="21224"/>
    <cellStyle name="40% - Accent3 6 68 3" xfId="31974"/>
    <cellStyle name="40% - Accent3 6 68 4" xfId="42834"/>
    <cellStyle name="40% - Accent3 6 69" xfId="10555"/>
    <cellStyle name="40% - Accent3 6 69 2" xfId="21334"/>
    <cellStyle name="40% - Accent3 6 69 3" xfId="32084"/>
    <cellStyle name="40% - Accent3 6 69 4" xfId="42944"/>
    <cellStyle name="40% - Accent3 6 7" xfId="828"/>
    <cellStyle name="40% - Accent3 6 7 2" xfId="1853"/>
    <cellStyle name="40% - Accent3 6 7 2 2" xfId="4178"/>
    <cellStyle name="40% - Accent3 6 7 2 2 2" xfId="14957"/>
    <cellStyle name="40% - Accent3 6 7 2 2 3" xfId="25707"/>
    <cellStyle name="40% - Accent3 6 7 2 2 4" xfId="36567"/>
    <cellStyle name="40% - Accent3 6 7 2 3" xfId="12662"/>
    <cellStyle name="40% - Accent3 6 7 2 4" xfId="23412"/>
    <cellStyle name="40% - Accent3 6 7 2 5" xfId="34272"/>
    <cellStyle name="40% - Accent3 6 7 3" xfId="3196"/>
    <cellStyle name="40% - Accent3 6 7 3 2" xfId="13975"/>
    <cellStyle name="40% - Accent3 6 7 3 3" xfId="24725"/>
    <cellStyle name="40% - Accent3 6 7 3 4" xfId="35585"/>
    <cellStyle name="40% - Accent3 6 7 4" xfId="11680"/>
    <cellStyle name="40% - Accent3 6 7 5" xfId="22430"/>
    <cellStyle name="40% - Accent3 6 7 6" xfId="33290"/>
    <cellStyle name="40% - Accent3 6 70" xfId="10665"/>
    <cellStyle name="40% - Accent3 6 70 2" xfId="21444"/>
    <cellStyle name="40% - Accent3 6 70 3" xfId="32194"/>
    <cellStyle name="40% - Accent3 6 70 4" xfId="43054"/>
    <cellStyle name="40% - Accent3 6 71" xfId="10775"/>
    <cellStyle name="40% - Accent3 6 71 2" xfId="21554"/>
    <cellStyle name="40% - Accent3 6 71 3" xfId="32304"/>
    <cellStyle name="40% - Accent3 6 71 4" xfId="43164"/>
    <cellStyle name="40% - Accent3 6 72" xfId="10885"/>
    <cellStyle name="40% - Accent3 6 72 2" xfId="32414"/>
    <cellStyle name="40% - Accent3 6 72 3" xfId="43274"/>
    <cellStyle name="40% - Accent3 6 73" xfId="11051"/>
    <cellStyle name="40% - Accent3 6 73 2" xfId="21801"/>
    <cellStyle name="40% - Accent3 6 73 3" xfId="32661"/>
    <cellStyle name="40% - Accent3 6 74" xfId="21664"/>
    <cellStyle name="40% - Accent3 6 75" xfId="32524"/>
    <cellStyle name="40% - Accent3 6 76" xfId="43548"/>
    <cellStyle name="40% - Accent3 6 77" xfId="43703"/>
    <cellStyle name="40% - Accent3 6 78" xfId="44015"/>
    <cellStyle name="40% - Accent3 6 79" xfId="44334"/>
    <cellStyle name="40% - Accent3 6 8" xfId="937"/>
    <cellStyle name="40% - Accent3 6 8 2" xfId="1962"/>
    <cellStyle name="40% - Accent3 6 8 2 2" xfId="4287"/>
    <cellStyle name="40% - Accent3 6 8 2 2 2" xfId="15066"/>
    <cellStyle name="40% - Accent3 6 8 2 2 3" xfId="25816"/>
    <cellStyle name="40% - Accent3 6 8 2 2 4" xfId="36676"/>
    <cellStyle name="40% - Accent3 6 8 2 3" xfId="12771"/>
    <cellStyle name="40% - Accent3 6 8 2 4" xfId="23521"/>
    <cellStyle name="40% - Accent3 6 8 2 5" xfId="34381"/>
    <cellStyle name="40% - Accent3 6 8 3" xfId="3305"/>
    <cellStyle name="40% - Accent3 6 8 3 2" xfId="14084"/>
    <cellStyle name="40% - Accent3 6 8 3 3" xfId="24834"/>
    <cellStyle name="40% - Accent3 6 8 3 4" xfId="35694"/>
    <cellStyle name="40% - Accent3 6 8 4" xfId="11789"/>
    <cellStyle name="40% - Accent3 6 8 5" xfId="22539"/>
    <cellStyle name="40% - Accent3 6 8 6" xfId="33399"/>
    <cellStyle name="40% - Accent3 6 80" xfId="44654"/>
    <cellStyle name="40% - Accent3 6 81" xfId="44966"/>
    <cellStyle name="40% - Accent3 6 82" xfId="45278"/>
    <cellStyle name="40% - Accent3 6 83" xfId="45590"/>
    <cellStyle name="40% - Accent3 6 84" xfId="45902"/>
    <cellStyle name="40% - Accent3 6 85" xfId="46214"/>
    <cellStyle name="40% - Accent3 6 86" xfId="46526"/>
    <cellStyle name="40% - Accent3 6 87" xfId="46838"/>
    <cellStyle name="40% - Accent3 6 88" xfId="47150"/>
    <cellStyle name="40% - Accent3 6 89" xfId="47462"/>
    <cellStyle name="40% - Accent3 6 9" xfId="1046"/>
    <cellStyle name="40% - Accent3 6 9 2" xfId="3414"/>
    <cellStyle name="40% - Accent3 6 9 2 2" xfId="14193"/>
    <cellStyle name="40% - Accent3 6 9 2 3" xfId="24943"/>
    <cellStyle name="40% - Accent3 6 9 2 4" xfId="35803"/>
    <cellStyle name="40% - Accent3 6 9 3" xfId="11898"/>
    <cellStyle name="40% - Accent3 6 9 4" xfId="22648"/>
    <cellStyle name="40% - Accent3 6 9 5" xfId="33508"/>
    <cellStyle name="40% - Accent3 6 90" xfId="47774"/>
    <cellStyle name="40% - Accent3 6 91" xfId="48086"/>
    <cellStyle name="40% - Accent3 6 92" xfId="48398"/>
    <cellStyle name="40% - Accent3 6 93" xfId="48710"/>
    <cellStyle name="40% - Accent3 6 94" xfId="49022"/>
    <cellStyle name="40% - Accent3 6 95" xfId="49334"/>
    <cellStyle name="40% - Accent3 6 96" xfId="49646"/>
    <cellStyle name="40% - Accent3 6 97" xfId="49958"/>
    <cellStyle name="40% - Accent3 6 98" xfId="50270"/>
    <cellStyle name="40% - Accent3 6 99" xfId="50582"/>
    <cellStyle name="40% - Accent3 60" xfId="8740"/>
    <cellStyle name="40% - Accent3 60 2" xfId="19519"/>
    <cellStyle name="40% - Accent3 60 3" xfId="30269"/>
    <cellStyle name="40% - Accent3 60 4" xfId="41129"/>
    <cellStyle name="40% - Accent3 61" xfId="8850"/>
    <cellStyle name="40% - Accent3 61 2" xfId="19629"/>
    <cellStyle name="40% - Accent3 61 3" xfId="30379"/>
    <cellStyle name="40% - Accent3 61 4" xfId="41239"/>
    <cellStyle name="40% - Accent3 62" xfId="8960"/>
    <cellStyle name="40% - Accent3 62 2" xfId="19739"/>
    <cellStyle name="40% - Accent3 62 3" xfId="30489"/>
    <cellStyle name="40% - Accent3 62 4" xfId="41349"/>
    <cellStyle name="40% - Accent3 63" xfId="9070"/>
    <cellStyle name="40% - Accent3 63 2" xfId="19849"/>
    <cellStyle name="40% - Accent3 63 3" xfId="30599"/>
    <cellStyle name="40% - Accent3 63 4" xfId="41459"/>
    <cellStyle name="40% - Accent3 64" xfId="9180"/>
    <cellStyle name="40% - Accent3 64 2" xfId="19959"/>
    <cellStyle name="40% - Accent3 64 3" xfId="30709"/>
    <cellStyle name="40% - Accent3 64 4" xfId="41569"/>
    <cellStyle name="40% - Accent3 65" xfId="9290"/>
    <cellStyle name="40% - Accent3 65 2" xfId="20069"/>
    <cellStyle name="40% - Accent3 65 3" xfId="30819"/>
    <cellStyle name="40% - Accent3 65 4" xfId="41679"/>
    <cellStyle name="40% - Accent3 66" xfId="9400"/>
    <cellStyle name="40% - Accent3 66 2" xfId="20179"/>
    <cellStyle name="40% - Accent3 66 3" xfId="30929"/>
    <cellStyle name="40% - Accent3 66 4" xfId="41789"/>
    <cellStyle name="40% - Accent3 67" xfId="9510"/>
    <cellStyle name="40% - Accent3 67 2" xfId="20289"/>
    <cellStyle name="40% - Accent3 67 3" xfId="31039"/>
    <cellStyle name="40% - Accent3 67 4" xfId="41899"/>
    <cellStyle name="40% - Accent3 68" xfId="9620"/>
    <cellStyle name="40% - Accent3 68 2" xfId="20399"/>
    <cellStyle name="40% - Accent3 68 3" xfId="31149"/>
    <cellStyle name="40% - Accent3 68 4" xfId="42009"/>
    <cellStyle name="40% - Accent3 69" xfId="9730"/>
    <cellStyle name="40% - Accent3 69 2" xfId="20509"/>
    <cellStyle name="40% - Accent3 69 3" xfId="31259"/>
    <cellStyle name="40% - Accent3 69 4" xfId="42119"/>
    <cellStyle name="40% - Accent3 7" xfId="234"/>
    <cellStyle name="40% - Accent3 7 10" xfId="2082"/>
    <cellStyle name="40% - Accent3 7 10 2" xfId="4407"/>
    <cellStyle name="40% - Accent3 7 10 2 2" xfId="15186"/>
    <cellStyle name="40% - Accent3 7 10 2 3" xfId="25936"/>
    <cellStyle name="40% - Accent3 7 10 2 4" xfId="36796"/>
    <cellStyle name="40% - Accent3 7 10 3" xfId="12891"/>
    <cellStyle name="40% - Accent3 7 10 4" xfId="23641"/>
    <cellStyle name="40% - Accent3 7 10 5" xfId="34501"/>
    <cellStyle name="40% - Accent3 7 100" xfId="51220"/>
    <cellStyle name="40% - Accent3 7 101" xfId="51532"/>
    <cellStyle name="40% - Accent3 7 102" xfId="51844"/>
    <cellStyle name="40% - Accent3 7 103" xfId="52157"/>
    <cellStyle name="40% - Accent3 7 104" xfId="52469"/>
    <cellStyle name="40% - Accent3 7 105" xfId="52781"/>
    <cellStyle name="40% - Accent3 7 106" xfId="53093"/>
    <cellStyle name="40% - Accent3 7 107" xfId="53405"/>
    <cellStyle name="40% - Accent3 7 108" xfId="53717"/>
    <cellStyle name="40% - Accent3 7 109" xfId="54029"/>
    <cellStyle name="40% - Accent3 7 11" xfId="2191"/>
    <cellStyle name="40% - Accent3 7 11 2" xfId="4516"/>
    <cellStyle name="40% - Accent3 7 11 2 2" xfId="15295"/>
    <cellStyle name="40% - Accent3 7 11 2 3" xfId="26045"/>
    <cellStyle name="40% - Accent3 7 11 2 4" xfId="36905"/>
    <cellStyle name="40% - Accent3 7 11 3" xfId="13000"/>
    <cellStyle name="40% - Accent3 7 11 4" xfId="23750"/>
    <cellStyle name="40% - Accent3 7 11 5" xfId="34610"/>
    <cellStyle name="40% - Accent3 7 110" xfId="54341"/>
    <cellStyle name="40% - Accent3 7 111" xfId="54653"/>
    <cellStyle name="40% - Accent3 7 112" xfId="54965"/>
    <cellStyle name="40% - Accent3 7 113" xfId="55277"/>
    <cellStyle name="40% - Accent3 7 114" xfId="55589"/>
    <cellStyle name="40% - Accent3 7 115" xfId="55901"/>
    <cellStyle name="40% - Accent3 7 116" xfId="56213"/>
    <cellStyle name="40% - Accent3 7 117" xfId="56525"/>
    <cellStyle name="40% - Accent3 7 118" xfId="56837"/>
    <cellStyle name="40% - Accent3 7 119" xfId="57149"/>
    <cellStyle name="40% - Accent3 7 12" xfId="2301"/>
    <cellStyle name="40% - Accent3 7 12 2" xfId="4626"/>
    <cellStyle name="40% - Accent3 7 12 2 2" xfId="15405"/>
    <cellStyle name="40% - Accent3 7 12 2 3" xfId="26155"/>
    <cellStyle name="40% - Accent3 7 12 2 4" xfId="37015"/>
    <cellStyle name="40% - Accent3 7 12 3" xfId="13110"/>
    <cellStyle name="40% - Accent3 7 12 4" xfId="23860"/>
    <cellStyle name="40% - Accent3 7 12 5" xfId="34720"/>
    <cellStyle name="40% - Accent3 7 120" xfId="57461"/>
    <cellStyle name="40% - Accent3 7 121" xfId="57773"/>
    <cellStyle name="40% - Accent3 7 122" xfId="58085"/>
    <cellStyle name="40% - Accent3 7 123" xfId="58397"/>
    <cellStyle name="40% - Accent3 7 124" xfId="58709"/>
    <cellStyle name="40% - Accent3 7 125" xfId="59021"/>
    <cellStyle name="40% - Accent3 7 126" xfId="59333"/>
    <cellStyle name="40% - Accent3 7 127" xfId="59645"/>
    <cellStyle name="40% - Accent3 7 128" xfId="59957"/>
    <cellStyle name="40% - Accent3 7 129" xfId="60269"/>
    <cellStyle name="40% - Accent3 7 13" xfId="2411"/>
    <cellStyle name="40% - Accent3 7 13 2" xfId="13220"/>
    <cellStyle name="40% - Accent3 7 13 3" xfId="23970"/>
    <cellStyle name="40% - Accent3 7 13 4" xfId="34830"/>
    <cellStyle name="40% - Accent3 7 130" xfId="60581"/>
    <cellStyle name="40% - Accent3 7 131" xfId="60893"/>
    <cellStyle name="40% - Accent3 7 14" xfId="2601"/>
    <cellStyle name="40% - Accent3 7 14 2" xfId="13380"/>
    <cellStyle name="40% - Accent3 7 14 3" xfId="24130"/>
    <cellStyle name="40% - Accent3 7 14 4" xfId="34990"/>
    <cellStyle name="40% - Accent3 7 15" xfId="4736"/>
    <cellStyle name="40% - Accent3 7 15 2" xfId="15515"/>
    <cellStyle name="40% - Accent3 7 15 3" xfId="26265"/>
    <cellStyle name="40% - Accent3 7 15 4" xfId="37125"/>
    <cellStyle name="40% - Accent3 7 16" xfId="4846"/>
    <cellStyle name="40% - Accent3 7 16 2" xfId="15625"/>
    <cellStyle name="40% - Accent3 7 16 3" xfId="26375"/>
    <cellStyle name="40% - Accent3 7 16 4" xfId="37235"/>
    <cellStyle name="40% - Accent3 7 17" xfId="4956"/>
    <cellStyle name="40% - Accent3 7 17 2" xfId="15735"/>
    <cellStyle name="40% - Accent3 7 17 3" xfId="26485"/>
    <cellStyle name="40% - Accent3 7 17 4" xfId="37345"/>
    <cellStyle name="40% - Accent3 7 18" xfId="5066"/>
    <cellStyle name="40% - Accent3 7 18 2" xfId="15845"/>
    <cellStyle name="40% - Accent3 7 18 3" xfId="26595"/>
    <cellStyle name="40% - Accent3 7 18 4" xfId="37455"/>
    <cellStyle name="40% - Accent3 7 19" xfId="5176"/>
    <cellStyle name="40% - Accent3 7 19 2" xfId="15955"/>
    <cellStyle name="40% - Accent3 7 19 3" xfId="26705"/>
    <cellStyle name="40% - Accent3 7 19 4" xfId="37565"/>
    <cellStyle name="40% - Accent3 7 2" xfId="467"/>
    <cellStyle name="40% - Accent3 7 2 10" xfId="44823"/>
    <cellStyle name="40% - Accent3 7 2 11" xfId="45135"/>
    <cellStyle name="40% - Accent3 7 2 12" xfId="45447"/>
    <cellStyle name="40% - Accent3 7 2 13" xfId="45759"/>
    <cellStyle name="40% - Accent3 7 2 14" xfId="46071"/>
    <cellStyle name="40% - Accent3 7 2 15" xfId="46383"/>
    <cellStyle name="40% - Accent3 7 2 16" xfId="46695"/>
    <cellStyle name="40% - Accent3 7 2 17" xfId="47007"/>
    <cellStyle name="40% - Accent3 7 2 18" xfId="47319"/>
    <cellStyle name="40% - Accent3 7 2 19" xfId="47631"/>
    <cellStyle name="40% - Accent3 7 2 2" xfId="1492"/>
    <cellStyle name="40% - Accent3 7 2 2 2" xfId="3817"/>
    <cellStyle name="40% - Accent3 7 2 2 2 2" xfId="14596"/>
    <cellStyle name="40% - Accent3 7 2 2 2 3" xfId="25346"/>
    <cellStyle name="40% - Accent3 7 2 2 2 4" xfId="36206"/>
    <cellStyle name="40% - Accent3 7 2 2 3" xfId="12301"/>
    <cellStyle name="40% - Accent3 7 2 2 4" xfId="23051"/>
    <cellStyle name="40% - Accent3 7 2 2 5" xfId="33911"/>
    <cellStyle name="40% - Accent3 7 2 20" xfId="47943"/>
    <cellStyle name="40% - Accent3 7 2 21" xfId="48255"/>
    <cellStyle name="40% - Accent3 7 2 22" xfId="48567"/>
    <cellStyle name="40% - Accent3 7 2 23" xfId="48879"/>
    <cellStyle name="40% - Accent3 7 2 24" xfId="49191"/>
    <cellStyle name="40% - Accent3 7 2 25" xfId="49503"/>
    <cellStyle name="40% - Accent3 7 2 26" xfId="49815"/>
    <cellStyle name="40% - Accent3 7 2 27" xfId="50127"/>
    <cellStyle name="40% - Accent3 7 2 28" xfId="50439"/>
    <cellStyle name="40% - Accent3 7 2 29" xfId="50751"/>
    <cellStyle name="40% - Accent3 7 2 3" xfId="2834"/>
    <cellStyle name="40% - Accent3 7 2 3 2" xfId="13613"/>
    <cellStyle name="40% - Accent3 7 2 3 3" xfId="24363"/>
    <cellStyle name="40% - Accent3 7 2 3 4" xfId="35223"/>
    <cellStyle name="40% - Accent3 7 2 30" xfId="51063"/>
    <cellStyle name="40% - Accent3 7 2 31" xfId="51375"/>
    <cellStyle name="40% - Accent3 7 2 32" xfId="51687"/>
    <cellStyle name="40% - Accent3 7 2 33" xfId="51999"/>
    <cellStyle name="40% - Accent3 7 2 34" xfId="52312"/>
    <cellStyle name="40% - Accent3 7 2 35" xfId="52624"/>
    <cellStyle name="40% - Accent3 7 2 36" xfId="52936"/>
    <cellStyle name="40% - Accent3 7 2 37" xfId="53248"/>
    <cellStyle name="40% - Accent3 7 2 38" xfId="53560"/>
    <cellStyle name="40% - Accent3 7 2 39" xfId="53872"/>
    <cellStyle name="40% - Accent3 7 2 4" xfId="11318"/>
    <cellStyle name="40% - Accent3 7 2 40" xfId="54184"/>
    <cellStyle name="40% - Accent3 7 2 41" xfId="54496"/>
    <cellStyle name="40% - Accent3 7 2 42" xfId="54808"/>
    <cellStyle name="40% - Accent3 7 2 43" xfId="55120"/>
    <cellStyle name="40% - Accent3 7 2 44" xfId="55432"/>
    <cellStyle name="40% - Accent3 7 2 45" xfId="55744"/>
    <cellStyle name="40% - Accent3 7 2 46" xfId="56056"/>
    <cellStyle name="40% - Accent3 7 2 47" xfId="56368"/>
    <cellStyle name="40% - Accent3 7 2 48" xfId="56680"/>
    <cellStyle name="40% - Accent3 7 2 49" xfId="56992"/>
    <cellStyle name="40% - Accent3 7 2 5" xfId="22068"/>
    <cellStyle name="40% - Accent3 7 2 50" xfId="57304"/>
    <cellStyle name="40% - Accent3 7 2 51" xfId="57616"/>
    <cellStyle name="40% - Accent3 7 2 52" xfId="57928"/>
    <cellStyle name="40% - Accent3 7 2 53" xfId="58240"/>
    <cellStyle name="40% - Accent3 7 2 54" xfId="58552"/>
    <cellStyle name="40% - Accent3 7 2 55" xfId="58864"/>
    <cellStyle name="40% - Accent3 7 2 56" xfId="59176"/>
    <cellStyle name="40% - Accent3 7 2 57" xfId="59488"/>
    <cellStyle name="40% - Accent3 7 2 58" xfId="59800"/>
    <cellStyle name="40% - Accent3 7 2 59" xfId="60112"/>
    <cellStyle name="40% - Accent3 7 2 6" xfId="32928"/>
    <cellStyle name="40% - Accent3 7 2 60" xfId="60424"/>
    <cellStyle name="40% - Accent3 7 2 61" xfId="60736"/>
    <cellStyle name="40% - Accent3 7 2 62" xfId="61048"/>
    <cellStyle name="40% - Accent3 7 2 7" xfId="43872"/>
    <cellStyle name="40% - Accent3 7 2 8" xfId="44184"/>
    <cellStyle name="40% - Accent3 7 2 9" xfId="44503"/>
    <cellStyle name="40% - Accent3 7 20" xfId="5286"/>
    <cellStyle name="40% - Accent3 7 20 2" xfId="16065"/>
    <cellStyle name="40% - Accent3 7 20 3" xfId="26815"/>
    <cellStyle name="40% - Accent3 7 20 4" xfId="37675"/>
    <cellStyle name="40% - Accent3 7 21" xfId="5396"/>
    <cellStyle name="40% - Accent3 7 21 2" xfId="16175"/>
    <cellStyle name="40% - Accent3 7 21 3" xfId="26925"/>
    <cellStyle name="40% - Accent3 7 21 4" xfId="37785"/>
    <cellStyle name="40% - Accent3 7 22" xfId="5506"/>
    <cellStyle name="40% - Accent3 7 22 2" xfId="16285"/>
    <cellStyle name="40% - Accent3 7 22 3" xfId="27035"/>
    <cellStyle name="40% - Accent3 7 22 4" xfId="37895"/>
    <cellStyle name="40% - Accent3 7 23" xfId="5616"/>
    <cellStyle name="40% - Accent3 7 23 2" xfId="16395"/>
    <cellStyle name="40% - Accent3 7 23 3" xfId="27145"/>
    <cellStyle name="40% - Accent3 7 23 4" xfId="38005"/>
    <cellStyle name="40% - Accent3 7 24" xfId="5726"/>
    <cellStyle name="40% - Accent3 7 24 2" xfId="16505"/>
    <cellStyle name="40% - Accent3 7 24 3" xfId="27255"/>
    <cellStyle name="40% - Accent3 7 24 4" xfId="38115"/>
    <cellStyle name="40% - Accent3 7 25" xfId="5836"/>
    <cellStyle name="40% - Accent3 7 25 2" xfId="16615"/>
    <cellStyle name="40% - Accent3 7 25 3" xfId="27365"/>
    <cellStyle name="40% - Accent3 7 25 4" xfId="38225"/>
    <cellStyle name="40% - Accent3 7 26" xfId="5946"/>
    <cellStyle name="40% - Accent3 7 26 2" xfId="16725"/>
    <cellStyle name="40% - Accent3 7 26 3" xfId="27475"/>
    <cellStyle name="40% - Accent3 7 26 4" xfId="38335"/>
    <cellStyle name="40% - Accent3 7 27" xfId="6056"/>
    <cellStyle name="40% - Accent3 7 27 2" xfId="16835"/>
    <cellStyle name="40% - Accent3 7 27 3" xfId="27585"/>
    <cellStyle name="40% - Accent3 7 27 4" xfId="38445"/>
    <cellStyle name="40% - Accent3 7 28" xfId="6166"/>
    <cellStyle name="40% - Accent3 7 28 2" xfId="16945"/>
    <cellStyle name="40% - Accent3 7 28 3" xfId="27695"/>
    <cellStyle name="40% - Accent3 7 28 4" xfId="38555"/>
    <cellStyle name="40% - Accent3 7 29" xfId="6276"/>
    <cellStyle name="40% - Accent3 7 29 2" xfId="17055"/>
    <cellStyle name="40% - Accent3 7 29 3" xfId="27805"/>
    <cellStyle name="40% - Accent3 7 29 4" xfId="38665"/>
    <cellStyle name="40% - Accent3 7 3" xfId="544"/>
    <cellStyle name="40% - Accent3 7 3 2" xfId="1569"/>
    <cellStyle name="40% - Accent3 7 3 2 2" xfId="3894"/>
    <cellStyle name="40% - Accent3 7 3 2 2 2" xfId="14673"/>
    <cellStyle name="40% - Accent3 7 3 2 2 3" xfId="25423"/>
    <cellStyle name="40% - Accent3 7 3 2 2 4" xfId="36283"/>
    <cellStyle name="40% - Accent3 7 3 2 3" xfId="12378"/>
    <cellStyle name="40% - Accent3 7 3 2 4" xfId="23128"/>
    <cellStyle name="40% - Accent3 7 3 2 5" xfId="33988"/>
    <cellStyle name="40% - Accent3 7 3 3" xfId="2911"/>
    <cellStyle name="40% - Accent3 7 3 3 2" xfId="13690"/>
    <cellStyle name="40% - Accent3 7 3 3 3" xfId="24440"/>
    <cellStyle name="40% - Accent3 7 3 3 4" xfId="35300"/>
    <cellStyle name="40% - Accent3 7 3 4" xfId="11395"/>
    <cellStyle name="40% - Accent3 7 3 5" xfId="22145"/>
    <cellStyle name="40% - Accent3 7 3 6" xfId="33005"/>
    <cellStyle name="40% - Accent3 7 30" xfId="6386"/>
    <cellStyle name="40% - Accent3 7 30 2" xfId="17165"/>
    <cellStyle name="40% - Accent3 7 30 3" xfId="27915"/>
    <cellStyle name="40% - Accent3 7 30 4" xfId="38775"/>
    <cellStyle name="40% - Accent3 7 31" xfId="6496"/>
    <cellStyle name="40% - Accent3 7 31 2" xfId="17275"/>
    <cellStyle name="40% - Accent3 7 31 3" xfId="28025"/>
    <cellStyle name="40% - Accent3 7 31 4" xfId="38885"/>
    <cellStyle name="40% - Accent3 7 32" xfId="6606"/>
    <cellStyle name="40% - Accent3 7 32 2" xfId="17385"/>
    <cellStyle name="40% - Accent3 7 32 3" xfId="28135"/>
    <cellStyle name="40% - Accent3 7 32 4" xfId="38995"/>
    <cellStyle name="40% - Accent3 7 33" xfId="6716"/>
    <cellStyle name="40% - Accent3 7 33 2" xfId="17495"/>
    <cellStyle name="40% - Accent3 7 33 3" xfId="28245"/>
    <cellStyle name="40% - Accent3 7 33 4" xfId="39105"/>
    <cellStyle name="40% - Accent3 7 34" xfId="6826"/>
    <cellStyle name="40% - Accent3 7 34 2" xfId="17605"/>
    <cellStyle name="40% - Accent3 7 34 3" xfId="28355"/>
    <cellStyle name="40% - Accent3 7 34 4" xfId="39215"/>
    <cellStyle name="40% - Accent3 7 35" xfId="6936"/>
    <cellStyle name="40% - Accent3 7 35 2" xfId="17715"/>
    <cellStyle name="40% - Accent3 7 35 3" xfId="28465"/>
    <cellStyle name="40% - Accent3 7 35 4" xfId="39325"/>
    <cellStyle name="40% - Accent3 7 36" xfId="7046"/>
    <cellStyle name="40% - Accent3 7 36 2" xfId="17825"/>
    <cellStyle name="40% - Accent3 7 36 3" xfId="28575"/>
    <cellStyle name="40% - Accent3 7 36 4" xfId="39435"/>
    <cellStyle name="40% - Accent3 7 37" xfId="7156"/>
    <cellStyle name="40% - Accent3 7 37 2" xfId="17935"/>
    <cellStyle name="40% - Accent3 7 37 3" xfId="28685"/>
    <cellStyle name="40% - Accent3 7 37 4" xfId="39545"/>
    <cellStyle name="40% - Accent3 7 38" xfId="7266"/>
    <cellStyle name="40% - Accent3 7 38 2" xfId="18045"/>
    <cellStyle name="40% - Accent3 7 38 3" xfId="28795"/>
    <cellStyle name="40% - Accent3 7 38 4" xfId="39655"/>
    <cellStyle name="40% - Accent3 7 39" xfId="7376"/>
    <cellStyle name="40% - Accent3 7 39 2" xfId="18155"/>
    <cellStyle name="40% - Accent3 7 39 3" xfId="28905"/>
    <cellStyle name="40% - Accent3 7 39 4" xfId="39765"/>
    <cellStyle name="40% - Accent3 7 4" xfId="631"/>
    <cellStyle name="40% - Accent3 7 4 2" xfId="1656"/>
    <cellStyle name="40% - Accent3 7 4 2 2" xfId="3981"/>
    <cellStyle name="40% - Accent3 7 4 2 2 2" xfId="14760"/>
    <cellStyle name="40% - Accent3 7 4 2 2 3" xfId="25510"/>
    <cellStyle name="40% - Accent3 7 4 2 2 4" xfId="36370"/>
    <cellStyle name="40% - Accent3 7 4 2 3" xfId="12465"/>
    <cellStyle name="40% - Accent3 7 4 2 4" xfId="23215"/>
    <cellStyle name="40% - Accent3 7 4 2 5" xfId="34075"/>
    <cellStyle name="40% - Accent3 7 4 3" xfId="2999"/>
    <cellStyle name="40% - Accent3 7 4 3 2" xfId="13778"/>
    <cellStyle name="40% - Accent3 7 4 3 3" xfId="24528"/>
    <cellStyle name="40% - Accent3 7 4 3 4" xfId="35388"/>
    <cellStyle name="40% - Accent3 7 4 4" xfId="11483"/>
    <cellStyle name="40% - Accent3 7 4 5" xfId="22233"/>
    <cellStyle name="40% - Accent3 7 4 6" xfId="33093"/>
    <cellStyle name="40% - Accent3 7 40" xfId="7486"/>
    <cellStyle name="40% - Accent3 7 40 2" xfId="18265"/>
    <cellStyle name="40% - Accent3 7 40 3" xfId="29015"/>
    <cellStyle name="40% - Accent3 7 40 4" xfId="39875"/>
    <cellStyle name="40% - Accent3 7 41" xfId="7596"/>
    <cellStyle name="40% - Accent3 7 41 2" xfId="18375"/>
    <cellStyle name="40% - Accent3 7 41 3" xfId="29125"/>
    <cellStyle name="40% - Accent3 7 41 4" xfId="39985"/>
    <cellStyle name="40% - Accent3 7 42" xfId="7706"/>
    <cellStyle name="40% - Accent3 7 42 2" xfId="18485"/>
    <cellStyle name="40% - Accent3 7 42 3" xfId="29235"/>
    <cellStyle name="40% - Accent3 7 42 4" xfId="40095"/>
    <cellStyle name="40% - Accent3 7 43" xfId="7816"/>
    <cellStyle name="40% - Accent3 7 43 2" xfId="18595"/>
    <cellStyle name="40% - Accent3 7 43 3" xfId="29345"/>
    <cellStyle name="40% - Accent3 7 43 4" xfId="40205"/>
    <cellStyle name="40% - Accent3 7 44" xfId="7926"/>
    <cellStyle name="40% - Accent3 7 44 2" xfId="18705"/>
    <cellStyle name="40% - Accent3 7 44 3" xfId="29455"/>
    <cellStyle name="40% - Accent3 7 44 4" xfId="40315"/>
    <cellStyle name="40% - Accent3 7 45" xfId="8036"/>
    <cellStyle name="40% - Accent3 7 45 2" xfId="18815"/>
    <cellStyle name="40% - Accent3 7 45 3" xfId="29565"/>
    <cellStyle name="40% - Accent3 7 45 4" xfId="40425"/>
    <cellStyle name="40% - Accent3 7 46" xfId="8146"/>
    <cellStyle name="40% - Accent3 7 46 2" xfId="18925"/>
    <cellStyle name="40% - Accent3 7 46 3" xfId="29675"/>
    <cellStyle name="40% - Accent3 7 46 4" xfId="40535"/>
    <cellStyle name="40% - Accent3 7 47" xfId="8256"/>
    <cellStyle name="40% - Accent3 7 47 2" xfId="19035"/>
    <cellStyle name="40% - Accent3 7 47 3" xfId="29785"/>
    <cellStyle name="40% - Accent3 7 47 4" xfId="40645"/>
    <cellStyle name="40% - Accent3 7 48" xfId="8366"/>
    <cellStyle name="40% - Accent3 7 48 2" xfId="19145"/>
    <cellStyle name="40% - Accent3 7 48 3" xfId="29895"/>
    <cellStyle name="40% - Accent3 7 48 4" xfId="40755"/>
    <cellStyle name="40% - Accent3 7 49" xfId="8476"/>
    <cellStyle name="40% - Accent3 7 49 2" xfId="19255"/>
    <cellStyle name="40% - Accent3 7 49 3" xfId="30005"/>
    <cellStyle name="40% - Accent3 7 49 4" xfId="40865"/>
    <cellStyle name="40% - Accent3 7 5" xfId="730"/>
    <cellStyle name="40% - Accent3 7 5 2" xfId="1755"/>
    <cellStyle name="40% - Accent3 7 5 2 2" xfId="4080"/>
    <cellStyle name="40% - Accent3 7 5 2 2 2" xfId="14859"/>
    <cellStyle name="40% - Accent3 7 5 2 2 3" xfId="25609"/>
    <cellStyle name="40% - Accent3 7 5 2 2 4" xfId="36469"/>
    <cellStyle name="40% - Accent3 7 5 2 3" xfId="12564"/>
    <cellStyle name="40% - Accent3 7 5 2 4" xfId="23314"/>
    <cellStyle name="40% - Accent3 7 5 2 5" xfId="34174"/>
    <cellStyle name="40% - Accent3 7 5 3" xfId="3098"/>
    <cellStyle name="40% - Accent3 7 5 3 2" xfId="13877"/>
    <cellStyle name="40% - Accent3 7 5 3 3" xfId="24627"/>
    <cellStyle name="40% - Accent3 7 5 3 4" xfId="35487"/>
    <cellStyle name="40% - Accent3 7 5 4" xfId="11582"/>
    <cellStyle name="40% - Accent3 7 5 5" xfId="22332"/>
    <cellStyle name="40% - Accent3 7 5 6" xfId="33192"/>
    <cellStyle name="40% - Accent3 7 50" xfId="8586"/>
    <cellStyle name="40% - Accent3 7 50 2" xfId="19365"/>
    <cellStyle name="40% - Accent3 7 50 3" xfId="30115"/>
    <cellStyle name="40% - Accent3 7 50 4" xfId="40975"/>
    <cellStyle name="40% - Accent3 7 51" xfId="8696"/>
    <cellStyle name="40% - Accent3 7 51 2" xfId="19475"/>
    <cellStyle name="40% - Accent3 7 51 3" xfId="30225"/>
    <cellStyle name="40% - Accent3 7 51 4" xfId="41085"/>
    <cellStyle name="40% - Accent3 7 52" xfId="8806"/>
    <cellStyle name="40% - Accent3 7 52 2" xfId="19585"/>
    <cellStyle name="40% - Accent3 7 52 3" xfId="30335"/>
    <cellStyle name="40% - Accent3 7 52 4" xfId="41195"/>
    <cellStyle name="40% - Accent3 7 53" xfId="8916"/>
    <cellStyle name="40% - Accent3 7 53 2" xfId="19695"/>
    <cellStyle name="40% - Accent3 7 53 3" xfId="30445"/>
    <cellStyle name="40% - Accent3 7 53 4" xfId="41305"/>
    <cellStyle name="40% - Accent3 7 54" xfId="9026"/>
    <cellStyle name="40% - Accent3 7 54 2" xfId="19805"/>
    <cellStyle name="40% - Accent3 7 54 3" xfId="30555"/>
    <cellStyle name="40% - Accent3 7 54 4" xfId="41415"/>
    <cellStyle name="40% - Accent3 7 55" xfId="9136"/>
    <cellStyle name="40% - Accent3 7 55 2" xfId="19915"/>
    <cellStyle name="40% - Accent3 7 55 3" xfId="30665"/>
    <cellStyle name="40% - Accent3 7 55 4" xfId="41525"/>
    <cellStyle name="40% - Accent3 7 56" xfId="9246"/>
    <cellStyle name="40% - Accent3 7 56 2" xfId="20025"/>
    <cellStyle name="40% - Accent3 7 56 3" xfId="30775"/>
    <cellStyle name="40% - Accent3 7 56 4" xfId="41635"/>
    <cellStyle name="40% - Accent3 7 57" xfId="9356"/>
    <cellStyle name="40% - Accent3 7 57 2" xfId="20135"/>
    <cellStyle name="40% - Accent3 7 57 3" xfId="30885"/>
    <cellStyle name="40% - Accent3 7 57 4" xfId="41745"/>
    <cellStyle name="40% - Accent3 7 58" xfId="9466"/>
    <cellStyle name="40% - Accent3 7 58 2" xfId="20245"/>
    <cellStyle name="40% - Accent3 7 58 3" xfId="30995"/>
    <cellStyle name="40% - Accent3 7 58 4" xfId="41855"/>
    <cellStyle name="40% - Accent3 7 59" xfId="9576"/>
    <cellStyle name="40% - Accent3 7 59 2" xfId="20355"/>
    <cellStyle name="40% - Accent3 7 59 3" xfId="31105"/>
    <cellStyle name="40% - Accent3 7 59 4" xfId="41965"/>
    <cellStyle name="40% - Accent3 7 6" xfId="839"/>
    <cellStyle name="40% - Accent3 7 6 2" xfId="1864"/>
    <cellStyle name="40% - Accent3 7 6 2 2" xfId="4189"/>
    <cellStyle name="40% - Accent3 7 6 2 2 2" xfId="14968"/>
    <cellStyle name="40% - Accent3 7 6 2 2 3" xfId="25718"/>
    <cellStyle name="40% - Accent3 7 6 2 2 4" xfId="36578"/>
    <cellStyle name="40% - Accent3 7 6 2 3" xfId="12673"/>
    <cellStyle name="40% - Accent3 7 6 2 4" xfId="23423"/>
    <cellStyle name="40% - Accent3 7 6 2 5" xfId="34283"/>
    <cellStyle name="40% - Accent3 7 6 3" xfId="3207"/>
    <cellStyle name="40% - Accent3 7 6 3 2" xfId="13986"/>
    <cellStyle name="40% - Accent3 7 6 3 3" xfId="24736"/>
    <cellStyle name="40% - Accent3 7 6 3 4" xfId="35596"/>
    <cellStyle name="40% - Accent3 7 6 4" xfId="11691"/>
    <cellStyle name="40% - Accent3 7 6 5" xfId="22441"/>
    <cellStyle name="40% - Accent3 7 6 6" xfId="33301"/>
    <cellStyle name="40% - Accent3 7 60" xfId="9686"/>
    <cellStyle name="40% - Accent3 7 60 2" xfId="20465"/>
    <cellStyle name="40% - Accent3 7 60 3" xfId="31215"/>
    <cellStyle name="40% - Accent3 7 60 4" xfId="42075"/>
    <cellStyle name="40% - Accent3 7 61" xfId="9796"/>
    <cellStyle name="40% - Accent3 7 61 2" xfId="20575"/>
    <cellStyle name="40% - Accent3 7 61 3" xfId="31325"/>
    <cellStyle name="40% - Accent3 7 61 4" xfId="42185"/>
    <cellStyle name="40% - Accent3 7 62" xfId="9906"/>
    <cellStyle name="40% - Accent3 7 62 2" xfId="20685"/>
    <cellStyle name="40% - Accent3 7 62 3" xfId="31435"/>
    <cellStyle name="40% - Accent3 7 62 4" xfId="42295"/>
    <cellStyle name="40% - Accent3 7 63" xfId="10016"/>
    <cellStyle name="40% - Accent3 7 63 2" xfId="20795"/>
    <cellStyle name="40% - Accent3 7 63 3" xfId="31545"/>
    <cellStyle name="40% - Accent3 7 63 4" xfId="42405"/>
    <cellStyle name="40% - Accent3 7 64" xfId="10126"/>
    <cellStyle name="40% - Accent3 7 64 2" xfId="20905"/>
    <cellStyle name="40% - Accent3 7 64 3" xfId="31655"/>
    <cellStyle name="40% - Accent3 7 64 4" xfId="42515"/>
    <cellStyle name="40% - Accent3 7 65" xfId="10236"/>
    <cellStyle name="40% - Accent3 7 65 2" xfId="21015"/>
    <cellStyle name="40% - Accent3 7 65 3" xfId="31765"/>
    <cellStyle name="40% - Accent3 7 65 4" xfId="42625"/>
    <cellStyle name="40% - Accent3 7 66" xfId="10346"/>
    <cellStyle name="40% - Accent3 7 66 2" xfId="21125"/>
    <cellStyle name="40% - Accent3 7 66 3" xfId="31875"/>
    <cellStyle name="40% - Accent3 7 66 4" xfId="42735"/>
    <cellStyle name="40% - Accent3 7 67" xfId="10456"/>
    <cellStyle name="40% - Accent3 7 67 2" xfId="21235"/>
    <cellStyle name="40% - Accent3 7 67 3" xfId="31985"/>
    <cellStyle name="40% - Accent3 7 67 4" xfId="42845"/>
    <cellStyle name="40% - Accent3 7 68" xfId="10566"/>
    <cellStyle name="40% - Accent3 7 68 2" xfId="21345"/>
    <cellStyle name="40% - Accent3 7 68 3" xfId="32095"/>
    <cellStyle name="40% - Accent3 7 68 4" xfId="42955"/>
    <cellStyle name="40% - Accent3 7 69" xfId="10676"/>
    <cellStyle name="40% - Accent3 7 69 2" xfId="21455"/>
    <cellStyle name="40% - Accent3 7 69 3" xfId="32205"/>
    <cellStyle name="40% - Accent3 7 69 4" xfId="43065"/>
    <cellStyle name="40% - Accent3 7 7" xfId="948"/>
    <cellStyle name="40% - Accent3 7 7 2" xfId="1973"/>
    <cellStyle name="40% - Accent3 7 7 2 2" xfId="4298"/>
    <cellStyle name="40% - Accent3 7 7 2 2 2" xfId="15077"/>
    <cellStyle name="40% - Accent3 7 7 2 2 3" xfId="25827"/>
    <cellStyle name="40% - Accent3 7 7 2 2 4" xfId="36687"/>
    <cellStyle name="40% - Accent3 7 7 2 3" xfId="12782"/>
    <cellStyle name="40% - Accent3 7 7 2 4" xfId="23532"/>
    <cellStyle name="40% - Accent3 7 7 2 5" xfId="34392"/>
    <cellStyle name="40% - Accent3 7 7 3" xfId="3316"/>
    <cellStyle name="40% - Accent3 7 7 3 2" xfId="14095"/>
    <cellStyle name="40% - Accent3 7 7 3 3" xfId="24845"/>
    <cellStyle name="40% - Accent3 7 7 3 4" xfId="35705"/>
    <cellStyle name="40% - Accent3 7 7 4" xfId="11800"/>
    <cellStyle name="40% - Accent3 7 7 5" xfId="22550"/>
    <cellStyle name="40% - Accent3 7 7 6" xfId="33410"/>
    <cellStyle name="40% - Accent3 7 70" xfId="10786"/>
    <cellStyle name="40% - Accent3 7 70 2" xfId="21565"/>
    <cellStyle name="40% - Accent3 7 70 3" xfId="32315"/>
    <cellStyle name="40% - Accent3 7 70 4" xfId="43175"/>
    <cellStyle name="40% - Accent3 7 71" xfId="10896"/>
    <cellStyle name="40% - Accent3 7 71 2" xfId="32425"/>
    <cellStyle name="40% - Accent3 7 71 3" xfId="43285"/>
    <cellStyle name="40% - Accent3 7 72" xfId="11085"/>
    <cellStyle name="40% - Accent3 7 72 2" xfId="21835"/>
    <cellStyle name="40% - Accent3 7 72 3" xfId="32695"/>
    <cellStyle name="40% - Accent3 7 73" xfId="21675"/>
    <cellStyle name="40% - Accent3 7 74" xfId="32535"/>
    <cellStyle name="40% - Accent3 7 75" xfId="43562"/>
    <cellStyle name="40% - Accent3 7 76" xfId="43717"/>
    <cellStyle name="40% - Accent3 7 77" xfId="44029"/>
    <cellStyle name="40% - Accent3 7 78" xfId="44348"/>
    <cellStyle name="40% - Accent3 7 79" xfId="44668"/>
    <cellStyle name="40% - Accent3 7 8" xfId="1057"/>
    <cellStyle name="40% - Accent3 7 8 2" xfId="3425"/>
    <cellStyle name="40% - Accent3 7 8 2 2" xfId="14204"/>
    <cellStyle name="40% - Accent3 7 8 2 3" xfId="24954"/>
    <cellStyle name="40% - Accent3 7 8 2 4" xfId="35814"/>
    <cellStyle name="40% - Accent3 7 8 3" xfId="11909"/>
    <cellStyle name="40% - Accent3 7 8 4" xfId="22659"/>
    <cellStyle name="40% - Accent3 7 8 5" xfId="33519"/>
    <cellStyle name="40% - Accent3 7 80" xfId="44980"/>
    <cellStyle name="40% - Accent3 7 81" xfId="45292"/>
    <cellStyle name="40% - Accent3 7 82" xfId="45604"/>
    <cellStyle name="40% - Accent3 7 83" xfId="45916"/>
    <cellStyle name="40% - Accent3 7 84" xfId="46228"/>
    <cellStyle name="40% - Accent3 7 85" xfId="46540"/>
    <cellStyle name="40% - Accent3 7 86" xfId="46852"/>
    <cellStyle name="40% - Accent3 7 87" xfId="47164"/>
    <cellStyle name="40% - Accent3 7 88" xfId="47476"/>
    <cellStyle name="40% - Accent3 7 89" xfId="47788"/>
    <cellStyle name="40% - Accent3 7 9" xfId="1259"/>
    <cellStyle name="40% - Accent3 7 9 2" xfId="3584"/>
    <cellStyle name="40% - Accent3 7 9 2 2" xfId="14363"/>
    <cellStyle name="40% - Accent3 7 9 2 3" xfId="25113"/>
    <cellStyle name="40% - Accent3 7 9 2 4" xfId="35973"/>
    <cellStyle name="40% - Accent3 7 9 3" xfId="12068"/>
    <cellStyle name="40% - Accent3 7 9 4" xfId="22818"/>
    <cellStyle name="40% - Accent3 7 9 5" xfId="33678"/>
    <cellStyle name="40% - Accent3 7 90" xfId="48100"/>
    <cellStyle name="40% - Accent3 7 91" xfId="48412"/>
    <cellStyle name="40% - Accent3 7 92" xfId="48724"/>
    <cellStyle name="40% - Accent3 7 93" xfId="49036"/>
    <cellStyle name="40% - Accent3 7 94" xfId="49348"/>
    <cellStyle name="40% - Accent3 7 95" xfId="49660"/>
    <cellStyle name="40% - Accent3 7 96" xfId="49972"/>
    <cellStyle name="40% - Accent3 7 97" xfId="50284"/>
    <cellStyle name="40% - Accent3 7 98" xfId="50596"/>
    <cellStyle name="40% - Accent3 7 99" xfId="50908"/>
    <cellStyle name="40% - Accent3 70" xfId="9840"/>
    <cellStyle name="40% - Accent3 70 2" xfId="20619"/>
    <cellStyle name="40% - Accent3 70 3" xfId="31369"/>
    <cellStyle name="40% - Accent3 70 4" xfId="42229"/>
    <cellStyle name="40% - Accent3 71" xfId="9950"/>
    <cellStyle name="40% - Accent3 71 2" xfId="20729"/>
    <cellStyle name="40% - Accent3 71 3" xfId="31479"/>
    <cellStyle name="40% - Accent3 71 4" xfId="42339"/>
    <cellStyle name="40% - Accent3 72" xfId="10060"/>
    <cellStyle name="40% - Accent3 72 2" xfId="20839"/>
    <cellStyle name="40% - Accent3 72 3" xfId="31589"/>
    <cellStyle name="40% - Accent3 72 4" xfId="42449"/>
    <cellStyle name="40% - Accent3 73" xfId="10170"/>
    <cellStyle name="40% - Accent3 73 2" xfId="20949"/>
    <cellStyle name="40% - Accent3 73 3" xfId="31699"/>
    <cellStyle name="40% - Accent3 73 4" xfId="42559"/>
    <cellStyle name="40% - Accent3 74" xfId="10280"/>
    <cellStyle name="40% - Accent3 74 2" xfId="21059"/>
    <cellStyle name="40% - Accent3 74 3" xfId="31809"/>
    <cellStyle name="40% - Accent3 74 4" xfId="42669"/>
    <cellStyle name="40% - Accent3 75" xfId="10390"/>
    <cellStyle name="40% - Accent3 75 2" xfId="21169"/>
    <cellStyle name="40% - Accent3 75 3" xfId="31919"/>
    <cellStyle name="40% - Accent3 75 4" xfId="42779"/>
    <cellStyle name="40% - Accent3 76" xfId="10500"/>
    <cellStyle name="40% - Accent3 76 2" xfId="21279"/>
    <cellStyle name="40% - Accent3 76 3" xfId="32029"/>
    <cellStyle name="40% - Accent3 76 4" xfId="42889"/>
    <cellStyle name="40% - Accent3 77" xfId="10610"/>
    <cellStyle name="40% - Accent3 77 2" xfId="21389"/>
    <cellStyle name="40% - Accent3 77 3" xfId="32139"/>
    <cellStyle name="40% - Accent3 77 4" xfId="42999"/>
    <cellStyle name="40% - Accent3 78" xfId="10720"/>
    <cellStyle name="40% - Accent3 78 2" xfId="21499"/>
    <cellStyle name="40% - Accent3 78 3" xfId="32249"/>
    <cellStyle name="40% - Accent3 78 4" xfId="43109"/>
    <cellStyle name="40% - Accent3 79" xfId="10830"/>
    <cellStyle name="40% - Accent3 79 2" xfId="32359"/>
    <cellStyle name="40% - Accent3 79 3" xfId="43219"/>
    <cellStyle name="40% - Accent3 8" xfId="279"/>
    <cellStyle name="40% - Accent3 8 10" xfId="2202"/>
    <cellStyle name="40% - Accent3 8 10 2" xfId="4527"/>
    <cellStyle name="40% - Accent3 8 10 2 2" xfId="15306"/>
    <cellStyle name="40% - Accent3 8 10 2 3" xfId="26056"/>
    <cellStyle name="40% - Accent3 8 10 2 4" xfId="36916"/>
    <cellStyle name="40% - Accent3 8 10 3" xfId="13011"/>
    <cellStyle name="40% - Accent3 8 10 4" xfId="23761"/>
    <cellStyle name="40% - Accent3 8 10 5" xfId="34621"/>
    <cellStyle name="40% - Accent3 8 100" xfId="51546"/>
    <cellStyle name="40% - Accent3 8 101" xfId="51858"/>
    <cellStyle name="40% - Accent3 8 102" xfId="52171"/>
    <cellStyle name="40% - Accent3 8 103" xfId="52483"/>
    <cellStyle name="40% - Accent3 8 104" xfId="52795"/>
    <cellStyle name="40% - Accent3 8 105" xfId="53107"/>
    <cellStyle name="40% - Accent3 8 106" xfId="53419"/>
    <cellStyle name="40% - Accent3 8 107" xfId="53731"/>
    <cellStyle name="40% - Accent3 8 108" xfId="54043"/>
    <cellStyle name="40% - Accent3 8 109" xfId="54355"/>
    <cellStyle name="40% - Accent3 8 11" xfId="2312"/>
    <cellStyle name="40% - Accent3 8 11 2" xfId="4637"/>
    <cellStyle name="40% - Accent3 8 11 2 2" xfId="15416"/>
    <cellStyle name="40% - Accent3 8 11 2 3" xfId="26166"/>
    <cellStyle name="40% - Accent3 8 11 2 4" xfId="37026"/>
    <cellStyle name="40% - Accent3 8 11 3" xfId="13121"/>
    <cellStyle name="40% - Accent3 8 11 4" xfId="23871"/>
    <cellStyle name="40% - Accent3 8 11 5" xfId="34731"/>
    <cellStyle name="40% - Accent3 8 110" xfId="54667"/>
    <cellStyle name="40% - Accent3 8 111" xfId="54979"/>
    <cellStyle name="40% - Accent3 8 112" xfId="55291"/>
    <cellStyle name="40% - Accent3 8 113" xfId="55603"/>
    <cellStyle name="40% - Accent3 8 114" xfId="55915"/>
    <cellStyle name="40% - Accent3 8 115" xfId="56227"/>
    <cellStyle name="40% - Accent3 8 116" xfId="56539"/>
    <cellStyle name="40% - Accent3 8 117" xfId="56851"/>
    <cellStyle name="40% - Accent3 8 118" xfId="57163"/>
    <cellStyle name="40% - Accent3 8 119" xfId="57475"/>
    <cellStyle name="40% - Accent3 8 12" xfId="2422"/>
    <cellStyle name="40% - Accent3 8 12 2" xfId="13231"/>
    <cellStyle name="40% - Accent3 8 12 3" xfId="23981"/>
    <cellStyle name="40% - Accent3 8 12 4" xfId="34841"/>
    <cellStyle name="40% - Accent3 8 120" xfId="57787"/>
    <cellStyle name="40% - Accent3 8 121" xfId="58099"/>
    <cellStyle name="40% - Accent3 8 122" xfId="58411"/>
    <cellStyle name="40% - Accent3 8 123" xfId="58723"/>
    <cellStyle name="40% - Accent3 8 124" xfId="59035"/>
    <cellStyle name="40% - Accent3 8 125" xfId="59347"/>
    <cellStyle name="40% - Accent3 8 126" xfId="59659"/>
    <cellStyle name="40% - Accent3 8 127" xfId="59971"/>
    <cellStyle name="40% - Accent3 8 128" xfId="60283"/>
    <cellStyle name="40% - Accent3 8 129" xfId="60595"/>
    <cellStyle name="40% - Accent3 8 13" xfId="2646"/>
    <cellStyle name="40% - Accent3 8 13 2" xfId="13425"/>
    <cellStyle name="40% - Accent3 8 13 3" xfId="24175"/>
    <cellStyle name="40% - Accent3 8 13 4" xfId="35035"/>
    <cellStyle name="40% - Accent3 8 130" xfId="60907"/>
    <cellStyle name="40% - Accent3 8 14" xfId="4747"/>
    <cellStyle name="40% - Accent3 8 14 2" xfId="15526"/>
    <cellStyle name="40% - Accent3 8 14 3" xfId="26276"/>
    <cellStyle name="40% - Accent3 8 14 4" xfId="37136"/>
    <cellStyle name="40% - Accent3 8 15" xfId="4857"/>
    <cellStyle name="40% - Accent3 8 15 2" xfId="15636"/>
    <cellStyle name="40% - Accent3 8 15 3" xfId="26386"/>
    <cellStyle name="40% - Accent3 8 15 4" xfId="37246"/>
    <cellStyle name="40% - Accent3 8 16" xfId="4967"/>
    <cellStyle name="40% - Accent3 8 16 2" xfId="15746"/>
    <cellStyle name="40% - Accent3 8 16 3" xfId="26496"/>
    <cellStyle name="40% - Accent3 8 16 4" xfId="37356"/>
    <cellStyle name="40% - Accent3 8 17" xfId="5077"/>
    <cellStyle name="40% - Accent3 8 17 2" xfId="15856"/>
    <cellStyle name="40% - Accent3 8 17 3" xfId="26606"/>
    <cellStyle name="40% - Accent3 8 17 4" xfId="37466"/>
    <cellStyle name="40% - Accent3 8 18" xfId="5187"/>
    <cellStyle name="40% - Accent3 8 18 2" xfId="15966"/>
    <cellStyle name="40% - Accent3 8 18 3" xfId="26716"/>
    <cellStyle name="40% - Accent3 8 18 4" xfId="37576"/>
    <cellStyle name="40% - Accent3 8 19" xfId="5297"/>
    <cellStyle name="40% - Accent3 8 19 2" xfId="16076"/>
    <cellStyle name="40% - Accent3 8 19 3" xfId="26826"/>
    <cellStyle name="40% - Accent3 8 19 4" xfId="37686"/>
    <cellStyle name="40% - Accent3 8 2" xfId="555"/>
    <cellStyle name="40% - Accent3 8 2 10" xfId="44837"/>
    <cellStyle name="40% - Accent3 8 2 11" xfId="45149"/>
    <cellStyle name="40% - Accent3 8 2 12" xfId="45461"/>
    <cellStyle name="40% - Accent3 8 2 13" xfId="45773"/>
    <cellStyle name="40% - Accent3 8 2 14" xfId="46085"/>
    <cellStyle name="40% - Accent3 8 2 15" xfId="46397"/>
    <cellStyle name="40% - Accent3 8 2 16" xfId="46709"/>
    <cellStyle name="40% - Accent3 8 2 17" xfId="47021"/>
    <cellStyle name="40% - Accent3 8 2 18" xfId="47333"/>
    <cellStyle name="40% - Accent3 8 2 19" xfId="47645"/>
    <cellStyle name="40% - Accent3 8 2 2" xfId="1580"/>
    <cellStyle name="40% - Accent3 8 2 2 2" xfId="3905"/>
    <cellStyle name="40% - Accent3 8 2 2 2 2" xfId="14684"/>
    <cellStyle name="40% - Accent3 8 2 2 2 3" xfId="25434"/>
    <cellStyle name="40% - Accent3 8 2 2 2 4" xfId="36294"/>
    <cellStyle name="40% - Accent3 8 2 2 3" xfId="12389"/>
    <cellStyle name="40% - Accent3 8 2 2 4" xfId="23139"/>
    <cellStyle name="40% - Accent3 8 2 2 5" xfId="33999"/>
    <cellStyle name="40% - Accent3 8 2 20" xfId="47957"/>
    <cellStyle name="40% - Accent3 8 2 21" xfId="48269"/>
    <cellStyle name="40% - Accent3 8 2 22" xfId="48581"/>
    <cellStyle name="40% - Accent3 8 2 23" xfId="48893"/>
    <cellStyle name="40% - Accent3 8 2 24" xfId="49205"/>
    <cellStyle name="40% - Accent3 8 2 25" xfId="49517"/>
    <cellStyle name="40% - Accent3 8 2 26" xfId="49829"/>
    <cellStyle name="40% - Accent3 8 2 27" xfId="50141"/>
    <cellStyle name="40% - Accent3 8 2 28" xfId="50453"/>
    <cellStyle name="40% - Accent3 8 2 29" xfId="50765"/>
    <cellStyle name="40% - Accent3 8 2 3" xfId="2922"/>
    <cellStyle name="40% - Accent3 8 2 3 2" xfId="13701"/>
    <cellStyle name="40% - Accent3 8 2 3 3" xfId="24451"/>
    <cellStyle name="40% - Accent3 8 2 3 4" xfId="35311"/>
    <cellStyle name="40% - Accent3 8 2 30" xfId="51077"/>
    <cellStyle name="40% - Accent3 8 2 31" xfId="51389"/>
    <cellStyle name="40% - Accent3 8 2 32" xfId="51701"/>
    <cellStyle name="40% - Accent3 8 2 33" xfId="52013"/>
    <cellStyle name="40% - Accent3 8 2 34" xfId="52326"/>
    <cellStyle name="40% - Accent3 8 2 35" xfId="52638"/>
    <cellStyle name="40% - Accent3 8 2 36" xfId="52950"/>
    <cellStyle name="40% - Accent3 8 2 37" xfId="53262"/>
    <cellStyle name="40% - Accent3 8 2 38" xfId="53574"/>
    <cellStyle name="40% - Accent3 8 2 39" xfId="53886"/>
    <cellStyle name="40% - Accent3 8 2 4" xfId="11406"/>
    <cellStyle name="40% - Accent3 8 2 40" xfId="54198"/>
    <cellStyle name="40% - Accent3 8 2 41" xfId="54510"/>
    <cellStyle name="40% - Accent3 8 2 42" xfId="54822"/>
    <cellStyle name="40% - Accent3 8 2 43" xfId="55134"/>
    <cellStyle name="40% - Accent3 8 2 44" xfId="55446"/>
    <cellStyle name="40% - Accent3 8 2 45" xfId="55758"/>
    <cellStyle name="40% - Accent3 8 2 46" xfId="56070"/>
    <cellStyle name="40% - Accent3 8 2 47" xfId="56382"/>
    <cellStyle name="40% - Accent3 8 2 48" xfId="56694"/>
    <cellStyle name="40% - Accent3 8 2 49" xfId="57006"/>
    <cellStyle name="40% - Accent3 8 2 5" xfId="22156"/>
    <cellStyle name="40% - Accent3 8 2 50" xfId="57318"/>
    <cellStyle name="40% - Accent3 8 2 51" xfId="57630"/>
    <cellStyle name="40% - Accent3 8 2 52" xfId="57942"/>
    <cellStyle name="40% - Accent3 8 2 53" xfId="58254"/>
    <cellStyle name="40% - Accent3 8 2 54" xfId="58566"/>
    <cellStyle name="40% - Accent3 8 2 55" xfId="58878"/>
    <cellStyle name="40% - Accent3 8 2 56" xfId="59190"/>
    <cellStyle name="40% - Accent3 8 2 57" xfId="59502"/>
    <cellStyle name="40% - Accent3 8 2 58" xfId="59814"/>
    <cellStyle name="40% - Accent3 8 2 59" xfId="60126"/>
    <cellStyle name="40% - Accent3 8 2 6" xfId="33016"/>
    <cellStyle name="40% - Accent3 8 2 60" xfId="60438"/>
    <cellStyle name="40% - Accent3 8 2 61" xfId="60750"/>
    <cellStyle name="40% - Accent3 8 2 62" xfId="61062"/>
    <cellStyle name="40% - Accent3 8 2 7" xfId="43886"/>
    <cellStyle name="40% - Accent3 8 2 8" xfId="44198"/>
    <cellStyle name="40% - Accent3 8 2 9" xfId="44517"/>
    <cellStyle name="40% - Accent3 8 20" xfId="5407"/>
    <cellStyle name="40% - Accent3 8 20 2" xfId="16186"/>
    <cellStyle name="40% - Accent3 8 20 3" xfId="26936"/>
    <cellStyle name="40% - Accent3 8 20 4" xfId="37796"/>
    <cellStyle name="40% - Accent3 8 21" xfId="5517"/>
    <cellStyle name="40% - Accent3 8 21 2" xfId="16296"/>
    <cellStyle name="40% - Accent3 8 21 3" xfId="27046"/>
    <cellStyle name="40% - Accent3 8 21 4" xfId="37906"/>
    <cellStyle name="40% - Accent3 8 22" xfId="5627"/>
    <cellStyle name="40% - Accent3 8 22 2" xfId="16406"/>
    <cellStyle name="40% - Accent3 8 22 3" xfId="27156"/>
    <cellStyle name="40% - Accent3 8 22 4" xfId="38016"/>
    <cellStyle name="40% - Accent3 8 23" xfId="5737"/>
    <cellStyle name="40% - Accent3 8 23 2" xfId="16516"/>
    <cellStyle name="40% - Accent3 8 23 3" xfId="27266"/>
    <cellStyle name="40% - Accent3 8 23 4" xfId="38126"/>
    <cellStyle name="40% - Accent3 8 24" xfId="5847"/>
    <cellStyle name="40% - Accent3 8 24 2" xfId="16626"/>
    <cellStyle name="40% - Accent3 8 24 3" xfId="27376"/>
    <cellStyle name="40% - Accent3 8 24 4" xfId="38236"/>
    <cellStyle name="40% - Accent3 8 25" xfId="5957"/>
    <cellStyle name="40% - Accent3 8 25 2" xfId="16736"/>
    <cellStyle name="40% - Accent3 8 25 3" xfId="27486"/>
    <cellStyle name="40% - Accent3 8 25 4" xfId="38346"/>
    <cellStyle name="40% - Accent3 8 26" xfId="6067"/>
    <cellStyle name="40% - Accent3 8 26 2" xfId="16846"/>
    <cellStyle name="40% - Accent3 8 26 3" xfId="27596"/>
    <cellStyle name="40% - Accent3 8 26 4" xfId="38456"/>
    <cellStyle name="40% - Accent3 8 27" xfId="6177"/>
    <cellStyle name="40% - Accent3 8 27 2" xfId="16956"/>
    <cellStyle name="40% - Accent3 8 27 3" xfId="27706"/>
    <cellStyle name="40% - Accent3 8 27 4" xfId="38566"/>
    <cellStyle name="40% - Accent3 8 28" xfId="6287"/>
    <cellStyle name="40% - Accent3 8 28 2" xfId="17066"/>
    <cellStyle name="40% - Accent3 8 28 3" xfId="27816"/>
    <cellStyle name="40% - Accent3 8 28 4" xfId="38676"/>
    <cellStyle name="40% - Accent3 8 29" xfId="6397"/>
    <cellStyle name="40% - Accent3 8 29 2" xfId="17176"/>
    <cellStyle name="40% - Accent3 8 29 3" xfId="27926"/>
    <cellStyle name="40% - Accent3 8 29 4" xfId="38786"/>
    <cellStyle name="40% - Accent3 8 3" xfId="642"/>
    <cellStyle name="40% - Accent3 8 3 2" xfId="1667"/>
    <cellStyle name="40% - Accent3 8 3 2 2" xfId="3992"/>
    <cellStyle name="40% - Accent3 8 3 2 2 2" xfId="14771"/>
    <cellStyle name="40% - Accent3 8 3 2 2 3" xfId="25521"/>
    <cellStyle name="40% - Accent3 8 3 2 2 4" xfId="36381"/>
    <cellStyle name="40% - Accent3 8 3 2 3" xfId="12476"/>
    <cellStyle name="40% - Accent3 8 3 2 4" xfId="23226"/>
    <cellStyle name="40% - Accent3 8 3 2 5" xfId="34086"/>
    <cellStyle name="40% - Accent3 8 3 3" xfId="3010"/>
    <cellStyle name="40% - Accent3 8 3 3 2" xfId="13789"/>
    <cellStyle name="40% - Accent3 8 3 3 3" xfId="24539"/>
    <cellStyle name="40% - Accent3 8 3 3 4" xfId="35399"/>
    <cellStyle name="40% - Accent3 8 3 4" xfId="11494"/>
    <cellStyle name="40% - Accent3 8 3 5" xfId="22244"/>
    <cellStyle name="40% - Accent3 8 3 6" xfId="33104"/>
    <cellStyle name="40% - Accent3 8 30" xfId="6507"/>
    <cellStyle name="40% - Accent3 8 30 2" xfId="17286"/>
    <cellStyle name="40% - Accent3 8 30 3" xfId="28036"/>
    <cellStyle name="40% - Accent3 8 30 4" xfId="38896"/>
    <cellStyle name="40% - Accent3 8 31" xfId="6617"/>
    <cellStyle name="40% - Accent3 8 31 2" xfId="17396"/>
    <cellStyle name="40% - Accent3 8 31 3" xfId="28146"/>
    <cellStyle name="40% - Accent3 8 31 4" xfId="39006"/>
    <cellStyle name="40% - Accent3 8 32" xfId="6727"/>
    <cellStyle name="40% - Accent3 8 32 2" xfId="17506"/>
    <cellStyle name="40% - Accent3 8 32 3" xfId="28256"/>
    <cellStyle name="40% - Accent3 8 32 4" xfId="39116"/>
    <cellStyle name="40% - Accent3 8 33" xfId="6837"/>
    <cellStyle name="40% - Accent3 8 33 2" xfId="17616"/>
    <cellStyle name="40% - Accent3 8 33 3" xfId="28366"/>
    <cellStyle name="40% - Accent3 8 33 4" xfId="39226"/>
    <cellStyle name="40% - Accent3 8 34" xfId="6947"/>
    <cellStyle name="40% - Accent3 8 34 2" xfId="17726"/>
    <cellStyle name="40% - Accent3 8 34 3" xfId="28476"/>
    <cellStyle name="40% - Accent3 8 34 4" xfId="39336"/>
    <cellStyle name="40% - Accent3 8 35" xfId="7057"/>
    <cellStyle name="40% - Accent3 8 35 2" xfId="17836"/>
    <cellStyle name="40% - Accent3 8 35 3" xfId="28586"/>
    <cellStyle name="40% - Accent3 8 35 4" xfId="39446"/>
    <cellStyle name="40% - Accent3 8 36" xfId="7167"/>
    <cellStyle name="40% - Accent3 8 36 2" xfId="17946"/>
    <cellStyle name="40% - Accent3 8 36 3" xfId="28696"/>
    <cellStyle name="40% - Accent3 8 36 4" xfId="39556"/>
    <cellStyle name="40% - Accent3 8 37" xfId="7277"/>
    <cellStyle name="40% - Accent3 8 37 2" xfId="18056"/>
    <cellStyle name="40% - Accent3 8 37 3" xfId="28806"/>
    <cellStyle name="40% - Accent3 8 37 4" xfId="39666"/>
    <cellStyle name="40% - Accent3 8 38" xfId="7387"/>
    <cellStyle name="40% - Accent3 8 38 2" xfId="18166"/>
    <cellStyle name="40% - Accent3 8 38 3" xfId="28916"/>
    <cellStyle name="40% - Accent3 8 38 4" xfId="39776"/>
    <cellStyle name="40% - Accent3 8 39" xfId="7497"/>
    <cellStyle name="40% - Accent3 8 39 2" xfId="18276"/>
    <cellStyle name="40% - Accent3 8 39 3" xfId="29026"/>
    <cellStyle name="40% - Accent3 8 39 4" xfId="39886"/>
    <cellStyle name="40% - Accent3 8 4" xfId="741"/>
    <cellStyle name="40% - Accent3 8 4 2" xfId="1766"/>
    <cellStyle name="40% - Accent3 8 4 2 2" xfId="4091"/>
    <cellStyle name="40% - Accent3 8 4 2 2 2" xfId="14870"/>
    <cellStyle name="40% - Accent3 8 4 2 2 3" xfId="25620"/>
    <cellStyle name="40% - Accent3 8 4 2 2 4" xfId="36480"/>
    <cellStyle name="40% - Accent3 8 4 2 3" xfId="12575"/>
    <cellStyle name="40% - Accent3 8 4 2 4" xfId="23325"/>
    <cellStyle name="40% - Accent3 8 4 2 5" xfId="34185"/>
    <cellStyle name="40% - Accent3 8 4 3" xfId="3109"/>
    <cellStyle name="40% - Accent3 8 4 3 2" xfId="13888"/>
    <cellStyle name="40% - Accent3 8 4 3 3" xfId="24638"/>
    <cellStyle name="40% - Accent3 8 4 3 4" xfId="35498"/>
    <cellStyle name="40% - Accent3 8 4 4" xfId="11593"/>
    <cellStyle name="40% - Accent3 8 4 5" xfId="22343"/>
    <cellStyle name="40% - Accent3 8 4 6" xfId="33203"/>
    <cellStyle name="40% - Accent3 8 40" xfId="7607"/>
    <cellStyle name="40% - Accent3 8 40 2" xfId="18386"/>
    <cellStyle name="40% - Accent3 8 40 3" xfId="29136"/>
    <cellStyle name="40% - Accent3 8 40 4" xfId="39996"/>
    <cellStyle name="40% - Accent3 8 41" xfId="7717"/>
    <cellStyle name="40% - Accent3 8 41 2" xfId="18496"/>
    <cellStyle name="40% - Accent3 8 41 3" xfId="29246"/>
    <cellStyle name="40% - Accent3 8 41 4" xfId="40106"/>
    <cellStyle name="40% - Accent3 8 42" xfId="7827"/>
    <cellStyle name="40% - Accent3 8 42 2" xfId="18606"/>
    <cellStyle name="40% - Accent3 8 42 3" xfId="29356"/>
    <cellStyle name="40% - Accent3 8 42 4" xfId="40216"/>
    <cellStyle name="40% - Accent3 8 43" xfId="7937"/>
    <cellStyle name="40% - Accent3 8 43 2" xfId="18716"/>
    <cellStyle name="40% - Accent3 8 43 3" xfId="29466"/>
    <cellStyle name="40% - Accent3 8 43 4" xfId="40326"/>
    <cellStyle name="40% - Accent3 8 44" xfId="8047"/>
    <cellStyle name="40% - Accent3 8 44 2" xfId="18826"/>
    <cellStyle name="40% - Accent3 8 44 3" xfId="29576"/>
    <cellStyle name="40% - Accent3 8 44 4" xfId="40436"/>
    <cellStyle name="40% - Accent3 8 45" xfId="8157"/>
    <cellStyle name="40% - Accent3 8 45 2" xfId="18936"/>
    <cellStyle name="40% - Accent3 8 45 3" xfId="29686"/>
    <cellStyle name="40% - Accent3 8 45 4" xfId="40546"/>
    <cellStyle name="40% - Accent3 8 46" xfId="8267"/>
    <cellStyle name="40% - Accent3 8 46 2" xfId="19046"/>
    <cellStyle name="40% - Accent3 8 46 3" xfId="29796"/>
    <cellStyle name="40% - Accent3 8 46 4" xfId="40656"/>
    <cellStyle name="40% - Accent3 8 47" xfId="8377"/>
    <cellStyle name="40% - Accent3 8 47 2" xfId="19156"/>
    <cellStyle name="40% - Accent3 8 47 3" xfId="29906"/>
    <cellStyle name="40% - Accent3 8 47 4" xfId="40766"/>
    <cellStyle name="40% - Accent3 8 48" xfId="8487"/>
    <cellStyle name="40% - Accent3 8 48 2" xfId="19266"/>
    <cellStyle name="40% - Accent3 8 48 3" xfId="30016"/>
    <cellStyle name="40% - Accent3 8 48 4" xfId="40876"/>
    <cellStyle name="40% - Accent3 8 49" xfId="8597"/>
    <cellStyle name="40% - Accent3 8 49 2" xfId="19376"/>
    <cellStyle name="40% - Accent3 8 49 3" xfId="30126"/>
    <cellStyle name="40% - Accent3 8 49 4" xfId="40986"/>
    <cellStyle name="40% - Accent3 8 5" xfId="850"/>
    <cellStyle name="40% - Accent3 8 5 2" xfId="1875"/>
    <cellStyle name="40% - Accent3 8 5 2 2" xfId="4200"/>
    <cellStyle name="40% - Accent3 8 5 2 2 2" xfId="14979"/>
    <cellStyle name="40% - Accent3 8 5 2 2 3" xfId="25729"/>
    <cellStyle name="40% - Accent3 8 5 2 2 4" xfId="36589"/>
    <cellStyle name="40% - Accent3 8 5 2 3" xfId="12684"/>
    <cellStyle name="40% - Accent3 8 5 2 4" xfId="23434"/>
    <cellStyle name="40% - Accent3 8 5 2 5" xfId="34294"/>
    <cellStyle name="40% - Accent3 8 5 3" xfId="3218"/>
    <cellStyle name="40% - Accent3 8 5 3 2" xfId="13997"/>
    <cellStyle name="40% - Accent3 8 5 3 3" xfId="24747"/>
    <cellStyle name="40% - Accent3 8 5 3 4" xfId="35607"/>
    <cellStyle name="40% - Accent3 8 5 4" xfId="11702"/>
    <cellStyle name="40% - Accent3 8 5 5" xfId="22452"/>
    <cellStyle name="40% - Accent3 8 5 6" xfId="33312"/>
    <cellStyle name="40% - Accent3 8 50" xfId="8707"/>
    <cellStyle name="40% - Accent3 8 50 2" xfId="19486"/>
    <cellStyle name="40% - Accent3 8 50 3" xfId="30236"/>
    <cellStyle name="40% - Accent3 8 50 4" xfId="41096"/>
    <cellStyle name="40% - Accent3 8 51" xfId="8817"/>
    <cellStyle name="40% - Accent3 8 51 2" xfId="19596"/>
    <cellStyle name="40% - Accent3 8 51 3" xfId="30346"/>
    <cellStyle name="40% - Accent3 8 51 4" xfId="41206"/>
    <cellStyle name="40% - Accent3 8 52" xfId="8927"/>
    <cellStyle name="40% - Accent3 8 52 2" xfId="19706"/>
    <cellStyle name="40% - Accent3 8 52 3" xfId="30456"/>
    <cellStyle name="40% - Accent3 8 52 4" xfId="41316"/>
    <cellStyle name="40% - Accent3 8 53" xfId="9037"/>
    <cellStyle name="40% - Accent3 8 53 2" xfId="19816"/>
    <cellStyle name="40% - Accent3 8 53 3" xfId="30566"/>
    <cellStyle name="40% - Accent3 8 53 4" xfId="41426"/>
    <cellStyle name="40% - Accent3 8 54" xfId="9147"/>
    <cellStyle name="40% - Accent3 8 54 2" xfId="19926"/>
    <cellStyle name="40% - Accent3 8 54 3" xfId="30676"/>
    <cellStyle name="40% - Accent3 8 54 4" xfId="41536"/>
    <cellStyle name="40% - Accent3 8 55" xfId="9257"/>
    <cellStyle name="40% - Accent3 8 55 2" xfId="20036"/>
    <cellStyle name="40% - Accent3 8 55 3" xfId="30786"/>
    <cellStyle name="40% - Accent3 8 55 4" xfId="41646"/>
    <cellStyle name="40% - Accent3 8 56" xfId="9367"/>
    <cellStyle name="40% - Accent3 8 56 2" xfId="20146"/>
    <cellStyle name="40% - Accent3 8 56 3" xfId="30896"/>
    <cellStyle name="40% - Accent3 8 56 4" xfId="41756"/>
    <cellStyle name="40% - Accent3 8 57" xfId="9477"/>
    <cellStyle name="40% - Accent3 8 57 2" xfId="20256"/>
    <cellStyle name="40% - Accent3 8 57 3" xfId="31006"/>
    <cellStyle name="40% - Accent3 8 57 4" xfId="41866"/>
    <cellStyle name="40% - Accent3 8 58" xfId="9587"/>
    <cellStyle name="40% - Accent3 8 58 2" xfId="20366"/>
    <cellStyle name="40% - Accent3 8 58 3" xfId="31116"/>
    <cellStyle name="40% - Accent3 8 58 4" xfId="41976"/>
    <cellStyle name="40% - Accent3 8 59" xfId="9697"/>
    <cellStyle name="40% - Accent3 8 59 2" xfId="20476"/>
    <cellStyle name="40% - Accent3 8 59 3" xfId="31226"/>
    <cellStyle name="40% - Accent3 8 59 4" xfId="42086"/>
    <cellStyle name="40% - Accent3 8 6" xfId="959"/>
    <cellStyle name="40% - Accent3 8 6 2" xfId="1984"/>
    <cellStyle name="40% - Accent3 8 6 2 2" xfId="4309"/>
    <cellStyle name="40% - Accent3 8 6 2 2 2" xfId="15088"/>
    <cellStyle name="40% - Accent3 8 6 2 2 3" xfId="25838"/>
    <cellStyle name="40% - Accent3 8 6 2 2 4" xfId="36698"/>
    <cellStyle name="40% - Accent3 8 6 2 3" xfId="12793"/>
    <cellStyle name="40% - Accent3 8 6 2 4" xfId="23543"/>
    <cellStyle name="40% - Accent3 8 6 2 5" xfId="34403"/>
    <cellStyle name="40% - Accent3 8 6 3" xfId="3327"/>
    <cellStyle name="40% - Accent3 8 6 3 2" xfId="14106"/>
    <cellStyle name="40% - Accent3 8 6 3 3" xfId="24856"/>
    <cellStyle name="40% - Accent3 8 6 3 4" xfId="35716"/>
    <cellStyle name="40% - Accent3 8 6 4" xfId="11811"/>
    <cellStyle name="40% - Accent3 8 6 5" xfId="22561"/>
    <cellStyle name="40% - Accent3 8 6 6" xfId="33421"/>
    <cellStyle name="40% - Accent3 8 60" xfId="9807"/>
    <cellStyle name="40% - Accent3 8 60 2" xfId="20586"/>
    <cellStyle name="40% - Accent3 8 60 3" xfId="31336"/>
    <cellStyle name="40% - Accent3 8 60 4" xfId="42196"/>
    <cellStyle name="40% - Accent3 8 61" xfId="9917"/>
    <cellStyle name="40% - Accent3 8 61 2" xfId="20696"/>
    <cellStyle name="40% - Accent3 8 61 3" xfId="31446"/>
    <cellStyle name="40% - Accent3 8 61 4" xfId="42306"/>
    <cellStyle name="40% - Accent3 8 62" xfId="10027"/>
    <cellStyle name="40% - Accent3 8 62 2" xfId="20806"/>
    <cellStyle name="40% - Accent3 8 62 3" xfId="31556"/>
    <cellStyle name="40% - Accent3 8 62 4" xfId="42416"/>
    <cellStyle name="40% - Accent3 8 63" xfId="10137"/>
    <cellStyle name="40% - Accent3 8 63 2" xfId="20916"/>
    <cellStyle name="40% - Accent3 8 63 3" xfId="31666"/>
    <cellStyle name="40% - Accent3 8 63 4" xfId="42526"/>
    <cellStyle name="40% - Accent3 8 64" xfId="10247"/>
    <cellStyle name="40% - Accent3 8 64 2" xfId="21026"/>
    <cellStyle name="40% - Accent3 8 64 3" xfId="31776"/>
    <cellStyle name="40% - Accent3 8 64 4" xfId="42636"/>
    <cellStyle name="40% - Accent3 8 65" xfId="10357"/>
    <cellStyle name="40% - Accent3 8 65 2" xfId="21136"/>
    <cellStyle name="40% - Accent3 8 65 3" xfId="31886"/>
    <cellStyle name="40% - Accent3 8 65 4" xfId="42746"/>
    <cellStyle name="40% - Accent3 8 66" xfId="10467"/>
    <cellStyle name="40% - Accent3 8 66 2" xfId="21246"/>
    <cellStyle name="40% - Accent3 8 66 3" xfId="31996"/>
    <cellStyle name="40% - Accent3 8 66 4" xfId="42856"/>
    <cellStyle name="40% - Accent3 8 67" xfId="10577"/>
    <cellStyle name="40% - Accent3 8 67 2" xfId="21356"/>
    <cellStyle name="40% - Accent3 8 67 3" xfId="32106"/>
    <cellStyle name="40% - Accent3 8 67 4" xfId="42966"/>
    <cellStyle name="40% - Accent3 8 68" xfId="10687"/>
    <cellStyle name="40% - Accent3 8 68 2" xfId="21466"/>
    <cellStyle name="40% - Accent3 8 68 3" xfId="32216"/>
    <cellStyle name="40% - Accent3 8 68 4" xfId="43076"/>
    <cellStyle name="40% - Accent3 8 69" xfId="10797"/>
    <cellStyle name="40% - Accent3 8 69 2" xfId="21576"/>
    <cellStyle name="40% - Accent3 8 69 3" xfId="32326"/>
    <cellStyle name="40% - Accent3 8 69 4" xfId="43186"/>
    <cellStyle name="40% - Accent3 8 7" xfId="1068"/>
    <cellStyle name="40% - Accent3 8 7 2" xfId="3436"/>
    <cellStyle name="40% - Accent3 8 7 2 2" xfId="14215"/>
    <cellStyle name="40% - Accent3 8 7 2 3" xfId="24965"/>
    <cellStyle name="40% - Accent3 8 7 2 4" xfId="35825"/>
    <cellStyle name="40% - Accent3 8 7 3" xfId="11920"/>
    <cellStyle name="40% - Accent3 8 7 4" xfId="22670"/>
    <cellStyle name="40% - Accent3 8 7 5" xfId="33530"/>
    <cellStyle name="40% - Accent3 8 70" xfId="10907"/>
    <cellStyle name="40% - Accent3 8 70 2" xfId="32436"/>
    <cellStyle name="40% - Accent3 8 70 3" xfId="43296"/>
    <cellStyle name="40% - Accent3 8 71" xfId="11130"/>
    <cellStyle name="40% - Accent3 8 71 2" xfId="21880"/>
    <cellStyle name="40% - Accent3 8 71 3" xfId="32740"/>
    <cellStyle name="40% - Accent3 8 72" xfId="21686"/>
    <cellStyle name="40% - Accent3 8 73" xfId="32546"/>
    <cellStyle name="40% - Accent3 8 74" xfId="43576"/>
    <cellStyle name="40% - Accent3 8 75" xfId="43731"/>
    <cellStyle name="40% - Accent3 8 76" xfId="44043"/>
    <cellStyle name="40% - Accent3 8 77" xfId="44362"/>
    <cellStyle name="40% - Accent3 8 78" xfId="44682"/>
    <cellStyle name="40% - Accent3 8 79" xfId="44994"/>
    <cellStyle name="40% - Accent3 8 8" xfId="1304"/>
    <cellStyle name="40% - Accent3 8 8 2" xfId="3629"/>
    <cellStyle name="40% - Accent3 8 8 2 2" xfId="14408"/>
    <cellStyle name="40% - Accent3 8 8 2 3" xfId="25158"/>
    <cellStyle name="40% - Accent3 8 8 2 4" xfId="36018"/>
    <cellStyle name="40% - Accent3 8 8 3" xfId="12113"/>
    <cellStyle name="40% - Accent3 8 8 4" xfId="22863"/>
    <cellStyle name="40% - Accent3 8 8 5" xfId="33723"/>
    <cellStyle name="40% - Accent3 8 80" xfId="45306"/>
    <cellStyle name="40% - Accent3 8 81" xfId="45618"/>
    <cellStyle name="40% - Accent3 8 82" xfId="45930"/>
    <cellStyle name="40% - Accent3 8 83" xfId="46242"/>
    <cellStyle name="40% - Accent3 8 84" xfId="46554"/>
    <cellStyle name="40% - Accent3 8 85" xfId="46866"/>
    <cellStyle name="40% - Accent3 8 86" xfId="47178"/>
    <cellStyle name="40% - Accent3 8 87" xfId="47490"/>
    <cellStyle name="40% - Accent3 8 88" xfId="47802"/>
    <cellStyle name="40% - Accent3 8 89" xfId="48114"/>
    <cellStyle name="40% - Accent3 8 9" xfId="2093"/>
    <cellStyle name="40% - Accent3 8 9 2" xfId="4418"/>
    <cellStyle name="40% - Accent3 8 9 2 2" xfId="15197"/>
    <cellStyle name="40% - Accent3 8 9 2 3" xfId="25947"/>
    <cellStyle name="40% - Accent3 8 9 2 4" xfId="36807"/>
    <cellStyle name="40% - Accent3 8 9 3" xfId="12902"/>
    <cellStyle name="40% - Accent3 8 9 4" xfId="23652"/>
    <cellStyle name="40% - Accent3 8 9 5" xfId="34512"/>
    <cellStyle name="40% - Accent3 8 90" xfId="48426"/>
    <cellStyle name="40% - Accent3 8 91" xfId="48738"/>
    <cellStyle name="40% - Accent3 8 92" xfId="49050"/>
    <cellStyle name="40% - Accent3 8 93" xfId="49362"/>
    <cellStyle name="40% - Accent3 8 94" xfId="49674"/>
    <cellStyle name="40% - Accent3 8 95" xfId="49986"/>
    <cellStyle name="40% - Accent3 8 96" xfId="50298"/>
    <cellStyle name="40% - Accent3 8 97" xfId="50610"/>
    <cellStyle name="40% - Accent3 8 98" xfId="50922"/>
    <cellStyle name="40% - Accent3 8 99" xfId="51234"/>
    <cellStyle name="40% - Accent3 80" xfId="10940"/>
    <cellStyle name="40% - Accent3 80 2" xfId="21719"/>
    <cellStyle name="40% - Accent3 80 3" xfId="32579"/>
    <cellStyle name="40% - Accent3 81" xfId="21609"/>
    <cellStyle name="40% - Accent3 82" xfId="32469"/>
    <cellStyle name="40% - Accent3 83" xfId="43332"/>
    <cellStyle name="40% - Accent3 84" xfId="43344"/>
    <cellStyle name="40% - Accent3 85" xfId="43356"/>
    <cellStyle name="40% - Accent3 86" xfId="43368"/>
    <cellStyle name="40% - Accent3 87" xfId="43380"/>
    <cellStyle name="40% - Accent3 88" xfId="43392"/>
    <cellStyle name="40% - Accent3 89" xfId="43404"/>
    <cellStyle name="40% - Accent3 9" xfId="335"/>
    <cellStyle name="40% - Accent3 9 10" xfId="2323"/>
    <cellStyle name="40% - Accent3 9 10 2" xfId="4648"/>
    <cellStyle name="40% - Accent3 9 10 2 2" xfId="15427"/>
    <cellStyle name="40% - Accent3 9 10 2 3" xfId="26177"/>
    <cellStyle name="40% - Accent3 9 10 2 4" xfId="37037"/>
    <cellStyle name="40% - Accent3 9 10 3" xfId="13132"/>
    <cellStyle name="40% - Accent3 9 10 4" xfId="23882"/>
    <cellStyle name="40% - Accent3 9 10 5" xfId="34742"/>
    <cellStyle name="40% - Accent3 9 100" xfId="51872"/>
    <cellStyle name="40% - Accent3 9 101" xfId="52185"/>
    <cellStyle name="40% - Accent3 9 102" xfId="52497"/>
    <cellStyle name="40% - Accent3 9 103" xfId="52809"/>
    <cellStyle name="40% - Accent3 9 104" xfId="53121"/>
    <cellStyle name="40% - Accent3 9 105" xfId="53433"/>
    <cellStyle name="40% - Accent3 9 106" xfId="53745"/>
    <cellStyle name="40% - Accent3 9 107" xfId="54057"/>
    <cellStyle name="40% - Accent3 9 108" xfId="54369"/>
    <cellStyle name="40% - Accent3 9 109" xfId="54681"/>
    <cellStyle name="40% - Accent3 9 11" xfId="2433"/>
    <cellStyle name="40% - Accent3 9 11 2" xfId="13242"/>
    <cellStyle name="40% - Accent3 9 11 3" xfId="23992"/>
    <cellStyle name="40% - Accent3 9 11 4" xfId="34852"/>
    <cellStyle name="40% - Accent3 9 110" xfId="54993"/>
    <cellStyle name="40% - Accent3 9 111" xfId="55305"/>
    <cellStyle name="40% - Accent3 9 112" xfId="55617"/>
    <cellStyle name="40% - Accent3 9 113" xfId="55929"/>
    <cellStyle name="40% - Accent3 9 114" xfId="56241"/>
    <cellStyle name="40% - Accent3 9 115" xfId="56553"/>
    <cellStyle name="40% - Accent3 9 116" xfId="56865"/>
    <cellStyle name="40% - Accent3 9 117" xfId="57177"/>
    <cellStyle name="40% - Accent3 9 118" xfId="57489"/>
    <cellStyle name="40% - Accent3 9 119" xfId="57801"/>
    <cellStyle name="40% - Accent3 9 12" xfId="2702"/>
    <cellStyle name="40% - Accent3 9 12 2" xfId="13481"/>
    <cellStyle name="40% - Accent3 9 12 3" xfId="24231"/>
    <cellStyle name="40% - Accent3 9 12 4" xfId="35091"/>
    <cellStyle name="40% - Accent3 9 120" xfId="58113"/>
    <cellStyle name="40% - Accent3 9 121" xfId="58425"/>
    <cellStyle name="40% - Accent3 9 122" xfId="58737"/>
    <cellStyle name="40% - Accent3 9 123" xfId="59049"/>
    <cellStyle name="40% - Accent3 9 124" xfId="59361"/>
    <cellStyle name="40% - Accent3 9 125" xfId="59673"/>
    <cellStyle name="40% - Accent3 9 126" xfId="59985"/>
    <cellStyle name="40% - Accent3 9 127" xfId="60297"/>
    <cellStyle name="40% - Accent3 9 128" xfId="60609"/>
    <cellStyle name="40% - Accent3 9 129" xfId="60921"/>
    <cellStyle name="40% - Accent3 9 13" xfId="4758"/>
    <cellStyle name="40% - Accent3 9 13 2" xfId="15537"/>
    <cellStyle name="40% - Accent3 9 13 3" xfId="26287"/>
    <cellStyle name="40% - Accent3 9 13 4" xfId="37147"/>
    <cellStyle name="40% - Accent3 9 14" xfId="4868"/>
    <cellStyle name="40% - Accent3 9 14 2" xfId="15647"/>
    <cellStyle name="40% - Accent3 9 14 3" xfId="26397"/>
    <cellStyle name="40% - Accent3 9 14 4" xfId="37257"/>
    <cellStyle name="40% - Accent3 9 15" xfId="4978"/>
    <cellStyle name="40% - Accent3 9 15 2" xfId="15757"/>
    <cellStyle name="40% - Accent3 9 15 3" xfId="26507"/>
    <cellStyle name="40% - Accent3 9 15 4" xfId="37367"/>
    <cellStyle name="40% - Accent3 9 16" xfId="5088"/>
    <cellStyle name="40% - Accent3 9 16 2" xfId="15867"/>
    <cellStyle name="40% - Accent3 9 16 3" xfId="26617"/>
    <cellStyle name="40% - Accent3 9 16 4" xfId="37477"/>
    <cellStyle name="40% - Accent3 9 17" xfId="5198"/>
    <cellStyle name="40% - Accent3 9 17 2" xfId="15977"/>
    <cellStyle name="40% - Accent3 9 17 3" xfId="26727"/>
    <cellStyle name="40% - Accent3 9 17 4" xfId="37587"/>
    <cellStyle name="40% - Accent3 9 18" xfId="5308"/>
    <cellStyle name="40% - Accent3 9 18 2" xfId="16087"/>
    <cellStyle name="40% - Accent3 9 18 3" xfId="26837"/>
    <cellStyle name="40% - Accent3 9 18 4" xfId="37697"/>
    <cellStyle name="40% - Accent3 9 19" xfId="5418"/>
    <cellStyle name="40% - Accent3 9 19 2" xfId="16197"/>
    <cellStyle name="40% - Accent3 9 19 3" xfId="26947"/>
    <cellStyle name="40% - Accent3 9 19 4" xfId="37807"/>
    <cellStyle name="40% - Accent3 9 2" xfId="653"/>
    <cellStyle name="40% - Accent3 9 2 10" xfId="44851"/>
    <cellStyle name="40% - Accent3 9 2 11" xfId="45163"/>
    <cellStyle name="40% - Accent3 9 2 12" xfId="45475"/>
    <cellStyle name="40% - Accent3 9 2 13" xfId="45787"/>
    <cellStyle name="40% - Accent3 9 2 14" xfId="46099"/>
    <cellStyle name="40% - Accent3 9 2 15" xfId="46411"/>
    <cellStyle name="40% - Accent3 9 2 16" xfId="46723"/>
    <cellStyle name="40% - Accent3 9 2 17" xfId="47035"/>
    <cellStyle name="40% - Accent3 9 2 18" xfId="47347"/>
    <cellStyle name="40% - Accent3 9 2 19" xfId="47659"/>
    <cellStyle name="40% - Accent3 9 2 2" xfId="1678"/>
    <cellStyle name="40% - Accent3 9 2 2 2" xfId="4003"/>
    <cellStyle name="40% - Accent3 9 2 2 2 2" xfId="14782"/>
    <cellStyle name="40% - Accent3 9 2 2 2 3" xfId="25532"/>
    <cellStyle name="40% - Accent3 9 2 2 2 4" xfId="36392"/>
    <cellStyle name="40% - Accent3 9 2 2 3" xfId="12487"/>
    <cellStyle name="40% - Accent3 9 2 2 4" xfId="23237"/>
    <cellStyle name="40% - Accent3 9 2 2 5" xfId="34097"/>
    <cellStyle name="40% - Accent3 9 2 20" xfId="47971"/>
    <cellStyle name="40% - Accent3 9 2 21" xfId="48283"/>
    <cellStyle name="40% - Accent3 9 2 22" xfId="48595"/>
    <cellStyle name="40% - Accent3 9 2 23" xfId="48907"/>
    <cellStyle name="40% - Accent3 9 2 24" xfId="49219"/>
    <cellStyle name="40% - Accent3 9 2 25" xfId="49531"/>
    <cellStyle name="40% - Accent3 9 2 26" xfId="49843"/>
    <cellStyle name="40% - Accent3 9 2 27" xfId="50155"/>
    <cellStyle name="40% - Accent3 9 2 28" xfId="50467"/>
    <cellStyle name="40% - Accent3 9 2 29" xfId="50779"/>
    <cellStyle name="40% - Accent3 9 2 3" xfId="3021"/>
    <cellStyle name="40% - Accent3 9 2 3 2" xfId="13800"/>
    <cellStyle name="40% - Accent3 9 2 3 3" xfId="24550"/>
    <cellStyle name="40% - Accent3 9 2 3 4" xfId="35410"/>
    <cellStyle name="40% - Accent3 9 2 30" xfId="51091"/>
    <cellStyle name="40% - Accent3 9 2 31" xfId="51403"/>
    <cellStyle name="40% - Accent3 9 2 32" xfId="51715"/>
    <cellStyle name="40% - Accent3 9 2 33" xfId="52027"/>
    <cellStyle name="40% - Accent3 9 2 34" xfId="52340"/>
    <cellStyle name="40% - Accent3 9 2 35" xfId="52652"/>
    <cellStyle name="40% - Accent3 9 2 36" xfId="52964"/>
    <cellStyle name="40% - Accent3 9 2 37" xfId="53276"/>
    <cellStyle name="40% - Accent3 9 2 38" xfId="53588"/>
    <cellStyle name="40% - Accent3 9 2 39" xfId="53900"/>
    <cellStyle name="40% - Accent3 9 2 4" xfId="11505"/>
    <cellStyle name="40% - Accent3 9 2 40" xfId="54212"/>
    <cellStyle name="40% - Accent3 9 2 41" xfId="54524"/>
    <cellStyle name="40% - Accent3 9 2 42" xfId="54836"/>
    <cellStyle name="40% - Accent3 9 2 43" xfId="55148"/>
    <cellStyle name="40% - Accent3 9 2 44" xfId="55460"/>
    <cellStyle name="40% - Accent3 9 2 45" xfId="55772"/>
    <cellStyle name="40% - Accent3 9 2 46" xfId="56084"/>
    <cellStyle name="40% - Accent3 9 2 47" xfId="56396"/>
    <cellStyle name="40% - Accent3 9 2 48" xfId="56708"/>
    <cellStyle name="40% - Accent3 9 2 49" xfId="57020"/>
    <cellStyle name="40% - Accent3 9 2 5" xfId="22255"/>
    <cellStyle name="40% - Accent3 9 2 50" xfId="57332"/>
    <cellStyle name="40% - Accent3 9 2 51" xfId="57644"/>
    <cellStyle name="40% - Accent3 9 2 52" xfId="57956"/>
    <cellStyle name="40% - Accent3 9 2 53" xfId="58268"/>
    <cellStyle name="40% - Accent3 9 2 54" xfId="58580"/>
    <cellStyle name="40% - Accent3 9 2 55" xfId="58892"/>
    <cellStyle name="40% - Accent3 9 2 56" xfId="59204"/>
    <cellStyle name="40% - Accent3 9 2 57" xfId="59516"/>
    <cellStyle name="40% - Accent3 9 2 58" xfId="59828"/>
    <cellStyle name="40% - Accent3 9 2 59" xfId="60140"/>
    <cellStyle name="40% - Accent3 9 2 6" xfId="33115"/>
    <cellStyle name="40% - Accent3 9 2 60" xfId="60452"/>
    <cellStyle name="40% - Accent3 9 2 61" xfId="60764"/>
    <cellStyle name="40% - Accent3 9 2 62" xfId="61076"/>
    <cellStyle name="40% - Accent3 9 2 7" xfId="43900"/>
    <cellStyle name="40% - Accent3 9 2 8" xfId="44212"/>
    <cellStyle name="40% - Accent3 9 2 9" xfId="44531"/>
    <cellStyle name="40% - Accent3 9 20" xfId="5528"/>
    <cellStyle name="40% - Accent3 9 20 2" xfId="16307"/>
    <cellStyle name="40% - Accent3 9 20 3" xfId="27057"/>
    <cellStyle name="40% - Accent3 9 20 4" xfId="37917"/>
    <cellStyle name="40% - Accent3 9 21" xfId="5638"/>
    <cellStyle name="40% - Accent3 9 21 2" xfId="16417"/>
    <cellStyle name="40% - Accent3 9 21 3" xfId="27167"/>
    <cellStyle name="40% - Accent3 9 21 4" xfId="38027"/>
    <cellStyle name="40% - Accent3 9 22" xfId="5748"/>
    <cellStyle name="40% - Accent3 9 22 2" xfId="16527"/>
    <cellStyle name="40% - Accent3 9 22 3" xfId="27277"/>
    <cellStyle name="40% - Accent3 9 22 4" xfId="38137"/>
    <cellStyle name="40% - Accent3 9 23" xfId="5858"/>
    <cellStyle name="40% - Accent3 9 23 2" xfId="16637"/>
    <cellStyle name="40% - Accent3 9 23 3" xfId="27387"/>
    <cellStyle name="40% - Accent3 9 23 4" xfId="38247"/>
    <cellStyle name="40% - Accent3 9 24" xfId="5968"/>
    <cellStyle name="40% - Accent3 9 24 2" xfId="16747"/>
    <cellStyle name="40% - Accent3 9 24 3" xfId="27497"/>
    <cellStyle name="40% - Accent3 9 24 4" xfId="38357"/>
    <cellStyle name="40% - Accent3 9 25" xfId="6078"/>
    <cellStyle name="40% - Accent3 9 25 2" xfId="16857"/>
    <cellStyle name="40% - Accent3 9 25 3" xfId="27607"/>
    <cellStyle name="40% - Accent3 9 25 4" xfId="38467"/>
    <cellStyle name="40% - Accent3 9 26" xfId="6188"/>
    <cellStyle name="40% - Accent3 9 26 2" xfId="16967"/>
    <cellStyle name="40% - Accent3 9 26 3" xfId="27717"/>
    <cellStyle name="40% - Accent3 9 26 4" xfId="38577"/>
    <cellStyle name="40% - Accent3 9 27" xfId="6298"/>
    <cellStyle name="40% - Accent3 9 27 2" xfId="17077"/>
    <cellStyle name="40% - Accent3 9 27 3" xfId="27827"/>
    <cellStyle name="40% - Accent3 9 27 4" xfId="38687"/>
    <cellStyle name="40% - Accent3 9 28" xfId="6408"/>
    <cellStyle name="40% - Accent3 9 28 2" xfId="17187"/>
    <cellStyle name="40% - Accent3 9 28 3" xfId="27937"/>
    <cellStyle name="40% - Accent3 9 28 4" xfId="38797"/>
    <cellStyle name="40% - Accent3 9 29" xfId="6518"/>
    <cellStyle name="40% - Accent3 9 29 2" xfId="17297"/>
    <cellStyle name="40% - Accent3 9 29 3" xfId="28047"/>
    <cellStyle name="40% - Accent3 9 29 4" xfId="38907"/>
    <cellStyle name="40% - Accent3 9 3" xfId="752"/>
    <cellStyle name="40% - Accent3 9 3 2" xfId="1777"/>
    <cellStyle name="40% - Accent3 9 3 2 2" xfId="4102"/>
    <cellStyle name="40% - Accent3 9 3 2 2 2" xfId="14881"/>
    <cellStyle name="40% - Accent3 9 3 2 2 3" xfId="25631"/>
    <cellStyle name="40% - Accent3 9 3 2 2 4" xfId="36491"/>
    <cellStyle name="40% - Accent3 9 3 2 3" xfId="12586"/>
    <cellStyle name="40% - Accent3 9 3 2 4" xfId="23336"/>
    <cellStyle name="40% - Accent3 9 3 2 5" xfId="34196"/>
    <cellStyle name="40% - Accent3 9 3 3" xfId="3120"/>
    <cellStyle name="40% - Accent3 9 3 3 2" xfId="13899"/>
    <cellStyle name="40% - Accent3 9 3 3 3" xfId="24649"/>
    <cellStyle name="40% - Accent3 9 3 3 4" xfId="35509"/>
    <cellStyle name="40% - Accent3 9 3 4" xfId="11604"/>
    <cellStyle name="40% - Accent3 9 3 5" xfId="22354"/>
    <cellStyle name="40% - Accent3 9 3 6" xfId="33214"/>
    <cellStyle name="40% - Accent3 9 30" xfId="6628"/>
    <cellStyle name="40% - Accent3 9 30 2" xfId="17407"/>
    <cellStyle name="40% - Accent3 9 30 3" xfId="28157"/>
    <cellStyle name="40% - Accent3 9 30 4" xfId="39017"/>
    <cellStyle name="40% - Accent3 9 31" xfId="6738"/>
    <cellStyle name="40% - Accent3 9 31 2" xfId="17517"/>
    <cellStyle name="40% - Accent3 9 31 3" xfId="28267"/>
    <cellStyle name="40% - Accent3 9 31 4" xfId="39127"/>
    <cellStyle name="40% - Accent3 9 32" xfId="6848"/>
    <cellStyle name="40% - Accent3 9 32 2" xfId="17627"/>
    <cellStyle name="40% - Accent3 9 32 3" xfId="28377"/>
    <cellStyle name="40% - Accent3 9 32 4" xfId="39237"/>
    <cellStyle name="40% - Accent3 9 33" xfId="6958"/>
    <cellStyle name="40% - Accent3 9 33 2" xfId="17737"/>
    <cellStyle name="40% - Accent3 9 33 3" xfId="28487"/>
    <cellStyle name="40% - Accent3 9 33 4" xfId="39347"/>
    <cellStyle name="40% - Accent3 9 34" xfId="7068"/>
    <cellStyle name="40% - Accent3 9 34 2" xfId="17847"/>
    <cellStyle name="40% - Accent3 9 34 3" xfId="28597"/>
    <cellStyle name="40% - Accent3 9 34 4" xfId="39457"/>
    <cellStyle name="40% - Accent3 9 35" xfId="7178"/>
    <cellStyle name="40% - Accent3 9 35 2" xfId="17957"/>
    <cellStyle name="40% - Accent3 9 35 3" xfId="28707"/>
    <cellStyle name="40% - Accent3 9 35 4" xfId="39567"/>
    <cellStyle name="40% - Accent3 9 36" xfId="7288"/>
    <cellStyle name="40% - Accent3 9 36 2" xfId="18067"/>
    <cellStyle name="40% - Accent3 9 36 3" xfId="28817"/>
    <cellStyle name="40% - Accent3 9 36 4" xfId="39677"/>
    <cellStyle name="40% - Accent3 9 37" xfId="7398"/>
    <cellStyle name="40% - Accent3 9 37 2" xfId="18177"/>
    <cellStyle name="40% - Accent3 9 37 3" xfId="28927"/>
    <cellStyle name="40% - Accent3 9 37 4" xfId="39787"/>
    <cellStyle name="40% - Accent3 9 38" xfId="7508"/>
    <cellStyle name="40% - Accent3 9 38 2" xfId="18287"/>
    <cellStyle name="40% - Accent3 9 38 3" xfId="29037"/>
    <cellStyle name="40% - Accent3 9 38 4" xfId="39897"/>
    <cellStyle name="40% - Accent3 9 39" xfId="7618"/>
    <cellStyle name="40% - Accent3 9 39 2" xfId="18397"/>
    <cellStyle name="40% - Accent3 9 39 3" xfId="29147"/>
    <cellStyle name="40% - Accent3 9 39 4" xfId="40007"/>
    <cellStyle name="40% - Accent3 9 4" xfId="861"/>
    <cellStyle name="40% - Accent3 9 4 2" xfId="1886"/>
    <cellStyle name="40% - Accent3 9 4 2 2" xfId="4211"/>
    <cellStyle name="40% - Accent3 9 4 2 2 2" xfId="14990"/>
    <cellStyle name="40% - Accent3 9 4 2 2 3" xfId="25740"/>
    <cellStyle name="40% - Accent3 9 4 2 2 4" xfId="36600"/>
    <cellStyle name="40% - Accent3 9 4 2 3" xfId="12695"/>
    <cellStyle name="40% - Accent3 9 4 2 4" xfId="23445"/>
    <cellStyle name="40% - Accent3 9 4 2 5" xfId="34305"/>
    <cellStyle name="40% - Accent3 9 4 3" xfId="3229"/>
    <cellStyle name="40% - Accent3 9 4 3 2" xfId="14008"/>
    <cellStyle name="40% - Accent3 9 4 3 3" xfId="24758"/>
    <cellStyle name="40% - Accent3 9 4 3 4" xfId="35618"/>
    <cellStyle name="40% - Accent3 9 4 4" xfId="11713"/>
    <cellStyle name="40% - Accent3 9 4 5" xfId="22463"/>
    <cellStyle name="40% - Accent3 9 4 6" xfId="33323"/>
    <cellStyle name="40% - Accent3 9 40" xfId="7728"/>
    <cellStyle name="40% - Accent3 9 40 2" xfId="18507"/>
    <cellStyle name="40% - Accent3 9 40 3" xfId="29257"/>
    <cellStyle name="40% - Accent3 9 40 4" xfId="40117"/>
    <cellStyle name="40% - Accent3 9 41" xfId="7838"/>
    <cellStyle name="40% - Accent3 9 41 2" xfId="18617"/>
    <cellStyle name="40% - Accent3 9 41 3" xfId="29367"/>
    <cellStyle name="40% - Accent3 9 41 4" xfId="40227"/>
    <cellStyle name="40% - Accent3 9 42" xfId="7948"/>
    <cellStyle name="40% - Accent3 9 42 2" xfId="18727"/>
    <cellStyle name="40% - Accent3 9 42 3" xfId="29477"/>
    <cellStyle name="40% - Accent3 9 42 4" xfId="40337"/>
    <cellStyle name="40% - Accent3 9 43" xfId="8058"/>
    <cellStyle name="40% - Accent3 9 43 2" xfId="18837"/>
    <cellStyle name="40% - Accent3 9 43 3" xfId="29587"/>
    <cellStyle name="40% - Accent3 9 43 4" xfId="40447"/>
    <cellStyle name="40% - Accent3 9 44" xfId="8168"/>
    <cellStyle name="40% - Accent3 9 44 2" xfId="18947"/>
    <cellStyle name="40% - Accent3 9 44 3" xfId="29697"/>
    <cellStyle name="40% - Accent3 9 44 4" xfId="40557"/>
    <cellStyle name="40% - Accent3 9 45" xfId="8278"/>
    <cellStyle name="40% - Accent3 9 45 2" xfId="19057"/>
    <cellStyle name="40% - Accent3 9 45 3" xfId="29807"/>
    <cellStyle name="40% - Accent3 9 45 4" xfId="40667"/>
    <cellStyle name="40% - Accent3 9 46" xfId="8388"/>
    <cellStyle name="40% - Accent3 9 46 2" xfId="19167"/>
    <cellStyle name="40% - Accent3 9 46 3" xfId="29917"/>
    <cellStyle name="40% - Accent3 9 46 4" xfId="40777"/>
    <cellStyle name="40% - Accent3 9 47" xfId="8498"/>
    <cellStyle name="40% - Accent3 9 47 2" xfId="19277"/>
    <cellStyle name="40% - Accent3 9 47 3" xfId="30027"/>
    <cellStyle name="40% - Accent3 9 47 4" xfId="40887"/>
    <cellStyle name="40% - Accent3 9 48" xfId="8608"/>
    <cellStyle name="40% - Accent3 9 48 2" xfId="19387"/>
    <cellStyle name="40% - Accent3 9 48 3" xfId="30137"/>
    <cellStyle name="40% - Accent3 9 48 4" xfId="40997"/>
    <cellStyle name="40% - Accent3 9 49" xfId="8718"/>
    <cellStyle name="40% - Accent3 9 49 2" xfId="19497"/>
    <cellStyle name="40% - Accent3 9 49 3" xfId="30247"/>
    <cellStyle name="40% - Accent3 9 49 4" xfId="41107"/>
    <cellStyle name="40% - Accent3 9 5" xfId="970"/>
    <cellStyle name="40% - Accent3 9 5 2" xfId="1995"/>
    <cellStyle name="40% - Accent3 9 5 2 2" xfId="4320"/>
    <cellStyle name="40% - Accent3 9 5 2 2 2" xfId="15099"/>
    <cellStyle name="40% - Accent3 9 5 2 2 3" xfId="25849"/>
    <cellStyle name="40% - Accent3 9 5 2 2 4" xfId="36709"/>
    <cellStyle name="40% - Accent3 9 5 2 3" xfId="12804"/>
    <cellStyle name="40% - Accent3 9 5 2 4" xfId="23554"/>
    <cellStyle name="40% - Accent3 9 5 2 5" xfId="34414"/>
    <cellStyle name="40% - Accent3 9 5 3" xfId="3338"/>
    <cellStyle name="40% - Accent3 9 5 3 2" xfId="14117"/>
    <cellStyle name="40% - Accent3 9 5 3 3" xfId="24867"/>
    <cellStyle name="40% - Accent3 9 5 3 4" xfId="35727"/>
    <cellStyle name="40% - Accent3 9 5 4" xfId="11822"/>
    <cellStyle name="40% - Accent3 9 5 5" xfId="22572"/>
    <cellStyle name="40% - Accent3 9 5 6" xfId="33432"/>
    <cellStyle name="40% - Accent3 9 50" xfId="8828"/>
    <cellStyle name="40% - Accent3 9 50 2" xfId="19607"/>
    <cellStyle name="40% - Accent3 9 50 3" xfId="30357"/>
    <cellStyle name="40% - Accent3 9 50 4" xfId="41217"/>
    <cellStyle name="40% - Accent3 9 51" xfId="8938"/>
    <cellStyle name="40% - Accent3 9 51 2" xfId="19717"/>
    <cellStyle name="40% - Accent3 9 51 3" xfId="30467"/>
    <cellStyle name="40% - Accent3 9 51 4" xfId="41327"/>
    <cellStyle name="40% - Accent3 9 52" xfId="9048"/>
    <cellStyle name="40% - Accent3 9 52 2" xfId="19827"/>
    <cellStyle name="40% - Accent3 9 52 3" xfId="30577"/>
    <cellStyle name="40% - Accent3 9 52 4" xfId="41437"/>
    <cellStyle name="40% - Accent3 9 53" xfId="9158"/>
    <cellStyle name="40% - Accent3 9 53 2" xfId="19937"/>
    <cellStyle name="40% - Accent3 9 53 3" xfId="30687"/>
    <cellStyle name="40% - Accent3 9 53 4" xfId="41547"/>
    <cellStyle name="40% - Accent3 9 54" xfId="9268"/>
    <cellStyle name="40% - Accent3 9 54 2" xfId="20047"/>
    <cellStyle name="40% - Accent3 9 54 3" xfId="30797"/>
    <cellStyle name="40% - Accent3 9 54 4" xfId="41657"/>
    <cellStyle name="40% - Accent3 9 55" xfId="9378"/>
    <cellStyle name="40% - Accent3 9 55 2" xfId="20157"/>
    <cellStyle name="40% - Accent3 9 55 3" xfId="30907"/>
    <cellStyle name="40% - Accent3 9 55 4" xfId="41767"/>
    <cellStyle name="40% - Accent3 9 56" xfId="9488"/>
    <cellStyle name="40% - Accent3 9 56 2" xfId="20267"/>
    <cellStyle name="40% - Accent3 9 56 3" xfId="31017"/>
    <cellStyle name="40% - Accent3 9 56 4" xfId="41877"/>
    <cellStyle name="40% - Accent3 9 57" xfId="9598"/>
    <cellStyle name="40% - Accent3 9 57 2" xfId="20377"/>
    <cellStyle name="40% - Accent3 9 57 3" xfId="31127"/>
    <cellStyle name="40% - Accent3 9 57 4" xfId="41987"/>
    <cellStyle name="40% - Accent3 9 58" xfId="9708"/>
    <cellStyle name="40% - Accent3 9 58 2" xfId="20487"/>
    <cellStyle name="40% - Accent3 9 58 3" xfId="31237"/>
    <cellStyle name="40% - Accent3 9 58 4" xfId="42097"/>
    <cellStyle name="40% - Accent3 9 59" xfId="9818"/>
    <cellStyle name="40% - Accent3 9 59 2" xfId="20597"/>
    <cellStyle name="40% - Accent3 9 59 3" xfId="31347"/>
    <cellStyle name="40% - Accent3 9 59 4" xfId="42207"/>
    <cellStyle name="40% - Accent3 9 6" xfId="1079"/>
    <cellStyle name="40% - Accent3 9 6 2" xfId="3447"/>
    <cellStyle name="40% - Accent3 9 6 2 2" xfId="14226"/>
    <cellStyle name="40% - Accent3 9 6 2 3" xfId="24976"/>
    <cellStyle name="40% - Accent3 9 6 2 4" xfId="35836"/>
    <cellStyle name="40% - Accent3 9 6 3" xfId="11931"/>
    <cellStyle name="40% - Accent3 9 6 4" xfId="22681"/>
    <cellStyle name="40% - Accent3 9 6 5" xfId="33541"/>
    <cellStyle name="40% - Accent3 9 60" xfId="9928"/>
    <cellStyle name="40% - Accent3 9 60 2" xfId="20707"/>
    <cellStyle name="40% - Accent3 9 60 3" xfId="31457"/>
    <cellStyle name="40% - Accent3 9 60 4" xfId="42317"/>
    <cellStyle name="40% - Accent3 9 61" xfId="10038"/>
    <cellStyle name="40% - Accent3 9 61 2" xfId="20817"/>
    <cellStyle name="40% - Accent3 9 61 3" xfId="31567"/>
    <cellStyle name="40% - Accent3 9 61 4" xfId="42427"/>
    <cellStyle name="40% - Accent3 9 62" xfId="10148"/>
    <cellStyle name="40% - Accent3 9 62 2" xfId="20927"/>
    <cellStyle name="40% - Accent3 9 62 3" xfId="31677"/>
    <cellStyle name="40% - Accent3 9 62 4" xfId="42537"/>
    <cellStyle name="40% - Accent3 9 63" xfId="10258"/>
    <cellStyle name="40% - Accent3 9 63 2" xfId="21037"/>
    <cellStyle name="40% - Accent3 9 63 3" xfId="31787"/>
    <cellStyle name="40% - Accent3 9 63 4" xfId="42647"/>
    <cellStyle name="40% - Accent3 9 64" xfId="10368"/>
    <cellStyle name="40% - Accent3 9 64 2" xfId="21147"/>
    <cellStyle name="40% - Accent3 9 64 3" xfId="31897"/>
    <cellStyle name="40% - Accent3 9 64 4" xfId="42757"/>
    <cellStyle name="40% - Accent3 9 65" xfId="10478"/>
    <cellStyle name="40% - Accent3 9 65 2" xfId="21257"/>
    <cellStyle name="40% - Accent3 9 65 3" xfId="32007"/>
    <cellStyle name="40% - Accent3 9 65 4" xfId="42867"/>
    <cellStyle name="40% - Accent3 9 66" xfId="10588"/>
    <cellStyle name="40% - Accent3 9 66 2" xfId="21367"/>
    <cellStyle name="40% - Accent3 9 66 3" xfId="32117"/>
    <cellStyle name="40% - Accent3 9 66 4" xfId="42977"/>
    <cellStyle name="40% - Accent3 9 67" xfId="10698"/>
    <cellStyle name="40% - Accent3 9 67 2" xfId="21477"/>
    <cellStyle name="40% - Accent3 9 67 3" xfId="32227"/>
    <cellStyle name="40% - Accent3 9 67 4" xfId="43087"/>
    <cellStyle name="40% - Accent3 9 68" xfId="10808"/>
    <cellStyle name="40% - Accent3 9 68 2" xfId="21587"/>
    <cellStyle name="40% - Accent3 9 68 3" xfId="32337"/>
    <cellStyle name="40% - Accent3 9 68 4" xfId="43197"/>
    <cellStyle name="40% - Accent3 9 69" xfId="10918"/>
    <cellStyle name="40% - Accent3 9 69 2" xfId="32447"/>
    <cellStyle name="40% - Accent3 9 69 3" xfId="43307"/>
    <cellStyle name="40% - Accent3 9 7" xfId="1360"/>
    <cellStyle name="40% - Accent3 9 7 2" xfId="3685"/>
    <cellStyle name="40% - Accent3 9 7 2 2" xfId="14464"/>
    <cellStyle name="40% - Accent3 9 7 2 3" xfId="25214"/>
    <cellStyle name="40% - Accent3 9 7 2 4" xfId="36074"/>
    <cellStyle name="40% - Accent3 9 7 3" xfId="12169"/>
    <cellStyle name="40% - Accent3 9 7 4" xfId="22919"/>
    <cellStyle name="40% - Accent3 9 7 5" xfId="33779"/>
    <cellStyle name="40% - Accent3 9 70" xfId="11186"/>
    <cellStyle name="40% - Accent3 9 70 2" xfId="21936"/>
    <cellStyle name="40% - Accent3 9 70 3" xfId="32796"/>
    <cellStyle name="40% - Accent3 9 71" xfId="21697"/>
    <cellStyle name="40% - Accent3 9 72" xfId="32557"/>
    <cellStyle name="40% - Accent3 9 73" xfId="43590"/>
    <cellStyle name="40% - Accent3 9 74" xfId="43745"/>
    <cellStyle name="40% - Accent3 9 75" xfId="44057"/>
    <cellStyle name="40% - Accent3 9 76" xfId="44376"/>
    <cellStyle name="40% - Accent3 9 77" xfId="44696"/>
    <cellStyle name="40% - Accent3 9 78" xfId="45008"/>
    <cellStyle name="40% - Accent3 9 79" xfId="45320"/>
    <cellStyle name="40% - Accent3 9 8" xfId="2104"/>
    <cellStyle name="40% - Accent3 9 8 2" xfId="4429"/>
    <cellStyle name="40% - Accent3 9 8 2 2" xfId="15208"/>
    <cellStyle name="40% - Accent3 9 8 2 3" xfId="25958"/>
    <cellStyle name="40% - Accent3 9 8 2 4" xfId="36818"/>
    <cellStyle name="40% - Accent3 9 8 3" xfId="12913"/>
    <cellStyle name="40% - Accent3 9 8 4" xfId="23663"/>
    <cellStyle name="40% - Accent3 9 8 5" xfId="34523"/>
    <cellStyle name="40% - Accent3 9 80" xfId="45632"/>
    <cellStyle name="40% - Accent3 9 81" xfId="45944"/>
    <cellStyle name="40% - Accent3 9 82" xfId="46256"/>
    <cellStyle name="40% - Accent3 9 83" xfId="46568"/>
    <cellStyle name="40% - Accent3 9 84" xfId="46880"/>
    <cellStyle name="40% - Accent3 9 85" xfId="47192"/>
    <cellStyle name="40% - Accent3 9 86" xfId="47504"/>
    <cellStyle name="40% - Accent3 9 87" xfId="47816"/>
    <cellStyle name="40% - Accent3 9 88" xfId="48128"/>
    <cellStyle name="40% - Accent3 9 89" xfId="48440"/>
    <cellStyle name="40% - Accent3 9 9" xfId="2213"/>
    <cellStyle name="40% - Accent3 9 9 2" xfId="4538"/>
    <cellStyle name="40% - Accent3 9 9 2 2" xfId="15317"/>
    <cellStyle name="40% - Accent3 9 9 2 3" xfId="26067"/>
    <cellStyle name="40% - Accent3 9 9 2 4" xfId="36927"/>
    <cellStyle name="40% - Accent3 9 9 3" xfId="13022"/>
    <cellStyle name="40% - Accent3 9 9 4" xfId="23772"/>
    <cellStyle name="40% - Accent3 9 9 5" xfId="34632"/>
    <cellStyle name="40% - Accent3 9 90" xfId="48752"/>
    <cellStyle name="40% - Accent3 9 91" xfId="49064"/>
    <cellStyle name="40% - Accent3 9 92" xfId="49376"/>
    <cellStyle name="40% - Accent3 9 93" xfId="49688"/>
    <cellStyle name="40% - Accent3 9 94" xfId="50000"/>
    <cellStyle name="40% - Accent3 9 95" xfId="50312"/>
    <cellStyle name="40% - Accent3 9 96" xfId="50624"/>
    <cellStyle name="40% - Accent3 9 97" xfId="50936"/>
    <cellStyle name="40% - Accent3 9 98" xfId="51248"/>
    <cellStyle name="40% - Accent3 9 99" xfId="51560"/>
    <cellStyle name="40% - Accent3 90" xfId="43416"/>
    <cellStyle name="40% - Accent3 91" xfId="43428"/>
    <cellStyle name="40% - Accent3 92" xfId="43440"/>
    <cellStyle name="40% - Accent3 93" xfId="43452"/>
    <cellStyle name="40% - Accent3 94" xfId="43464"/>
    <cellStyle name="40% - Accent3 95" xfId="43619"/>
    <cellStyle name="40% - Accent3 96" xfId="43931"/>
    <cellStyle name="40% - Accent3 97" xfId="44250"/>
    <cellStyle name="40% - Accent3 98" xfId="44570"/>
    <cellStyle name="40% - Accent3 99" xfId="44882"/>
    <cellStyle name="40% - Accent4" xfId="10" builtinId="43" customBuiltin="1"/>
    <cellStyle name="40% - Accent4 10" xfId="402"/>
    <cellStyle name="40% - Accent4 10 10" xfId="2445"/>
    <cellStyle name="40% - Accent4 10 10 2" xfId="13254"/>
    <cellStyle name="40% - Accent4 10 10 3" xfId="24004"/>
    <cellStyle name="40% - Accent4 10 10 4" xfId="34864"/>
    <cellStyle name="40% - Accent4 10 100" xfId="52201"/>
    <cellStyle name="40% - Accent4 10 101" xfId="52513"/>
    <cellStyle name="40% - Accent4 10 102" xfId="52825"/>
    <cellStyle name="40% - Accent4 10 103" xfId="53137"/>
    <cellStyle name="40% - Accent4 10 104" xfId="53449"/>
    <cellStyle name="40% - Accent4 10 105" xfId="53761"/>
    <cellStyle name="40% - Accent4 10 106" xfId="54073"/>
    <cellStyle name="40% - Accent4 10 107" xfId="54385"/>
    <cellStyle name="40% - Accent4 10 108" xfId="54697"/>
    <cellStyle name="40% - Accent4 10 109" xfId="55009"/>
    <cellStyle name="40% - Accent4 10 11" xfId="2769"/>
    <cellStyle name="40% - Accent4 10 11 2" xfId="13548"/>
    <cellStyle name="40% - Accent4 10 11 3" xfId="24298"/>
    <cellStyle name="40% - Accent4 10 11 4" xfId="35158"/>
    <cellStyle name="40% - Accent4 10 110" xfId="55321"/>
    <cellStyle name="40% - Accent4 10 111" xfId="55633"/>
    <cellStyle name="40% - Accent4 10 112" xfId="55945"/>
    <cellStyle name="40% - Accent4 10 113" xfId="56257"/>
    <cellStyle name="40% - Accent4 10 114" xfId="56569"/>
    <cellStyle name="40% - Accent4 10 115" xfId="56881"/>
    <cellStyle name="40% - Accent4 10 116" xfId="57193"/>
    <cellStyle name="40% - Accent4 10 117" xfId="57505"/>
    <cellStyle name="40% - Accent4 10 118" xfId="57817"/>
    <cellStyle name="40% - Accent4 10 119" xfId="58129"/>
    <cellStyle name="40% - Accent4 10 12" xfId="4770"/>
    <cellStyle name="40% - Accent4 10 12 2" xfId="15549"/>
    <cellStyle name="40% - Accent4 10 12 3" xfId="26299"/>
    <cellStyle name="40% - Accent4 10 12 4" xfId="37159"/>
    <cellStyle name="40% - Accent4 10 120" xfId="58441"/>
    <cellStyle name="40% - Accent4 10 121" xfId="58753"/>
    <cellStyle name="40% - Accent4 10 122" xfId="59065"/>
    <cellStyle name="40% - Accent4 10 123" xfId="59377"/>
    <cellStyle name="40% - Accent4 10 124" xfId="59689"/>
    <cellStyle name="40% - Accent4 10 125" xfId="60001"/>
    <cellStyle name="40% - Accent4 10 126" xfId="60313"/>
    <cellStyle name="40% - Accent4 10 127" xfId="60625"/>
    <cellStyle name="40% - Accent4 10 128" xfId="60937"/>
    <cellStyle name="40% - Accent4 10 13" xfId="4880"/>
    <cellStyle name="40% - Accent4 10 13 2" xfId="15659"/>
    <cellStyle name="40% - Accent4 10 13 3" xfId="26409"/>
    <cellStyle name="40% - Accent4 10 13 4" xfId="37269"/>
    <cellStyle name="40% - Accent4 10 14" xfId="4990"/>
    <cellStyle name="40% - Accent4 10 14 2" xfId="15769"/>
    <cellStyle name="40% - Accent4 10 14 3" xfId="26519"/>
    <cellStyle name="40% - Accent4 10 14 4" xfId="37379"/>
    <cellStyle name="40% - Accent4 10 15" xfId="5100"/>
    <cellStyle name="40% - Accent4 10 15 2" xfId="15879"/>
    <cellStyle name="40% - Accent4 10 15 3" xfId="26629"/>
    <cellStyle name="40% - Accent4 10 15 4" xfId="37489"/>
    <cellStyle name="40% - Accent4 10 16" xfId="5210"/>
    <cellStyle name="40% - Accent4 10 16 2" xfId="15989"/>
    <cellStyle name="40% - Accent4 10 16 3" xfId="26739"/>
    <cellStyle name="40% - Accent4 10 16 4" xfId="37599"/>
    <cellStyle name="40% - Accent4 10 17" xfId="5320"/>
    <cellStyle name="40% - Accent4 10 17 2" xfId="16099"/>
    <cellStyle name="40% - Accent4 10 17 3" xfId="26849"/>
    <cellStyle name="40% - Accent4 10 17 4" xfId="37709"/>
    <cellStyle name="40% - Accent4 10 18" xfId="5430"/>
    <cellStyle name="40% - Accent4 10 18 2" xfId="16209"/>
    <cellStyle name="40% - Accent4 10 18 3" xfId="26959"/>
    <cellStyle name="40% - Accent4 10 18 4" xfId="37819"/>
    <cellStyle name="40% - Accent4 10 19" xfId="5540"/>
    <cellStyle name="40% - Accent4 10 19 2" xfId="16319"/>
    <cellStyle name="40% - Accent4 10 19 3" xfId="27069"/>
    <cellStyle name="40% - Accent4 10 19 4" xfId="37929"/>
    <cellStyle name="40% - Accent4 10 2" xfId="764"/>
    <cellStyle name="40% - Accent4 10 2 10" xfId="44867"/>
    <cellStyle name="40% - Accent4 10 2 11" xfId="45179"/>
    <cellStyle name="40% - Accent4 10 2 12" xfId="45491"/>
    <cellStyle name="40% - Accent4 10 2 13" xfId="45803"/>
    <cellStyle name="40% - Accent4 10 2 14" xfId="46115"/>
    <cellStyle name="40% - Accent4 10 2 15" xfId="46427"/>
    <cellStyle name="40% - Accent4 10 2 16" xfId="46739"/>
    <cellStyle name="40% - Accent4 10 2 17" xfId="47051"/>
    <cellStyle name="40% - Accent4 10 2 18" xfId="47363"/>
    <cellStyle name="40% - Accent4 10 2 19" xfId="47675"/>
    <cellStyle name="40% - Accent4 10 2 2" xfId="1789"/>
    <cellStyle name="40% - Accent4 10 2 2 2" xfId="4114"/>
    <cellStyle name="40% - Accent4 10 2 2 2 2" xfId="14893"/>
    <cellStyle name="40% - Accent4 10 2 2 2 3" xfId="25643"/>
    <cellStyle name="40% - Accent4 10 2 2 2 4" xfId="36503"/>
    <cellStyle name="40% - Accent4 10 2 2 3" xfId="12598"/>
    <cellStyle name="40% - Accent4 10 2 2 4" xfId="23348"/>
    <cellStyle name="40% - Accent4 10 2 2 5" xfId="34208"/>
    <cellStyle name="40% - Accent4 10 2 20" xfId="47987"/>
    <cellStyle name="40% - Accent4 10 2 21" xfId="48299"/>
    <cellStyle name="40% - Accent4 10 2 22" xfId="48611"/>
    <cellStyle name="40% - Accent4 10 2 23" xfId="48923"/>
    <cellStyle name="40% - Accent4 10 2 24" xfId="49235"/>
    <cellStyle name="40% - Accent4 10 2 25" xfId="49547"/>
    <cellStyle name="40% - Accent4 10 2 26" xfId="49859"/>
    <cellStyle name="40% - Accent4 10 2 27" xfId="50171"/>
    <cellStyle name="40% - Accent4 10 2 28" xfId="50483"/>
    <cellStyle name="40% - Accent4 10 2 29" xfId="50795"/>
    <cellStyle name="40% - Accent4 10 2 3" xfId="3132"/>
    <cellStyle name="40% - Accent4 10 2 3 2" xfId="13911"/>
    <cellStyle name="40% - Accent4 10 2 3 3" xfId="24661"/>
    <cellStyle name="40% - Accent4 10 2 3 4" xfId="35521"/>
    <cellStyle name="40% - Accent4 10 2 30" xfId="51107"/>
    <cellStyle name="40% - Accent4 10 2 31" xfId="51419"/>
    <cellStyle name="40% - Accent4 10 2 32" xfId="51731"/>
    <cellStyle name="40% - Accent4 10 2 33" xfId="52043"/>
    <cellStyle name="40% - Accent4 10 2 34" xfId="52356"/>
    <cellStyle name="40% - Accent4 10 2 35" xfId="52668"/>
    <cellStyle name="40% - Accent4 10 2 36" xfId="52980"/>
    <cellStyle name="40% - Accent4 10 2 37" xfId="53292"/>
    <cellStyle name="40% - Accent4 10 2 38" xfId="53604"/>
    <cellStyle name="40% - Accent4 10 2 39" xfId="53916"/>
    <cellStyle name="40% - Accent4 10 2 4" xfId="11616"/>
    <cellStyle name="40% - Accent4 10 2 40" xfId="54228"/>
    <cellStyle name="40% - Accent4 10 2 41" xfId="54540"/>
    <cellStyle name="40% - Accent4 10 2 42" xfId="54852"/>
    <cellStyle name="40% - Accent4 10 2 43" xfId="55164"/>
    <cellStyle name="40% - Accent4 10 2 44" xfId="55476"/>
    <cellStyle name="40% - Accent4 10 2 45" xfId="55788"/>
    <cellStyle name="40% - Accent4 10 2 46" xfId="56100"/>
    <cellStyle name="40% - Accent4 10 2 47" xfId="56412"/>
    <cellStyle name="40% - Accent4 10 2 48" xfId="56724"/>
    <cellStyle name="40% - Accent4 10 2 49" xfId="57036"/>
    <cellStyle name="40% - Accent4 10 2 5" xfId="22366"/>
    <cellStyle name="40% - Accent4 10 2 50" xfId="57348"/>
    <cellStyle name="40% - Accent4 10 2 51" xfId="57660"/>
    <cellStyle name="40% - Accent4 10 2 52" xfId="57972"/>
    <cellStyle name="40% - Accent4 10 2 53" xfId="58284"/>
    <cellStyle name="40% - Accent4 10 2 54" xfId="58596"/>
    <cellStyle name="40% - Accent4 10 2 55" xfId="58908"/>
    <cellStyle name="40% - Accent4 10 2 56" xfId="59220"/>
    <cellStyle name="40% - Accent4 10 2 57" xfId="59532"/>
    <cellStyle name="40% - Accent4 10 2 58" xfId="59844"/>
    <cellStyle name="40% - Accent4 10 2 59" xfId="60156"/>
    <cellStyle name="40% - Accent4 10 2 6" xfId="33226"/>
    <cellStyle name="40% - Accent4 10 2 60" xfId="60468"/>
    <cellStyle name="40% - Accent4 10 2 61" xfId="60780"/>
    <cellStyle name="40% - Accent4 10 2 62" xfId="61092"/>
    <cellStyle name="40% - Accent4 10 2 7" xfId="43916"/>
    <cellStyle name="40% - Accent4 10 2 8" xfId="44228"/>
    <cellStyle name="40% - Accent4 10 2 9" xfId="44547"/>
    <cellStyle name="40% - Accent4 10 20" xfId="5650"/>
    <cellStyle name="40% - Accent4 10 20 2" xfId="16429"/>
    <cellStyle name="40% - Accent4 10 20 3" xfId="27179"/>
    <cellStyle name="40% - Accent4 10 20 4" xfId="38039"/>
    <cellStyle name="40% - Accent4 10 21" xfId="5760"/>
    <cellStyle name="40% - Accent4 10 21 2" xfId="16539"/>
    <cellStyle name="40% - Accent4 10 21 3" xfId="27289"/>
    <cellStyle name="40% - Accent4 10 21 4" xfId="38149"/>
    <cellStyle name="40% - Accent4 10 22" xfId="5870"/>
    <cellStyle name="40% - Accent4 10 22 2" xfId="16649"/>
    <cellStyle name="40% - Accent4 10 22 3" xfId="27399"/>
    <cellStyle name="40% - Accent4 10 22 4" xfId="38259"/>
    <cellStyle name="40% - Accent4 10 23" xfId="5980"/>
    <cellStyle name="40% - Accent4 10 23 2" xfId="16759"/>
    <cellStyle name="40% - Accent4 10 23 3" xfId="27509"/>
    <cellStyle name="40% - Accent4 10 23 4" xfId="38369"/>
    <cellStyle name="40% - Accent4 10 24" xfId="6090"/>
    <cellStyle name="40% - Accent4 10 24 2" xfId="16869"/>
    <cellStyle name="40% - Accent4 10 24 3" xfId="27619"/>
    <cellStyle name="40% - Accent4 10 24 4" xfId="38479"/>
    <cellStyle name="40% - Accent4 10 25" xfId="6200"/>
    <cellStyle name="40% - Accent4 10 25 2" xfId="16979"/>
    <cellStyle name="40% - Accent4 10 25 3" xfId="27729"/>
    <cellStyle name="40% - Accent4 10 25 4" xfId="38589"/>
    <cellStyle name="40% - Accent4 10 26" xfId="6310"/>
    <cellStyle name="40% - Accent4 10 26 2" xfId="17089"/>
    <cellStyle name="40% - Accent4 10 26 3" xfId="27839"/>
    <cellStyle name="40% - Accent4 10 26 4" xfId="38699"/>
    <cellStyle name="40% - Accent4 10 27" xfId="6420"/>
    <cellStyle name="40% - Accent4 10 27 2" xfId="17199"/>
    <cellStyle name="40% - Accent4 10 27 3" xfId="27949"/>
    <cellStyle name="40% - Accent4 10 27 4" xfId="38809"/>
    <cellStyle name="40% - Accent4 10 28" xfId="6530"/>
    <cellStyle name="40% - Accent4 10 28 2" xfId="17309"/>
    <cellStyle name="40% - Accent4 10 28 3" xfId="28059"/>
    <cellStyle name="40% - Accent4 10 28 4" xfId="38919"/>
    <cellStyle name="40% - Accent4 10 29" xfId="6640"/>
    <cellStyle name="40% - Accent4 10 29 2" xfId="17419"/>
    <cellStyle name="40% - Accent4 10 29 3" xfId="28169"/>
    <cellStyle name="40% - Accent4 10 29 4" xfId="39029"/>
    <cellStyle name="40% - Accent4 10 3" xfId="873"/>
    <cellStyle name="40% - Accent4 10 3 2" xfId="1898"/>
    <cellStyle name="40% - Accent4 10 3 2 2" xfId="4223"/>
    <cellStyle name="40% - Accent4 10 3 2 2 2" xfId="15002"/>
    <cellStyle name="40% - Accent4 10 3 2 2 3" xfId="25752"/>
    <cellStyle name="40% - Accent4 10 3 2 2 4" xfId="36612"/>
    <cellStyle name="40% - Accent4 10 3 2 3" xfId="12707"/>
    <cellStyle name="40% - Accent4 10 3 2 4" xfId="23457"/>
    <cellStyle name="40% - Accent4 10 3 2 5" xfId="34317"/>
    <cellStyle name="40% - Accent4 10 3 3" xfId="3241"/>
    <cellStyle name="40% - Accent4 10 3 3 2" xfId="14020"/>
    <cellStyle name="40% - Accent4 10 3 3 3" xfId="24770"/>
    <cellStyle name="40% - Accent4 10 3 3 4" xfId="35630"/>
    <cellStyle name="40% - Accent4 10 3 4" xfId="11725"/>
    <cellStyle name="40% - Accent4 10 3 5" xfId="22475"/>
    <cellStyle name="40% - Accent4 10 3 6" xfId="33335"/>
    <cellStyle name="40% - Accent4 10 30" xfId="6750"/>
    <cellStyle name="40% - Accent4 10 30 2" xfId="17529"/>
    <cellStyle name="40% - Accent4 10 30 3" xfId="28279"/>
    <cellStyle name="40% - Accent4 10 30 4" xfId="39139"/>
    <cellStyle name="40% - Accent4 10 31" xfId="6860"/>
    <cellStyle name="40% - Accent4 10 31 2" xfId="17639"/>
    <cellStyle name="40% - Accent4 10 31 3" xfId="28389"/>
    <cellStyle name="40% - Accent4 10 31 4" xfId="39249"/>
    <cellStyle name="40% - Accent4 10 32" xfId="6970"/>
    <cellStyle name="40% - Accent4 10 32 2" xfId="17749"/>
    <cellStyle name="40% - Accent4 10 32 3" xfId="28499"/>
    <cellStyle name="40% - Accent4 10 32 4" xfId="39359"/>
    <cellStyle name="40% - Accent4 10 33" xfId="7080"/>
    <cellStyle name="40% - Accent4 10 33 2" xfId="17859"/>
    <cellStyle name="40% - Accent4 10 33 3" xfId="28609"/>
    <cellStyle name="40% - Accent4 10 33 4" xfId="39469"/>
    <cellStyle name="40% - Accent4 10 34" xfId="7190"/>
    <cellStyle name="40% - Accent4 10 34 2" xfId="17969"/>
    <cellStyle name="40% - Accent4 10 34 3" xfId="28719"/>
    <cellStyle name="40% - Accent4 10 34 4" xfId="39579"/>
    <cellStyle name="40% - Accent4 10 35" xfId="7300"/>
    <cellStyle name="40% - Accent4 10 35 2" xfId="18079"/>
    <cellStyle name="40% - Accent4 10 35 3" xfId="28829"/>
    <cellStyle name="40% - Accent4 10 35 4" xfId="39689"/>
    <cellStyle name="40% - Accent4 10 36" xfId="7410"/>
    <cellStyle name="40% - Accent4 10 36 2" xfId="18189"/>
    <cellStyle name="40% - Accent4 10 36 3" xfId="28939"/>
    <cellStyle name="40% - Accent4 10 36 4" xfId="39799"/>
    <cellStyle name="40% - Accent4 10 37" xfId="7520"/>
    <cellStyle name="40% - Accent4 10 37 2" xfId="18299"/>
    <cellStyle name="40% - Accent4 10 37 3" xfId="29049"/>
    <cellStyle name="40% - Accent4 10 37 4" xfId="39909"/>
    <cellStyle name="40% - Accent4 10 38" xfId="7630"/>
    <cellStyle name="40% - Accent4 10 38 2" xfId="18409"/>
    <cellStyle name="40% - Accent4 10 38 3" xfId="29159"/>
    <cellStyle name="40% - Accent4 10 38 4" xfId="40019"/>
    <cellStyle name="40% - Accent4 10 39" xfId="7740"/>
    <cellStyle name="40% - Accent4 10 39 2" xfId="18519"/>
    <cellStyle name="40% - Accent4 10 39 3" xfId="29269"/>
    <cellStyle name="40% - Accent4 10 39 4" xfId="40129"/>
    <cellStyle name="40% - Accent4 10 4" xfId="982"/>
    <cellStyle name="40% - Accent4 10 4 2" xfId="2007"/>
    <cellStyle name="40% - Accent4 10 4 2 2" xfId="4332"/>
    <cellStyle name="40% - Accent4 10 4 2 2 2" xfId="15111"/>
    <cellStyle name="40% - Accent4 10 4 2 2 3" xfId="25861"/>
    <cellStyle name="40% - Accent4 10 4 2 2 4" xfId="36721"/>
    <cellStyle name="40% - Accent4 10 4 2 3" xfId="12816"/>
    <cellStyle name="40% - Accent4 10 4 2 4" xfId="23566"/>
    <cellStyle name="40% - Accent4 10 4 2 5" xfId="34426"/>
    <cellStyle name="40% - Accent4 10 4 3" xfId="3350"/>
    <cellStyle name="40% - Accent4 10 4 3 2" xfId="14129"/>
    <cellStyle name="40% - Accent4 10 4 3 3" xfId="24879"/>
    <cellStyle name="40% - Accent4 10 4 3 4" xfId="35739"/>
    <cellStyle name="40% - Accent4 10 4 4" xfId="11834"/>
    <cellStyle name="40% - Accent4 10 4 5" xfId="22584"/>
    <cellStyle name="40% - Accent4 10 4 6" xfId="33444"/>
    <cellStyle name="40% - Accent4 10 40" xfId="7850"/>
    <cellStyle name="40% - Accent4 10 40 2" xfId="18629"/>
    <cellStyle name="40% - Accent4 10 40 3" xfId="29379"/>
    <cellStyle name="40% - Accent4 10 40 4" xfId="40239"/>
    <cellStyle name="40% - Accent4 10 41" xfId="7960"/>
    <cellStyle name="40% - Accent4 10 41 2" xfId="18739"/>
    <cellStyle name="40% - Accent4 10 41 3" xfId="29489"/>
    <cellStyle name="40% - Accent4 10 41 4" xfId="40349"/>
    <cellStyle name="40% - Accent4 10 42" xfId="8070"/>
    <cellStyle name="40% - Accent4 10 42 2" xfId="18849"/>
    <cellStyle name="40% - Accent4 10 42 3" xfId="29599"/>
    <cellStyle name="40% - Accent4 10 42 4" xfId="40459"/>
    <cellStyle name="40% - Accent4 10 43" xfId="8180"/>
    <cellStyle name="40% - Accent4 10 43 2" xfId="18959"/>
    <cellStyle name="40% - Accent4 10 43 3" xfId="29709"/>
    <cellStyle name="40% - Accent4 10 43 4" xfId="40569"/>
    <cellStyle name="40% - Accent4 10 44" xfId="8290"/>
    <cellStyle name="40% - Accent4 10 44 2" xfId="19069"/>
    <cellStyle name="40% - Accent4 10 44 3" xfId="29819"/>
    <cellStyle name="40% - Accent4 10 44 4" xfId="40679"/>
    <cellStyle name="40% - Accent4 10 45" xfId="8400"/>
    <cellStyle name="40% - Accent4 10 45 2" xfId="19179"/>
    <cellStyle name="40% - Accent4 10 45 3" xfId="29929"/>
    <cellStyle name="40% - Accent4 10 45 4" xfId="40789"/>
    <cellStyle name="40% - Accent4 10 46" xfId="8510"/>
    <cellStyle name="40% - Accent4 10 46 2" xfId="19289"/>
    <cellStyle name="40% - Accent4 10 46 3" xfId="30039"/>
    <cellStyle name="40% - Accent4 10 46 4" xfId="40899"/>
    <cellStyle name="40% - Accent4 10 47" xfId="8620"/>
    <cellStyle name="40% - Accent4 10 47 2" xfId="19399"/>
    <cellStyle name="40% - Accent4 10 47 3" xfId="30149"/>
    <cellStyle name="40% - Accent4 10 47 4" xfId="41009"/>
    <cellStyle name="40% - Accent4 10 48" xfId="8730"/>
    <cellStyle name="40% - Accent4 10 48 2" xfId="19509"/>
    <cellStyle name="40% - Accent4 10 48 3" xfId="30259"/>
    <cellStyle name="40% - Accent4 10 48 4" xfId="41119"/>
    <cellStyle name="40% - Accent4 10 49" xfId="8840"/>
    <cellStyle name="40% - Accent4 10 49 2" xfId="19619"/>
    <cellStyle name="40% - Accent4 10 49 3" xfId="30369"/>
    <cellStyle name="40% - Accent4 10 49 4" xfId="41229"/>
    <cellStyle name="40% - Accent4 10 5" xfId="1091"/>
    <cellStyle name="40% - Accent4 10 5 2" xfId="3459"/>
    <cellStyle name="40% - Accent4 10 5 2 2" xfId="14238"/>
    <cellStyle name="40% - Accent4 10 5 2 3" xfId="24988"/>
    <cellStyle name="40% - Accent4 10 5 2 4" xfId="35848"/>
    <cellStyle name="40% - Accent4 10 5 3" xfId="11943"/>
    <cellStyle name="40% - Accent4 10 5 4" xfId="22693"/>
    <cellStyle name="40% - Accent4 10 5 5" xfId="33553"/>
    <cellStyle name="40% - Accent4 10 50" xfId="8950"/>
    <cellStyle name="40% - Accent4 10 50 2" xfId="19729"/>
    <cellStyle name="40% - Accent4 10 50 3" xfId="30479"/>
    <cellStyle name="40% - Accent4 10 50 4" xfId="41339"/>
    <cellStyle name="40% - Accent4 10 51" xfId="9060"/>
    <cellStyle name="40% - Accent4 10 51 2" xfId="19839"/>
    <cellStyle name="40% - Accent4 10 51 3" xfId="30589"/>
    <cellStyle name="40% - Accent4 10 51 4" xfId="41449"/>
    <cellStyle name="40% - Accent4 10 52" xfId="9170"/>
    <cellStyle name="40% - Accent4 10 52 2" xfId="19949"/>
    <cellStyle name="40% - Accent4 10 52 3" xfId="30699"/>
    <cellStyle name="40% - Accent4 10 52 4" xfId="41559"/>
    <cellStyle name="40% - Accent4 10 53" xfId="9280"/>
    <cellStyle name="40% - Accent4 10 53 2" xfId="20059"/>
    <cellStyle name="40% - Accent4 10 53 3" xfId="30809"/>
    <cellStyle name="40% - Accent4 10 53 4" xfId="41669"/>
    <cellStyle name="40% - Accent4 10 54" xfId="9390"/>
    <cellStyle name="40% - Accent4 10 54 2" xfId="20169"/>
    <cellStyle name="40% - Accent4 10 54 3" xfId="30919"/>
    <cellStyle name="40% - Accent4 10 54 4" xfId="41779"/>
    <cellStyle name="40% - Accent4 10 55" xfId="9500"/>
    <cellStyle name="40% - Accent4 10 55 2" xfId="20279"/>
    <cellStyle name="40% - Accent4 10 55 3" xfId="31029"/>
    <cellStyle name="40% - Accent4 10 55 4" xfId="41889"/>
    <cellStyle name="40% - Accent4 10 56" xfId="9610"/>
    <cellStyle name="40% - Accent4 10 56 2" xfId="20389"/>
    <cellStyle name="40% - Accent4 10 56 3" xfId="31139"/>
    <cellStyle name="40% - Accent4 10 56 4" xfId="41999"/>
    <cellStyle name="40% - Accent4 10 57" xfId="9720"/>
    <cellStyle name="40% - Accent4 10 57 2" xfId="20499"/>
    <cellStyle name="40% - Accent4 10 57 3" xfId="31249"/>
    <cellStyle name="40% - Accent4 10 57 4" xfId="42109"/>
    <cellStyle name="40% - Accent4 10 58" xfId="9830"/>
    <cellStyle name="40% - Accent4 10 58 2" xfId="20609"/>
    <cellStyle name="40% - Accent4 10 58 3" xfId="31359"/>
    <cellStyle name="40% - Accent4 10 58 4" xfId="42219"/>
    <cellStyle name="40% - Accent4 10 59" xfId="9940"/>
    <cellStyle name="40% - Accent4 10 59 2" xfId="20719"/>
    <cellStyle name="40% - Accent4 10 59 3" xfId="31469"/>
    <cellStyle name="40% - Accent4 10 59 4" xfId="42329"/>
    <cellStyle name="40% - Accent4 10 6" xfId="1427"/>
    <cellStyle name="40% - Accent4 10 6 2" xfId="3752"/>
    <cellStyle name="40% - Accent4 10 6 2 2" xfId="14531"/>
    <cellStyle name="40% - Accent4 10 6 2 3" xfId="25281"/>
    <cellStyle name="40% - Accent4 10 6 2 4" xfId="36141"/>
    <cellStyle name="40% - Accent4 10 6 3" xfId="12236"/>
    <cellStyle name="40% - Accent4 10 6 4" xfId="22986"/>
    <cellStyle name="40% - Accent4 10 6 5" xfId="33846"/>
    <cellStyle name="40% - Accent4 10 60" xfId="10050"/>
    <cellStyle name="40% - Accent4 10 60 2" xfId="20829"/>
    <cellStyle name="40% - Accent4 10 60 3" xfId="31579"/>
    <cellStyle name="40% - Accent4 10 60 4" xfId="42439"/>
    <cellStyle name="40% - Accent4 10 61" xfId="10160"/>
    <cellStyle name="40% - Accent4 10 61 2" xfId="20939"/>
    <cellStyle name="40% - Accent4 10 61 3" xfId="31689"/>
    <cellStyle name="40% - Accent4 10 61 4" xfId="42549"/>
    <cellStyle name="40% - Accent4 10 62" xfId="10270"/>
    <cellStyle name="40% - Accent4 10 62 2" xfId="21049"/>
    <cellStyle name="40% - Accent4 10 62 3" xfId="31799"/>
    <cellStyle name="40% - Accent4 10 62 4" xfId="42659"/>
    <cellStyle name="40% - Accent4 10 63" xfId="10380"/>
    <cellStyle name="40% - Accent4 10 63 2" xfId="21159"/>
    <cellStyle name="40% - Accent4 10 63 3" xfId="31909"/>
    <cellStyle name="40% - Accent4 10 63 4" xfId="42769"/>
    <cellStyle name="40% - Accent4 10 64" xfId="10490"/>
    <cellStyle name="40% - Accent4 10 64 2" xfId="21269"/>
    <cellStyle name="40% - Accent4 10 64 3" xfId="32019"/>
    <cellStyle name="40% - Accent4 10 64 4" xfId="42879"/>
    <cellStyle name="40% - Accent4 10 65" xfId="10600"/>
    <cellStyle name="40% - Accent4 10 65 2" xfId="21379"/>
    <cellStyle name="40% - Accent4 10 65 3" xfId="32129"/>
    <cellStyle name="40% - Accent4 10 65 4" xfId="42989"/>
    <cellStyle name="40% - Accent4 10 66" xfId="10710"/>
    <cellStyle name="40% - Accent4 10 66 2" xfId="21489"/>
    <cellStyle name="40% - Accent4 10 66 3" xfId="32239"/>
    <cellStyle name="40% - Accent4 10 66 4" xfId="43099"/>
    <cellStyle name="40% - Accent4 10 67" xfId="10820"/>
    <cellStyle name="40% - Accent4 10 67 2" xfId="21599"/>
    <cellStyle name="40% - Accent4 10 67 3" xfId="32349"/>
    <cellStyle name="40% - Accent4 10 67 4" xfId="43209"/>
    <cellStyle name="40% - Accent4 10 68" xfId="10930"/>
    <cellStyle name="40% - Accent4 10 68 2" xfId="32459"/>
    <cellStyle name="40% - Accent4 10 68 3" xfId="43319"/>
    <cellStyle name="40% - Accent4 10 69" xfId="11253"/>
    <cellStyle name="40% - Accent4 10 69 2" xfId="22003"/>
    <cellStyle name="40% - Accent4 10 69 3" xfId="32863"/>
    <cellStyle name="40% - Accent4 10 7" xfId="2116"/>
    <cellStyle name="40% - Accent4 10 7 2" xfId="4441"/>
    <cellStyle name="40% - Accent4 10 7 2 2" xfId="15220"/>
    <cellStyle name="40% - Accent4 10 7 2 3" xfId="25970"/>
    <cellStyle name="40% - Accent4 10 7 2 4" xfId="36830"/>
    <cellStyle name="40% - Accent4 10 7 3" xfId="12925"/>
    <cellStyle name="40% - Accent4 10 7 4" xfId="23675"/>
    <cellStyle name="40% - Accent4 10 7 5" xfId="34535"/>
    <cellStyle name="40% - Accent4 10 70" xfId="21709"/>
    <cellStyle name="40% - Accent4 10 71" xfId="32569"/>
    <cellStyle name="40% - Accent4 10 72" xfId="43606"/>
    <cellStyle name="40% - Accent4 10 73" xfId="43761"/>
    <cellStyle name="40% - Accent4 10 74" xfId="44073"/>
    <cellStyle name="40% - Accent4 10 75" xfId="44392"/>
    <cellStyle name="40% - Accent4 10 76" xfId="44712"/>
    <cellStyle name="40% - Accent4 10 77" xfId="45024"/>
    <cellStyle name="40% - Accent4 10 78" xfId="45336"/>
    <cellStyle name="40% - Accent4 10 79" xfId="45648"/>
    <cellStyle name="40% - Accent4 10 8" xfId="2225"/>
    <cellStyle name="40% - Accent4 10 8 2" xfId="4550"/>
    <cellStyle name="40% - Accent4 10 8 2 2" xfId="15329"/>
    <cellStyle name="40% - Accent4 10 8 2 3" xfId="26079"/>
    <cellStyle name="40% - Accent4 10 8 2 4" xfId="36939"/>
    <cellStyle name="40% - Accent4 10 8 3" xfId="13034"/>
    <cellStyle name="40% - Accent4 10 8 4" xfId="23784"/>
    <cellStyle name="40% - Accent4 10 8 5" xfId="34644"/>
    <cellStyle name="40% - Accent4 10 80" xfId="45960"/>
    <cellStyle name="40% - Accent4 10 81" xfId="46272"/>
    <cellStyle name="40% - Accent4 10 82" xfId="46584"/>
    <cellStyle name="40% - Accent4 10 83" xfId="46896"/>
    <cellStyle name="40% - Accent4 10 84" xfId="47208"/>
    <cellStyle name="40% - Accent4 10 85" xfId="47520"/>
    <cellStyle name="40% - Accent4 10 86" xfId="47832"/>
    <cellStyle name="40% - Accent4 10 87" xfId="48144"/>
    <cellStyle name="40% - Accent4 10 88" xfId="48456"/>
    <cellStyle name="40% - Accent4 10 89" xfId="48768"/>
    <cellStyle name="40% - Accent4 10 9" xfId="2335"/>
    <cellStyle name="40% - Accent4 10 9 2" xfId="4660"/>
    <cellStyle name="40% - Accent4 10 9 2 2" xfId="15439"/>
    <cellStyle name="40% - Accent4 10 9 2 3" xfId="26189"/>
    <cellStyle name="40% - Accent4 10 9 2 4" xfId="37049"/>
    <cellStyle name="40% - Accent4 10 9 3" xfId="13144"/>
    <cellStyle name="40% - Accent4 10 9 4" xfId="23894"/>
    <cellStyle name="40% - Accent4 10 9 5" xfId="34754"/>
    <cellStyle name="40% - Accent4 10 90" xfId="49080"/>
    <cellStyle name="40% - Accent4 10 91" xfId="49392"/>
    <cellStyle name="40% - Accent4 10 92" xfId="49704"/>
    <cellStyle name="40% - Accent4 10 93" xfId="50016"/>
    <cellStyle name="40% - Accent4 10 94" xfId="50328"/>
    <cellStyle name="40% - Accent4 10 95" xfId="50640"/>
    <cellStyle name="40% - Accent4 10 96" xfId="50952"/>
    <cellStyle name="40% - Accent4 10 97" xfId="51264"/>
    <cellStyle name="40% - Accent4 10 98" xfId="51576"/>
    <cellStyle name="40% - Accent4 10 99" xfId="51888"/>
    <cellStyle name="40% - Accent4 100" xfId="45195"/>
    <cellStyle name="40% - Accent4 101" xfId="45507"/>
    <cellStyle name="40% - Accent4 102" xfId="45819"/>
    <cellStyle name="40% - Accent4 103" xfId="46131"/>
    <cellStyle name="40% - Accent4 104" xfId="46443"/>
    <cellStyle name="40% - Accent4 105" xfId="46755"/>
    <cellStyle name="40% - Accent4 106" xfId="47067"/>
    <cellStyle name="40% - Accent4 107" xfId="47379"/>
    <cellStyle name="40% - Accent4 108" xfId="47691"/>
    <cellStyle name="40% - Accent4 109" xfId="48003"/>
    <cellStyle name="40% - Accent4 11" xfId="479"/>
    <cellStyle name="40% - Accent4 11 10" xfId="44263"/>
    <cellStyle name="40% - Accent4 11 11" xfId="44583"/>
    <cellStyle name="40% - Accent4 11 12" xfId="44895"/>
    <cellStyle name="40% - Accent4 11 13" xfId="45207"/>
    <cellStyle name="40% - Accent4 11 14" xfId="45519"/>
    <cellStyle name="40% - Accent4 11 15" xfId="45831"/>
    <cellStyle name="40% - Accent4 11 16" xfId="46143"/>
    <cellStyle name="40% - Accent4 11 17" xfId="46455"/>
    <cellStyle name="40% - Accent4 11 18" xfId="46767"/>
    <cellStyle name="40% - Accent4 11 19" xfId="47079"/>
    <cellStyle name="40% - Accent4 11 2" xfId="1504"/>
    <cellStyle name="40% - Accent4 11 2 10" xfId="45050"/>
    <cellStyle name="40% - Accent4 11 2 11" xfId="45362"/>
    <cellStyle name="40% - Accent4 11 2 12" xfId="45674"/>
    <cellStyle name="40% - Accent4 11 2 13" xfId="45986"/>
    <cellStyle name="40% - Accent4 11 2 14" xfId="46298"/>
    <cellStyle name="40% - Accent4 11 2 15" xfId="46610"/>
    <cellStyle name="40% - Accent4 11 2 16" xfId="46922"/>
    <cellStyle name="40% - Accent4 11 2 17" xfId="47234"/>
    <cellStyle name="40% - Accent4 11 2 18" xfId="47546"/>
    <cellStyle name="40% - Accent4 11 2 19" xfId="47858"/>
    <cellStyle name="40% - Accent4 11 2 2" xfId="3829"/>
    <cellStyle name="40% - Accent4 11 2 2 2" xfId="14608"/>
    <cellStyle name="40% - Accent4 11 2 2 3" xfId="25358"/>
    <cellStyle name="40% - Accent4 11 2 2 4" xfId="36218"/>
    <cellStyle name="40% - Accent4 11 2 20" xfId="48170"/>
    <cellStyle name="40% - Accent4 11 2 21" xfId="48482"/>
    <cellStyle name="40% - Accent4 11 2 22" xfId="48794"/>
    <cellStyle name="40% - Accent4 11 2 23" xfId="49106"/>
    <cellStyle name="40% - Accent4 11 2 24" xfId="49418"/>
    <cellStyle name="40% - Accent4 11 2 25" xfId="49730"/>
    <cellStyle name="40% - Accent4 11 2 26" xfId="50042"/>
    <cellStyle name="40% - Accent4 11 2 27" xfId="50354"/>
    <cellStyle name="40% - Accent4 11 2 28" xfId="50666"/>
    <cellStyle name="40% - Accent4 11 2 29" xfId="50978"/>
    <cellStyle name="40% - Accent4 11 2 3" xfId="12313"/>
    <cellStyle name="40% - Accent4 11 2 30" xfId="51290"/>
    <cellStyle name="40% - Accent4 11 2 31" xfId="51602"/>
    <cellStyle name="40% - Accent4 11 2 32" xfId="51914"/>
    <cellStyle name="40% - Accent4 11 2 33" xfId="52227"/>
    <cellStyle name="40% - Accent4 11 2 34" xfId="52539"/>
    <cellStyle name="40% - Accent4 11 2 35" xfId="52851"/>
    <cellStyle name="40% - Accent4 11 2 36" xfId="53163"/>
    <cellStyle name="40% - Accent4 11 2 37" xfId="53475"/>
    <cellStyle name="40% - Accent4 11 2 38" xfId="53787"/>
    <cellStyle name="40% - Accent4 11 2 39" xfId="54099"/>
    <cellStyle name="40% - Accent4 11 2 4" xfId="23063"/>
    <cellStyle name="40% - Accent4 11 2 40" xfId="54411"/>
    <cellStyle name="40% - Accent4 11 2 41" xfId="54723"/>
    <cellStyle name="40% - Accent4 11 2 42" xfId="55035"/>
    <cellStyle name="40% - Accent4 11 2 43" xfId="55347"/>
    <cellStyle name="40% - Accent4 11 2 44" xfId="55659"/>
    <cellStyle name="40% - Accent4 11 2 45" xfId="55971"/>
    <cellStyle name="40% - Accent4 11 2 46" xfId="56283"/>
    <cellStyle name="40% - Accent4 11 2 47" xfId="56595"/>
    <cellStyle name="40% - Accent4 11 2 48" xfId="56907"/>
    <cellStyle name="40% - Accent4 11 2 49" xfId="57219"/>
    <cellStyle name="40% - Accent4 11 2 5" xfId="33923"/>
    <cellStyle name="40% - Accent4 11 2 50" xfId="57531"/>
    <cellStyle name="40% - Accent4 11 2 51" xfId="57843"/>
    <cellStyle name="40% - Accent4 11 2 52" xfId="58155"/>
    <cellStyle name="40% - Accent4 11 2 53" xfId="58467"/>
    <cellStyle name="40% - Accent4 11 2 54" xfId="58779"/>
    <cellStyle name="40% - Accent4 11 2 55" xfId="59091"/>
    <cellStyle name="40% - Accent4 11 2 56" xfId="59403"/>
    <cellStyle name="40% - Accent4 11 2 57" xfId="59715"/>
    <cellStyle name="40% - Accent4 11 2 58" xfId="60027"/>
    <cellStyle name="40% - Accent4 11 2 59" xfId="60339"/>
    <cellStyle name="40% - Accent4 11 2 6" xfId="43787"/>
    <cellStyle name="40% - Accent4 11 2 60" xfId="60651"/>
    <cellStyle name="40% - Accent4 11 2 61" xfId="60963"/>
    <cellStyle name="40% - Accent4 11 2 7" xfId="44099"/>
    <cellStyle name="40% - Accent4 11 2 8" xfId="44418"/>
    <cellStyle name="40% - Accent4 11 2 9" xfId="44738"/>
    <cellStyle name="40% - Accent4 11 20" xfId="47391"/>
    <cellStyle name="40% - Accent4 11 21" xfId="47703"/>
    <cellStyle name="40% - Accent4 11 22" xfId="48015"/>
    <cellStyle name="40% - Accent4 11 23" xfId="48327"/>
    <cellStyle name="40% - Accent4 11 24" xfId="48639"/>
    <cellStyle name="40% - Accent4 11 25" xfId="48951"/>
    <cellStyle name="40% - Accent4 11 26" xfId="49263"/>
    <cellStyle name="40% - Accent4 11 27" xfId="49575"/>
    <cellStyle name="40% - Accent4 11 28" xfId="49887"/>
    <cellStyle name="40% - Accent4 11 29" xfId="50199"/>
    <cellStyle name="40% - Accent4 11 3" xfId="2846"/>
    <cellStyle name="40% - Accent4 11 3 2" xfId="13625"/>
    <cellStyle name="40% - Accent4 11 3 3" xfId="24375"/>
    <cellStyle name="40% - Accent4 11 3 4" xfId="35235"/>
    <cellStyle name="40% - Accent4 11 30" xfId="50511"/>
    <cellStyle name="40% - Accent4 11 31" xfId="50823"/>
    <cellStyle name="40% - Accent4 11 32" xfId="51135"/>
    <cellStyle name="40% - Accent4 11 33" xfId="51447"/>
    <cellStyle name="40% - Accent4 11 34" xfId="51759"/>
    <cellStyle name="40% - Accent4 11 35" xfId="52072"/>
    <cellStyle name="40% - Accent4 11 36" xfId="52384"/>
    <cellStyle name="40% - Accent4 11 37" xfId="52696"/>
    <cellStyle name="40% - Accent4 11 38" xfId="53008"/>
    <cellStyle name="40% - Accent4 11 39" xfId="53320"/>
    <cellStyle name="40% - Accent4 11 4" xfId="11330"/>
    <cellStyle name="40% - Accent4 11 40" xfId="53632"/>
    <cellStyle name="40% - Accent4 11 41" xfId="53944"/>
    <cellStyle name="40% - Accent4 11 42" xfId="54256"/>
    <cellStyle name="40% - Accent4 11 43" xfId="54568"/>
    <cellStyle name="40% - Accent4 11 44" xfId="54880"/>
    <cellStyle name="40% - Accent4 11 45" xfId="55192"/>
    <cellStyle name="40% - Accent4 11 46" xfId="55504"/>
    <cellStyle name="40% - Accent4 11 47" xfId="55816"/>
    <cellStyle name="40% - Accent4 11 48" xfId="56128"/>
    <cellStyle name="40% - Accent4 11 49" xfId="56440"/>
    <cellStyle name="40% - Accent4 11 5" xfId="22080"/>
    <cellStyle name="40% - Accent4 11 50" xfId="56752"/>
    <cellStyle name="40% - Accent4 11 51" xfId="57064"/>
    <cellStyle name="40% - Accent4 11 52" xfId="57376"/>
    <cellStyle name="40% - Accent4 11 53" xfId="57688"/>
    <cellStyle name="40% - Accent4 11 54" xfId="58000"/>
    <cellStyle name="40% - Accent4 11 55" xfId="58312"/>
    <cellStyle name="40% - Accent4 11 56" xfId="58624"/>
    <cellStyle name="40% - Accent4 11 57" xfId="58936"/>
    <cellStyle name="40% - Accent4 11 58" xfId="59248"/>
    <cellStyle name="40% - Accent4 11 59" xfId="59560"/>
    <cellStyle name="40% - Accent4 11 6" xfId="32940"/>
    <cellStyle name="40% - Accent4 11 60" xfId="59872"/>
    <cellStyle name="40% - Accent4 11 61" xfId="60184"/>
    <cellStyle name="40% - Accent4 11 62" xfId="60496"/>
    <cellStyle name="40% - Accent4 11 63" xfId="60808"/>
    <cellStyle name="40% - Accent4 11 7" xfId="43477"/>
    <cellStyle name="40% - Accent4 11 8" xfId="43632"/>
    <cellStyle name="40% - Accent4 11 9" xfId="43944"/>
    <cellStyle name="40% - Accent4 110" xfId="48315"/>
    <cellStyle name="40% - Accent4 111" xfId="48627"/>
    <cellStyle name="40% - Accent4 112" xfId="48939"/>
    <cellStyle name="40% - Accent4 113" xfId="49251"/>
    <cellStyle name="40% - Accent4 114" xfId="49563"/>
    <cellStyle name="40% - Accent4 115" xfId="49875"/>
    <cellStyle name="40% - Accent4 116" xfId="50187"/>
    <cellStyle name="40% - Accent4 117" xfId="50499"/>
    <cellStyle name="40% - Accent4 118" xfId="50811"/>
    <cellStyle name="40% - Accent4 119" xfId="51123"/>
    <cellStyle name="40% - Accent4 12" xfId="567"/>
    <cellStyle name="40% - Accent4 12 10" xfId="44726"/>
    <cellStyle name="40% - Accent4 12 11" xfId="45038"/>
    <cellStyle name="40% - Accent4 12 12" xfId="45350"/>
    <cellStyle name="40% - Accent4 12 13" xfId="45662"/>
    <cellStyle name="40% - Accent4 12 14" xfId="45974"/>
    <cellStyle name="40% - Accent4 12 15" xfId="46286"/>
    <cellStyle name="40% - Accent4 12 16" xfId="46598"/>
    <cellStyle name="40% - Accent4 12 17" xfId="46910"/>
    <cellStyle name="40% - Accent4 12 18" xfId="47222"/>
    <cellStyle name="40% - Accent4 12 19" xfId="47534"/>
    <cellStyle name="40% - Accent4 12 2" xfId="1592"/>
    <cellStyle name="40% - Accent4 12 2 2" xfId="3917"/>
    <cellStyle name="40% - Accent4 12 2 2 2" xfId="14696"/>
    <cellStyle name="40% - Accent4 12 2 2 3" xfId="25446"/>
    <cellStyle name="40% - Accent4 12 2 2 4" xfId="36306"/>
    <cellStyle name="40% - Accent4 12 2 3" xfId="12401"/>
    <cellStyle name="40% - Accent4 12 2 4" xfId="23151"/>
    <cellStyle name="40% - Accent4 12 2 5" xfId="34011"/>
    <cellStyle name="40% - Accent4 12 20" xfId="47846"/>
    <cellStyle name="40% - Accent4 12 21" xfId="48158"/>
    <cellStyle name="40% - Accent4 12 22" xfId="48470"/>
    <cellStyle name="40% - Accent4 12 23" xfId="48782"/>
    <cellStyle name="40% - Accent4 12 24" xfId="49094"/>
    <cellStyle name="40% - Accent4 12 25" xfId="49406"/>
    <cellStyle name="40% - Accent4 12 26" xfId="49718"/>
    <cellStyle name="40% - Accent4 12 27" xfId="50030"/>
    <cellStyle name="40% - Accent4 12 28" xfId="50342"/>
    <cellStyle name="40% - Accent4 12 29" xfId="50654"/>
    <cellStyle name="40% - Accent4 12 3" xfId="2934"/>
    <cellStyle name="40% - Accent4 12 3 2" xfId="13713"/>
    <cellStyle name="40% - Accent4 12 3 3" xfId="24463"/>
    <cellStyle name="40% - Accent4 12 3 4" xfId="35323"/>
    <cellStyle name="40% - Accent4 12 30" xfId="50966"/>
    <cellStyle name="40% - Accent4 12 31" xfId="51278"/>
    <cellStyle name="40% - Accent4 12 32" xfId="51590"/>
    <cellStyle name="40% - Accent4 12 33" xfId="51902"/>
    <cellStyle name="40% - Accent4 12 34" xfId="52215"/>
    <cellStyle name="40% - Accent4 12 35" xfId="52527"/>
    <cellStyle name="40% - Accent4 12 36" xfId="52839"/>
    <cellStyle name="40% - Accent4 12 37" xfId="53151"/>
    <cellStyle name="40% - Accent4 12 38" xfId="53463"/>
    <cellStyle name="40% - Accent4 12 39" xfId="53775"/>
    <cellStyle name="40% - Accent4 12 4" xfId="11418"/>
    <cellStyle name="40% - Accent4 12 40" xfId="54087"/>
    <cellStyle name="40% - Accent4 12 41" xfId="54399"/>
    <cellStyle name="40% - Accent4 12 42" xfId="54711"/>
    <cellStyle name="40% - Accent4 12 43" xfId="55023"/>
    <cellStyle name="40% - Accent4 12 44" xfId="55335"/>
    <cellStyle name="40% - Accent4 12 45" xfId="55647"/>
    <cellStyle name="40% - Accent4 12 46" xfId="55959"/>
    <cellStyle name="40% - Accent4 12 47" xfId="56271"/>
    <cellStyle name="40% - Accent4 12 48" xfId="56583"/>
    <cellStyle name="40% - Accent4 12 49" xfId="56895"/>
    <cellStyle name="40% - Accent4 12 5" xfId="22168"/>
    <cellStyle name="40% - Accent4 12 50" xfId="57207"/>
    <cellStyle name="40% - Accent4 12 51" xfId="57519"/>
    <cellStyle name="40% - Accent4 12 52" xfId="57831"/>
    <cellStyle name="40% - Accent4 12 53" xfId="58143"/>
    <cellStyle name="40% - Accent4 12 54" xfId="58455"/>
    <cellStyle name="40% - Accent4 12 55" xfId="58767"/>
    <cellStyle name="40% - Accent4 12 56" xfId="59079"/>
    <cellStyle name="40% - Accent4 12 57" xfId="59391"/>
    <cellStyle name="40% - Accent4 12 58" xfId="59703"/>
    <cellStyle name="40% - Accent4 12 59" xfId="60015"/>
    <cellStyle name="40% - Accent4 12 6" xfId="33028"/>
    <cellStyle name="40% - Accent4 12 60" xfId="60327"/>
    <cellStyle name="40% - Accent4 12 61" xfId="60639"/>
    <cellStyle name="40% - Accent4 12 62" xfId="60951"/>
    <cellStyle name="40% - Accent4 12 7" xfId="43775"/>
    <cellStyle name="40% - Accent4 12 8" xfId="44087"/>
    <cellStyle name="40% - Accent4 12 9" xfId="44406"/>
    <cellStyle name="40% - Accent4 120" xfId="51435"/>
    <cellStyle name="40% - Accent4 121" xfId="51747"/>
    <cellStyle name="40% - Accent4 122" xfId="52060"/>
    <cellStyle name="40% - Accent4 123" xfId="52372"/>
    <cellStyle name="40% - Accent4 124" xfId="52684"/>
    <cellStyle name="40% - Accent4 125" xfId="52996"/>
    <cellStyle name="40% - Accent4 126" xfId="53308"/>
    <cellStyle name="40% - Accent4 127" xfId="53620"/>
    <cellStyle name="40% - Accent4 128" xfId="53932"/>
    <cellStyle name="40% - Accent4 129" xfId="54244"/>
    <cellStyle name="40% - Accent4 13" xfId="665"/>
    <cellStyle name="40% - Accent4 13 2" xfId="1690"/>
    <cellStyle name="40% - Accent4 13 2 2" xfId="4015"/>
    <cellStyle name="40% - Accent4 13 2 2 2" xfId="14794"/>
    <cellStyle name="40% - Accent4 13 2 2 3" xfId="25544"/>
    <cellStyle name="40% - Accent4 13 2 2 4" xfId="36404"/>
    <cellStyle name="40% - Accent4 13 2 3" xfId="12499"/>
    <cellStyle name="40% - Accent4 13 2 4" xfId="23249"/>
    <cellStyle name="40% - Accent4 13 2 5" xfId="34109"/>
    <cellStyle name="40% - Accent4 13 3" xfId="3033"/>
    <cellStyle name="40% - Accent4 13 3 2" xfId="13812"/>
    <cellStyle name="40% - Accent4 13 3 3" xfId="24562"/>
    <cellStyle name="40% - Accent4 13 3 4" xfId="35422"/>
    <cellStyle name="40% - Accent4 13 4" xfId="11517"/>
    <cellStyle name="40% - Accent4 13 5" xfId="22267"/>
    <cellStyle name="40% - Accent4 13 6" xfId="33127"/>
    <cellStyle name="40% - Accent4 130" xfId="54556"/>
    <cellStyle name="40% - Accent4 131" xfId="54868"/>
    <cellStyle name="40% - Accent4 132" xfId="55180"/>
    <cellStyle name="40% - Accent4 133" xfId="55492"/>
    <cellStyle name="40% - Accent4 134" xfId="55804"/>
    <cellStyle name="40% - Accent4 135" xfId="56116"/>
    <cellStyle name="40% - Accent4 136" xfId="56428"/>
    <cellStyle name="40% - Accent4 137" xfId="56740"/>
    <cellStyle name="40% - Accent4 138" xfId="57052"/>
    <cellStyle name="40% - Accent4 139" xfId="57364"/>
    <cellStyle name="40% - Accent4 14" xfId="774"/>
    <cellStyle name="40% - Accent4 14 2" xfId="1799"/>
    <cellStyle name="40% - Accent4 14 2 2" xfId="4124"/>
    <cellStyle name="40% - Accent4 14 2 2 2" xfId="14903"/>
    <cellStyle name="40% - Accent4 14 2 2 3" xfId="25653"/>
    <cellStyle name="40% - Accent4 14 2 2 4" xfId="36513"/>
    <cellStyle name="40% - Accent4 14 2 3" xfId="12608"/>
    <cellStyle name="40% - Accent4 14 2 4" xfId="23358"/>
    <cellStyle name="40% - Accent4 14 2 5" xfId="34218"/>
    <cellStyle name="40% - Accent4 14 3" xfId="3142"/>
    <cellStyle name="40% - Accent4 14 3 2" xfId="13921"/>
    <cellStyle name="40% - Accent4 14 3 3" xfId="24671"/>
    <cellStyle name="40% - Accent4 14 3 4" xfId="35531"/>
    <cellStyle name="40% - Accent4 14 4" xfId="11626"/>
    <cellStyle name="40% - Accent4 14 5" xfId="22376"/>
    <cellStyle name="40% - Accent4 14 6" xfId="33236"/>
    <cellStyle name="40% - Accent4 140" xfId="57676"/>
    <cellStyle name="40% - Accent4 141" xfId="57988"/>
    <cellStyle name="40% - Accent4 142" xfId="58300"/>
    <cellStyle name="40% - Accent4 143" xfId="58612"/>
    <cellStyle name="40% - Accent4 144" xfId="58924"/>
    <cellStyle name="40% - Accent4 145" xfId="59236"/>
    <cellStyle name="40% - Accent4 146" xfId="59548"/>
    <cellStyle name="40% - Accent4 147" xfId="59860"/>
    <cellStyle name="40% - Accent4 148" xfId="60172"/>
    <cellStyle name="40% - Accent4 149" xfId="60484"/>
    <cellStyle name="40% - Accent4 15" xfId="883"/>
    <cellStyle name="40% - Accent4 15 2" xfId="1908"/>
    <cellStyle name="40% - Accent4 15 2 2" xfId="4233"/>
    <cellStyle name="40% - Accent4 15 2 2 2" xfId="15012"/>
    <cellStyle name="40% - Accent4 15 2 2 3" xfId="25762"/>
    <cellStyle name="40% - Accent4 15 2 2 4" xfId="36622"/>
    <cellStyle name="40% - Accent4 15 2 3" xfId="12717"/>
    <cellStyle name="40% - Accent4 15 2 4" xfId="23467"/>
    <cellStyle name="40% - Accent4 15 2 5" xfId="34327"/>
    <cellStyle name="40% - Accent4 15 3" xfId="3251"/>
    <cellStyle name="40% - Accent4 15 3 2" xfId="14030"/>
    <cellStyle name="40% - Accent4 15 3 3" xfId="24780"/>
    <cellStyle name="40% - Accent4 15 3 4" xfId="35640"/>
    <cellStyle name="40% - Accent4 15 4" xfId="11735"/>
    <cellStyle name="40% - Accent4 15 5" xfId="22485"/>
    <cellStyle name="40% - Accent4 15 6" xfId="33345"/>
    <cellStyle name="40% - Accent4 150" xfId="60796"/>
    <cellStyle name="40% - Accent4 16" xfId="992"/>
    <cellStyle name="40% - Accent4 16 2" xfId="3360"/>
    <cellStyle name="40% - Accent4 16 2 2" xfId="14139"/>
    <cellStyle name="40% - Accent4 16 2 3" xfId="24889"/>
    <cellStyle name="40% - Accent4 16 2 4" xfId="35749"/>
    <cellStyle name="40% - Accent4 16 3" xfId="11844"/>
    <cellStyle name="40% - Accent4 16 4" xfId="22594"/>
    <cellStyle name="40% - Accent4 16 5" xfId="33454"/>
    <cellStyle name="40% - Accent4 17" xfId="1101"/>
    <cellStyle name="40% - Accent4 17 2" xfId="3469"/>
    <cellStyle name="40% - Accent4 17 2 2" xfId="14248"/>
    <cellStyle name="40% - Accent4 17 2 3" xfId="24998"/>
    <cellStyle name="40% - Accent4 17 2 4" xfId="35858"/>
    <cellStyle name="40% - Accent4 17 3" xfId="11953"/>
    <cellStyle name="40% - Accent4 17 4" xfId="22703"/>
    <cellStyle name="40% - Accent4 17 5" xfId="33563"/>
    <cellStyle name="40% - Accent4 18" xfId="2017"/>
    <cellStyle name="40% - Accent4 18 2" xfId="4342"/>
    <cellStyle name="40% - Accent4 18 2 2" xfId="15121"/>
    <cellStyle name="40% - Accent4 18 2 3" xfId="25871"/>
    <cellStyle name="40% - Accent4 18 2 4" xfId="36731"/>
    <cellStyle name="40% - Accent4 18 3" xfId="12826"/>
    <cellStyle name="40% - Accent4 18 4" xfId="23576"/>
    <cellStyle name="40% - Accent4 18 5" xfId="34436"/>
    <cellStyle name="40% - Accent4 19" xfId="2126"/>
    <cellStyle name="40% - Accent4 19 2" xfId="4451"/>
    <cellStyle name="40% - Accent4 19 2 2" xfId="15230"/>
    <cellStyle name="40% - Accent4 19 2 3" xfId="25980"/>
    <cellStyle name="40% - Accent4 19 2 4" xfId="36840"/>
    <cellStyle name="40% - Accent4 19 3" xfId="12935"/>
    <cellStyle name="40% - Accent4 19 4" xfId="23685"/>
    <cellStyle name="40% - Accent4 19 5" xfId="34545"/>
    <cellStyle name="40% - Accent4 2" xfId="101"/>
    <cellStyle name="40% - Accent4 2 10" xfId="578"/>
    <cellStyle name="40% - Accent4 2 10 2" xfId="1603"/>
    <cellStyle name="40% - Accent4 2 10 2 2" xfId="3928"/>
    <cellStyle name="40% - Accent4 2 10 2 2 2" xfId="14707"/>
    <cellStyle name="40% - Accent4 2 10 2 2 3" xfId="25457"/>
    <cellStyle name="40% - Accent4 2 10 2 2 4" xfId="36317"/>
    <cellStyle name="40% - Accent4 2 10 2 3" xfId="12412"/>
    <cellStyle name="40% - Accent4 2 10 2 4" xfId="23162"/>
    <cellStyle name="40% - Accent4 2 10 2 5" xfId="34022"/>
    <cellStyle name="40% - Accent4 2 10 3" xfId="2946"/>
    <cellStyle name="40% - Accent4 2 10 3 2" xfId="13725"/>
    <cellStyle name="40% - Accent4 2 10 3 3" xfId="24475"/>
    <cellStyle name="40% - Accent4 2 10 3 4" xfId="35335"/>
    <cellStyle name="40% - Accent4 2 10 4" xfId="11430"/>
    <cellStyle name="40% - Accent4 2 10 5" xfId="22180"/>
    <cellStyle name="40% - Accent4 2 10 6" xfId="33040"/>
    <cellStyle name="40% - Accent4 2 100" xfId="49280"/>
    <cellStyle name="40% - Accent4 2 101" xfId="49592"/>
    <cellStyle name="40% - Accent4 2 102" xfId="49904"/>
    <cellStyle name="40% - Accent4 2 103" xfId="50216"/>
    <cellStyle name="40% - Accent4 2 104" xfId="50528"/>
    <cellStyle name="40% - Accent4 2 105" xfId="50840"/>
    <cellStyle name="40% - Accent4 2 106" xfId="51152"/>
    <cellStyle name="40% - Accent4 2 107" xfId="51464"/>
    <cellStyle name="40% - Accent4 2 108" xfId="51776"/>
    <cellStyle name="40% - Accent4 2 109" xfId="52089"/>
    <cellStyle name="40% - Accent4 2 11" xfId="677"/>
    <cellStyle name="40% - Accent4 2 11 2" xfId="1702"/>
    <cellStyle name="40% - Accent4 2 11 2 2" xfId="4027"/>
    <cellStyle name="40% - Accent4 2 11 2 2 2" xfId="14806"/>
    <cellStyle name="40% - Accent4 2 11 2 2 3" xfId="25556"/>
    <cellStyle name="40% - Accent4 2 11 2 2 4" xfId="36416"/>
    <cellStyle name="40% - Accent4 2 11 2 3" xfId="12511"/>
    <cellStyle name="40% - Accent4 2 11 2 4" xfId="23261"/>
    <cellStyle name="40% - Accent4 2 11 2 5" xfId="34121"/>
    <cellStyle name="40% - Accent4 2 11 3" xfId="3045"/>
    <cellStyle name="40% - Accent4 2 11 3 2" xfId="13824"/>
    <cellStyle name="40% - Accent4 2 11 3 3" xfId="24574"/>
    <cellStyle name="40% - Accent4 2 11 3 4" xfId="35434"/>
    <cellStyle name="40% - Accent4 2 11 4" xfId="11529"/>
    <cellStyle name="40% - Accent4 2 11 5" xfId="22279"/>
    <cellStyle name="40% - Accent4 2 11 6" xfId="33139"/>
    <cellStyle name="40% - Accent4 2 110" xfId="52401"/>
    <cellStyle name="40% - Accent4 2 111" xfId="52713"/>
    <cellStyle name="40% - Accent4 2 112" xfId="53025"/>
    <cellStyle name="40% - Accent4 2 113" xfId="53337"/>
    <cellStyle name="40% - Accent4 2 114" xfId="53649"/>
    <cellStyle name="40% - Accent4 2 115" xfId="53961"/>
    <cellStyle name="40% - Accent4 2 116" xfId="54273"/>
    <cellStyle name="40% - Accent4 2 117" xfId="54585"/>
    <cellStyle name="40% - Accent4 2 118" xfId="54897"/>
    <cellStyle name="40% - Accent4 2 119" xfId="55209"/>
    <cellStyle name="40% - Accent4 2 12" xfId="786"/>
    <cellStyle name="40% - Accent4 2 12 2" xfId="1811"/>
    <cellStyle name="40% - Accent4 2 12 2 2" xfId="4136"/>
    <cellStyle name="40% - Accent4 2 12 2 2 2" xfId="14915"/>
    <cellStyle name="40% - Accent4 2 12 2 2 3" xfId="25665"/>
    <cellStyle name="40% - Accent4 2 12 2 2 4" xfId="36525"/>
    <cellStyle name="40% - Accent4 2 12 2 3" xfId="12620"/>
    <cellStyle name="40% - Accent4 2 12 2 4" xfId="23370"/>
    <cellStyle name="40% - Accent4 2 12 2 5" xfId="34230"/>
    <cellStyle name="40% - Accent4 2 12 3" xfId="3154"/>
    <cellStyle name="40% - Accent4 2 12 3 2" xfId="13933"/>
    <cellStyle name="40% - Accent4 2 12 3 3" xfId="24683"/>
    <cellStyle name="40% - Accent4 2 12 3 4" xfId="35543"/>
    <cellStyle name="40% - Accent4 2 12 4" xfId="11638"/>
    <cellStyle name="40% - Accent4 2 12 5" xfId="22388"/>
    <cellStyle name="40% - Accent4 2 12 6" xfId="33248"/>
    <cellStyle name="40% - Accent4 2 120" xfId="55521"/>
    <cellStyle name="40% - Accent4 2 121" xfId="55833"/>
    <cellStyle name="40% - Accent4 2 122" xfId="56145"/>
    <cellStyle name="40% - Accent4 2 123" xfId="56457"/>
    <cellStyle name="40% - Accent4 2 124" xfId="56769"/>
    <cellStyle name="40% - Accent4 2 125" xfId="57081"/>
    <cellStyle name="40% - Accent4 2 126" xfId="57393"/>
    <cellStyle name="40% - Accent4 2 127" xfId="57705"/>
    <cellStyle name="40% - Accent4 2 128" xfId="58017"/>
    <cellStyle name="40% - Accent4 2 129" xfId="58329"/>
    <cellStyle name="40% - Accent4 2 13" xfId="895"/>
    <cellStyle name="40% - Accent4 2 13 2" xfId="1920"/>
    <cellStyle name="40% - Accent4 2 13 2 2" xfId="4245"/>
    <cellStyle name="40% - Accent4 2 13 2 2 2" xfId="15024"/>
    <cellStyle name="40% - Accent4 2 13 2 2 3" xfId="25774"/>
    <cellStyle name="40% - Accent4 2 13 2 2 4" xfId="36634"/>
    <cellStyle name="40% - Accent4 2 13 2 3" xfId="12729"/>
    <cellStyle name="40% - Accent4 2 13 2 4" xfId="23479"/>
    <cellStyle name="40% - Accent4 2 13 2 5" xfId="34339"/>
    <cellStyle name="40% - Accent4 2 13 3" xfId="3263"/>
    <cellStyle name="40% - Accent4 2 13 3 2" xfId="14042"/>
    <cellStyle name="40% - Accent4 2 13 3 3" xfId="24792"/>
    <cellStyle name="40% - Accent4 2 13 3 4" xfId="35652"/>
    <cellStyle name="40% - Accent4 2 13 4" xfId="11747"/>
    <cellStyle name="40% - Accent4 2 13 5" xfId="22497"/>
    <cellStyle name="40% - Accent4 2 13 6" xfId="33357"/>
    <cellStyle name="40% - Accent4 2 130" xfId="58641"/>
    <cellStyle name="40% - Accent4 2 131" xfId="58953"/>
    <cellStyle name="40% - Accent4 2 132" xfId="59265"/>
    <cellStyle name="40% - Accent4 2 133" xfId="59577"/>
    <cellStyle name="40% - Accent4 2 134" xfId="59889"/>
    <cellStyle name="40% - Accent4 2 135" xfId="60201"/>
    <cellStyle name="40% - Accent4 2 136" xfId="60513"/>
    <cellStyle name="40% - Accent4 2 137" xfId="60825"/>
    <cellStyle name="40% - Accent4 2 14" xfId="1004"/>
    <cellStyle name="40% - Accent4 2 14 2" xfId="3372"/>
    <cellStyle name="40% - Accent4 2 14 2 2" xfId="14151"/>
    <cellStyle name="40% - Accent4 2 14 2 3" xfId="24901"/>
    <cellStyle name="40% - Accent4 2 14 2 4" xfId="35761"/>
    <cellStyle name="40% - Accent4 2 14 3" xfId="11856"/>
    <cellStyle name="40% - Accent4 2 14 4" xfId="22606"/>
    <cellStyle name="40% - Accent4 2 14 5" xfId="33466"/>
    <cellStyle name="40% - Accent4 2 15" xfId="1156"/>
    <cellStyle name="40% - Accent4 2 15 2" xfId="3481"/>
    <cellStyle name="40% - Accent4 2 15 2 2" xfId="14260"/>
    <cellStyle name="40% - Accent4 2 15 2 3" xfId="25010"/>
    <cellStyle name="40% - Accent4 2 15 2 4" xfId="35870"/>
    <cellStyle name="40% - Accent4 2 15 3" xfId="11965"/>
    <cellStyle name="40% - Accent4 2 15 4" xfId="22715"/>
    <cellStyle name="40% - Accent4 2 15 5" xfId="33575"/>
    <cellStyle name="40% - Accent4 2 16" xfId="2029"/>
    <cellStyle name="40% - Accent4 2 16 2" xfId="4354"/>
    <cellStyle name="40% - Accent4 2 16 2 2" xfId="15133"/>
    <cellStyle name="40% - Accent4 2 16 2 3" xfId="25883"/>
    <cellStyle name="40% - Accent4 2 16 2 4" xfId="36743"/>
    <cellStyle name="40% - Accent4 2 16 3" xfId="12838"/>
    <cellStyle name="40% - Accent4 2 16 4" xfId="23588"/>
    <cellStyle name="40% - Accent4 2 16 5" xfId="34448"/>
    <cellStyle name="40% - Accent4 2 17" xfId="2138"/>
    <cellStyle name="40% - Accent4 2 17 2" xfId="4463"/>
    <cellStyle name="40% - Accent4 2 17 2 2" xfId="15242"/>
    <cellStyle name="40% - Accent4 2 17 2 3" xfId="25992"/>
    <cellStyle name="40% - Accent4 2 17 2 4" xfId="36852"/>
    <cellStyle name="40% - Accent4 2 17 3" xfId="12947"/>
    <cellStyle name="40% - Accent4 2 17 4" xfId="23697"/>
    <cellStyle name="40% - Accent4 2 17 5" xfId="34557"/>
    <cellStyle name="40% - Accent4 2 18" xfId="2248"/>
    <cellStyle name="40% - Accent4 2 18 2" xfId="4573"/>
    <cellStyle name="40% - Accent4 2 18 2 2" xfId="15352"/>
    <cellStyle name="40% - Accent4 2 18 2 3" xfId="26102"/>
    <cellStyle name="40% - Accent4 2 18 2 4" xfId="36962"/>
    <cellStyle name="40% - Accent4 2 18 3" xfId="13057"/>
    <cellStyle name="40% - Accent4 2 18 4" xfId="23807"/>
    <cellStyle name="40% - Accent4 2 18 5" xfId="34667"/>
    <cellStyle name="40% - Accent4 2 19" xfId="2358"/>
    <cellStyle name="40% - Accent4 2 19 2" xfId="13167"/>
    <cellStyle name="40% - Accent4 2 19 3" xfId="23917"/>
    <cellStyle name="40% - Accent4 2 19 4" xfId="34777"/>
    <cellStyle name="40% - Accent4 2 2" xfId="167"/>
    <cellStyle name="40% - Accent4 2 2 10" xfId="44755"/>
    <cellStyle name="40% - Accent4 2 2 11" xfId="45067"/>
    <cellStyle name="40% - Accent4 2 2 12" xfId="45379"/>
    <cellStyle name="40% - Accent4 2 2 13" xfId="45691"/>
    <cellStyle name="40% - Accent4 2 2 14" xfId="46003"/>
    <cellStyle name="40% - Accent4 2 2 15" xfId="46315"/>
    <cellStyle name="40% - Accent4 2 2 16" xfId="46627"/>
    <cellStyle name="40% - Accent4 2 2 17" xfId="46939"/>
    <cellStyle name="40% - Accent4 2 2 18" xfId="47251"/>
    <cellStyle name="40% - Accent4 2 2 19" xfId="47563"/>
    <cellStyle name="40% - Accent4 2 2 2" xfId="1192"/>
    <cellStyle name="40% - Accent4 2 2 2 2" xfId="3517"/>
    <cellStyle name="40% - Accent4 2 2 2 2 2" xfId="14296"/>
    <cellStyle name="40% - Accent4 2 2 2 2 3" xfId="25046"/>
    <cellStyle name="40% - Accent4 2 2 2 2 4" xfId="35906"/>
    <cellStyle name="40% - Accent4 2 2 2 3" xfId="12001"/>
    <cellStyle name="40% - Accent4 2 2 2 4" xfId="22751"/>
    <cellStyle name="40% - Accent4 2 2 2 5" xfId="33611"/>
    <cellStyle name="40% - Accent4 2 2 20" xfId="47875"/>
    <cellStyle name="40% - Accent4 2 2 21" xfId="48187"/>
    <cellStyle name="40% - Accent4 2 2 22" xfId="48499"/>
    <cellStyle name="40% - Accent4 2 2 23" xfId="48811"/>
    <cellStyle name="40% - Accent4 2 2 24" xfId="49123"/>
    <cellStyle name="40% - Accent4 2 2 25" xfId="49435"/>
    <cellStyle name="40% - Accent4 2 2 26" xfId="49747"/>
    <cellStyle name="40% - Accent4 2 2 27" xfId="50059"/>
    <cellStyle name="40% - Accent4 2 2 28" xfId="50371"/>
    <cellStyle name="40% - Accent4 2 2 29" xfId="50683"/>
    <cellStyle name="40% - Accent4 2 2 3" xfId="2534"/>
    <cellStyle name="40% - Accent4 2 2 3 2" xfId="13313"/>
    <cellStyle name="40% - Accent4 2 2 3 3" xfId="24063"/>
    <cellStyle name="40% - Accent4 2 2 3 4" xfId="34923"/>
    <cellStyle name="40% - Accent4 2 2 30" xfId="50995"/>
    <cellStyle name="40% - Accent4 2 2 31" xfId="51307"/>
    <cellStyle name="40% - Accent4 2 2 32" xfId="51619"/>
    <cellStyle name="40% - Accent4 2 2 33" xfId="51931"/>
    <cellStyle name="40% - Accent4 2 2 34" xfId="52244"/>
    <cellStyle name="40% - Accent4 2 2 35" xfId="52556"/>
    <cellStyle name="40% - Accent4 2 2 36" xfId="52868"/>
    <cellStyle name="40% - Accent4 2 2 37" xfId="53180"/>
    <cellStyle name="40% - Accent4 2 2 38" xfId="53492"/>
    <cellStyle name="40% - Accent4 2 2 39" xfId="53804"/>
    <cellStyle name="40% - Accent4 2 2 4" xfId="11018"/>
    <cellStyle name="40% - Accent4 2 2 40" xfId="54116"/>
    <cellStyle name="40% - Accent4 2 2 41" xfId="54428"/>
    <cellStyle name="40% - Accent4 2 2 42" xfId="54740"/>
    <cellStyle name="40% - Accent4 2 2 43" xfId="55052"/>
    <cellStyle name="40% - Accent4 2 2 44" xfId="55364"/>
    <cellStyle name="40% - Accent4 2 2 45" xfId="55676"/>
    <cellStyle name="40% - Accent4 2 2 46" xfId="55988"/>
    <cellStyle name="40% - Accent4 2 2 47" xfId="56300"/>
    <cellStyle name="40% - Accent4 2 2 48" xfId="56612"/>
    <cellStyle name="40% - Accent4 2 2 49" xfId="56924"/>
    <cellStyle name="40% - Accent4 2 2 5" xfId="21768"/>
    <cellStyle name="40% - Accent4 2 2 50" xfId="57236"/>
    <cellStyle name="40% - Accent4 2 2 51" xfId="57548"/>
    <cellStyle name="40% - Accent4 2 2 52" xfId="57860"/>
    <cellStyle name="40% - Accent4 2 2 53" xfId="58172"/>
    <cellStyle name="40% - Accent4 2 2 54" xfId="58484"/>
    <cellStyle name="40% - Accent4 2 2 55" xfId="58796"/>
    <cellStyle name="40% - Accent4 2 2 56" xfId="59108"/>
    <cellStyle name="40% - Accent4 2 2 57" xfId="59420"/>
    <cellStyle name="40% - Accent4 2 2 58" xfId="59732"/>
    <cellStyle name="40% - Accent4 2 2 59" xfId="60044"/>
    <cellStyle name="40% - Accent4 2 2 6" xfId="32628"/>
    <cellStyle name="40% - Accent4 2 2 60" xfId="60356"/>
    <cellStyle name="40% - Accent4 2 2 61" xfId="60668"/>
    <cellStyle name="40% - Accent4 2 2 62" xfId="60980"/>
    <cellStyle name="40% - Accent4 2 2 7" xfId="43804"/>
    <cellStyle name="40% - Accent4 2 2 8" xfId="44116"/>
    <cellStyle name="40% - Accent4 2 2 9" xfId="44435"/>
    <cellStyle name="40% - Accent4 2 20" xfId="2498"/>
    <cellStyle name="40% - Accent4 2 20 2" xfId="13277"/>
    <cellStyle name="40% - Accent4 2 20 3" xfId="24027"/>
    <cellStyle name="40% - Accent4 2 20 4" xfId="34887"/>
    <cellStyle name="40% - Accent4 2 21" xfId="4683"/>
    <cellStyle name="40% - Accent4 2 21 2" xfId="15462"/>
    <cellStyle name="40% - Accent4 2 21 3" xfId="26212"/>
    <cellStyle name="40% - Accent4 2 21 4" xfId="37072"/>
    <cellStyle name="40% - Accent4 2 22" xfId="4793"/>
    <cellStyle name="40% - Accent4 2 22 2" xfId="15572"/>
    <cellStyle name="40% - Accent4 2 22 3" xfId="26322"/>
    <cellStyle name="40% - Accent4 2 22 4" xfId="37182"/>
    <cellStyle name="40% - Accent4 2 23" xfId="4903"/>
    <cellStyle name="40% - Accent4 2 23 2" xfId="15682"/>
    <cellStyle name="40% - Accent4 2 23 3" xfId="26432"/>
    <cellStyle name="40% - Accent4 2 23 4" xfId="37292"/>
    <cellStyle name="40% - Accent4 2 24" xfId="5013"/>
    <cellStyle name="40% - Accent4 2 24 2" xfId="15792"/>
    <cellStyle name="40% - Accent4 2 24 3" xfId="26542"/>
    <cellStyle name="40% - Accent4 2 24 4" xfId="37402"/>
    <cellStyle name="40% - Accent4 2 25" xfId="5123"/>
    <cellStyle name="40% - Accent4 2 25 2" xfId="15902"/>
    <cellStyle name="40% - Accent4 2 25 3" xfId="26652"/>
    <cellStyle name="40% - Accent4 2 25 4" xfId="37512"/>
    <cellStyle name="40% - Accent4 2 26" xfId="5233"/>
    <cellStyle name="40% - Accent4 2 26 2" xfId="16012"/>
    <cellStyle name="40% - Accent4 2 26 3" xfId="26762"/>
    <cellStyle name="40% - Accent4 2 26 4" xfId="37622"/>
    <cellStyle name="40% - Accent4 2 27" xfId="5343"/>
    <cellStyle name="40% - Accent4 2 27 2" xfId="16122"/>
    <cellStyle name="40% - Accent4 2 27 3" xfId="26872"/>
    <cellStyle name="40% - Accent4 2 27 4" xfId="37732"/>
    <cellStyle name="40% - Accent4 2 28" xfId="5453"/>
    <cellStyle name="40% - Accent4 2 28 2" xfId="16232"/>
    <cellStyle name="40% - Accent4 2 28 3" xfId="26982"/>
    <cellStyle name="40% - Accent4 2 28 4" xfId="37842"/>
    <cellStyle name="40% - Accent4 2 29" xfId="5563"/>
    <cellStyle name="40% - Accent4 2 29 2" xfId="16342"/>
    <cellStyle name="40% - Accent4 2 29 3" xfId="27092"/>
    <cellStyle name="40% - Accent4 2 29 4" xfId="37952"/>
    <cellStyle name="40% - Accent4 2 3" xfId="190"/>
    <cellStyle name="40% - Accent4 2 3 2" xfId="1215"/>
    <cellStyle name="40% - Accent4 2 3 2 2" xfId="3540"/>
    <cellStyle name="40% - Accent4 2 3 2 2 2" xfId="14319"/>
    <cellStyle name="40% - Accent4 2 3 2 2 3" xfId="25069"/>
    <cellStyle name="40% - Accent4 2 3 2 2 4" xfId="35929"/>
    <cellStyle name="40% - Accent4 2 3 2 3" xfId="12024"/>
    <cellStyle name="40% - Accent4 2 3 2 4" xfId="22774"/>
    <cellStyle name="40% - Accent4 2 3 2 5" xfId="33634"/>
    <cellStyle name="40% - Accent4 2 3 3" xfId="2557"/>
    <cellStyle name="40% - Accent4 2 3 3 2" xfId="13336"/>
    <cellStyle name="40% - Accent4 2 3 3 3" xfId="24086"/>
    <cellStyle name="40% - Accent4 2 3 3 4" xfId="34946"/>
    <cellStyle name="40% - Accent4 2 3 4" xfId="11041"/>
    <cellStyle name="40% - Accent4 2 3 5" xfId="21791"/>
    <cellStyle name="40% - Accent4 2 3 6" xfId="32651"/>
    <cellStyle name="40% - Accent4 2 30" xfId="5673"/>
    <cellStyle name="40% - Accent4 2 30 2" xfId="16452"/>
    <cellStyle name="40% - Accent4 2 30 3" xfId="27202"/>
    <cellStyle name="40% - Accent4 2 30 4" xfId="38062"/>
    <cellStyle name="40% - Accent4 2 31" xfId="5783"/>
    <cellStyle name="40% - Accent4 2 31 2" xfId="16562"/>
    <cellStyle name="40% - Accent4 2 31 3" xfId="27312"/>
    <cellStyle name="40% - Accent4 2 31 4" xfId="38172"/>
    <cellStyle name="40% - Accent4 2 32" xfId="5893"/>
    <cellStyle name="40% - Accent4 2 32 2" xfId="16672"/>
    <cellStyle name="40% - Accent4 2 32 3" xfId="27422"/>
    <cellStyle name="40% - Accent4 2 32 4" xfId="38282"/>
    <cellStyle name="40% - Accent4 2 33" xfId="6003"/>
    <cellStyle name="40% - Accent4 2 33 2" xfId="16782"/>
    <cellStyle name="40% - Accent4 2 33 3" xfId="27532"/>
    <cellStyle name="40% - Accent4 2 33 4" xfId="38392"/>
    <cellStyle name="40% - Accent4 2 34" xfId="6113"/>
    <cellStyle name="40% - Accent4 2 34 2" xfId="16892"/>
    <cellStyle name="40% - Accent4 2 34 3" xfId="27642"/>
    <cellStyle name="40% - Accent4 2 34 4" xfId="38502"/>
    <cellStyle name="40% - Accent4 2 35" xfId="6223"/>
    <cellStyle name="40% - Accent4 2 35 2" xfId="17002"/>
    <cellStyle name="40% - Accent4 2 35 3" xfId="27752"/>
    <cellStyle name="40% - Accent4 2 35 4" xfId="38612"/>
    <cellStyle name="40% - Accent4 2 36" xfId="6333"/>
    <cellStyle name="40% - Accent4 2 36 2" xfId="17112"/>
    <cellStyle name="40% - Accent4 2 36 3" xfId="27862"/>
    <cellStyle name="40% - Accent4 2 36 4" xfId="38722"/>
    <cellStyle name="40% - Accent4 2 37" xfId="6443"/>
    <cellStyle name="40% - Accent4 2 37 2" xfId="17222"/>
    <cellStyle name="40% - Accent4 2 37 3" xfId="27972"/>
    <cellStyle name="40% - Accent4 2 37 4" xfId="38832"/>
    <cellStyle name="40% - Accent4 2 38" xfId="6553"/>
    <cellStyle name="40% - Accent4 2 38 2" xfId="17332"/>
    <cellStyle name="40% - Accent4 2 38 3" xfId="28082"/>
    <cellStyle name="40% - Accent4 2 38 4" xfId="38942"/>
    <cellStyle name="40% - Accent4 2 39" xfId="6663"/>
    <cellStyle name="40% - Accent4 2 39 2" xfId="17442"/>
    <cellStyle name="40% - Accent4 2 39 3" xfId="28192"/>
    <cellStyle name="40% - Accent4 2 39 4" xfId="39052"/>
    <cellStyle name="40% - Accent4 2 4" xfId="213"/>
    <cellStyle name="40% - Accent4 2 4 2" xfId="1238"/>
    <cellStyle name="40% - Accent4 2 4 2 2" xfId="3563"/>
    <cellStyle name="40% - Accent4 2 4 2 2 2" xfId="14342"/>
    <cellStyle name="40% - Accent4 2 4 2 2 3" xfId="25092"/>
    <cellStyle name="40% - Accent4 2 4 2 2 4" xfId="35952"/>
    <cellStyle name="40% - Accent4 2 4 2 3" xfId="12047"/>
    <cellStyle name="40% - Accent4 2 4 2 4" xfId="22797"/>
    <cellStyle name="40% - Accent4 2 4 2 5" xfId="33657"/>
    <cellStyle name="40% - Accent4 2 4 3" xfId="2580"/>
    <cellStyle name="40% - Accent4 2 4 3 2" xfId="13359"/>
    <cellStyle name="40% - Accent4 2 4 3 3" xfId="24109"/>
    <cellStyle name="40% - Accent4 2 4 3 4" xfId="34969"/>
    <cellStyle name="40% - Accent4 2 4 4" xfId="11064"/>
    <cellStyle name="40% - Accent4 2 4 5" xfId="21814"/>
    <cellStyle name="40% - Accent4 2 4 6" xfId="32674"/>
    <cellStyle name="40% - Accent4 2 40" xfId="6773"/>
    <cellStyle name="40% - Accent4 2 40 2" xfId="17552"/>
    <cellStyle name="40% - Accent4 2 40 3" xfId="28302"/>
    <cellStyle name="40% - Accent4 2 40 4" xfId="39162"/>
    <cellStyle name="40% - Accent4 2 41" xfId="6883"/>
    <cellStyle name="40% - Accent4 2 41 2" xfId="17662"/>
    <cellStyle name="40% - Accent4 2 41 3" xfId="28412"/>
    <cellStyle name="40% - Accent4 2 41 4" xfId="39272"/>
    <cellStyle name="40% - Accent4 2 42" xfId="6993"/>
    <cellStyle name="40% - Accent4 2 42 2" xfId="17772"/>
    <cellStyle name="40% - Accent4 2 42 3" xfId="28522"/>
    <cellStyle name="40% - Accent4 2 42 4" xfId="39382"/>
    <cellStyle name="40% - Accent4 2 43" xfId="7103"/>
    <cellStyle name="40% - Accent4 2 43 2" xfId="17882"/>
    <cellStyle name="40% - Accent4 2 43 3" xfId="28632"/>
    <cellStyle name="40% - Accent4 2 43 4" xfId="39492"/>
    <cellStyle name="40% - Accent4 2 44" xfId="7213"/>
    <cellStyle name="40% - Accent4 2 44 2" xfId="17992"/>
    <cellStyle name="40% - Accent4 2 44 3" xfId="28742"/>
    <cellStyle name="40% - Accent4 2 44 4" xfId="39602"/>
    <cellStyle name="40% - Accent4 2 45" xfId="7323"/>
    <cellStyle name="40% - Accent4 2 45 2" xfId="18102"/>
    <cellStyle name="40% - Accent4 2 45 3" xfId="28852"/>
    <cellStyle name="40% - Accent4 2 45 4" xfId="39712"/>
    <cellStyle name="40% - Accent4 2 46" xfId="7433"/>
    <cellStyle name="40% - Accent4 2 46 2" xfId="18212"/>
    <cellStyle name="40% - Accent4 2 46 3" xfId="28962"/>
    <cellStyle name="40% - Accent4 2 46 4" xfId="39822"/>
    <cellStyle name="40% - Accent4 2 47" xfId="7543"/>
    <cellStyle name="40% - Accent4 2 47 2" xfId="18322"/>
    <cellStyle name="40% - Accent4 2 47 3" xfId="29072"/>
    <cellStyle name="40% - Accent4 2 47 4" xfId="39932"/>
    <cellStyle name="40% - Accent4 2 48" xfId="7653"/>
    <cellStyle name="40% - Accent4 2 48 2" xfId="18432"/>
    <cellStyle name="40% - Accent4 2 48 3" xfId="29182"/>
    <cellStyle name="40% - Accent4 2 48 4" xfId="40042"/>
    <cellStyle name="40% - Accent4 2 49" xfId="7763"/>
    <cellStyle name="40% - Accent4 2 49 2" xfId="18542"/>
    <cellStyle name="40% - Accent4 2 49 3" xfId="29292"/>
    <cellStyle name="40% - Accent4 2 49 4" xfId="40152"/>
    <cellStyle name="40% - Accent4 2 5" xfId="247"/>
    <cellStyle name="40% - Accent4 2 5 2" xfId="1272"/>
    <cellStyle name="40% - Accent4 2 5 2 2" xfId="3597"/>
    <cellStyle name="40% - Accent4 2 5 2 2 2" xfId="14376"/>
    <cellStyle name="40% - Accent4 2 5 2 2 3" xfId="25126"/>
    <cellStyle name="40% - Accent4 2 5 2 2 4" xfId="35986"/>
    <cellStyle name="40% - Accent4 2 5 2 3" xfId="12081"/>
    <cellStyle name="40% - Accent4 2 5 2 4" xfId="22831"/>
    <cellStyle name="40% - Accent4 2 5 2 5" xfId="33691"/>
    <cellStyle name="40% - Accent4 2 5 3" xfId="2614"/>
    <cellStyle name="40% - Accent4 2 5 3 2" xfId="13393"/>
    <cellStyle name="40% - Accent4 2 5 3 3" xfId="24143"/>
    <cellStyle name="40% - Accent4 2 5 3 4" xfId="35003"/>
    <cellStyle name="40% - Accent4 2 5 4" xfId="11098"/>
    <cellStyle name="40% - Accent4 2 5 5" xfId="21848"/>
    <cellStyle name="40% - Accent4 2 5 6" xfId="32708"/>
    <cellStyle name="40% - Accent4 2 50" xfId="7873"/>
    <cellStyle name="40% - Accent4 2 50 2" xfId="18652"/>
    <cellStyle name="40% - Accent4 2 50 3" xfId="29402"/>
    <cellStyle name="40% - Accent4 2 50 4" xfId="40262"/>
    <cellStyle name="40% - Accent4 2 51" xfId="7983"/>
    <cellStyle name="40% - Accent4 2 51 2" xfId="18762"/>
    <cellStyle name="40% - Accent4 2 51 3" xfId="29512"/>
    <cellStyle name="40% - Accent4 2 51 4" xfId="40372"/>
    <cellStyle name="40% - Accent4 2 52" xfId="8093"/>
    <cellStyle name="40% - Accent4 2 52 2" xfId="18872"/>
    <cellStyle name="40% - Accent4 2 52 3" xfId="29622"/>
    <cellStyle name="40% - Accent4 2 52 4" xfId="40482"/>
    <cellStyle name="40% - Accent4 2 53" xfId="8203"/>
    <cellStyle name="40% - Accent4 2 53 2" xfId="18982"/>
    <cellStyle name="40% - Accent4 2 53 3" xfId="29732"/>
    <cellStyle name="40% - Accent4 2 53 4" xfId="40592"/>
    <cellStyle name="40% - Accent4 2 54" xfId="8313"/>
    <cellStyle name="40% - Accent4 2 54 2" xfId="19092"/>
    <cellStyle name="40% - Accent4 2 54 3" xfId="29842"/>
    <cellStyle name="40% - Accent4 2 54 4" xfId="40702"/>
    <cellStyle name="40% - Accent4 2 55" xfId="8423"/>
    <cellStyle name="40% - Accent4 2 55 2" xfId="19202"/>
    <cellStyle name="40% - Accent4 2 55 3" xfId="29952"/>
    <cellStyle name="40% - Accent4 2 55 4" xfId="40812"/>
    <cellStyle name="40% - Accent4 2 56" xfId="8533"/>
    <cellStyle name="40% - Accent4 2 56 2" xfId="19312"/>
    <cellStyle name="40% - Accent4 2 56 3" xfId="30062"/>
    <cellStyle name="40% - Accent4 2 56 4" xfId="40922"/>
    <cellStyle name="40% - Accent4 2 57" xfId="8643"/>
    <cellStyle name="40% - Accent4 2 57 2" xfId="19422"/>
    <cellStyle name="40% - Accent4 2 57 3" xfId="30172"/>
    <cellStyle name="40% - Accent4 2 57 4" xfId="41032"/>
    <cellStyle name="40% - Accent4 2 58" xfId="8753"/>
    <cellStyle name="40% - Accent4 2 58 2" xfId="19532"/>
    <cellStyle name="40% - Accent4 2 58 3" xfId="30282"/>
    <cellStyle name="40% - Accent4 2 58 4" xfId="41142"/>
    <cellStyle name="40% - Accent4 2 59" xfId="8863"/>
    <cellStyle name="40% - Accent4 2 59 2" xfId="19642"/>
    <cellStyle name="40% - Accent4 2 59 3" xfId="30392"/>
    <cellStyle name="40% - Accent4 2 59 4" xfId="41252"/>
    <cellStyle name="40% - Accent4 2 6" xfId="292"/>
    <cellStyle name="40% - Accent4 2 6 2" xfId="1317"/>
    <cellStyle name="40% - Accent4 2 6 2 2" xfId="3642"/>
    <cellStyle name="40% - Accent4 2 6 2 2 2" xfId="14421"/>
    <cellStyle name="40% - Accent4 2 6 2 2 3" xfId="25171"/>
    <cellStyle name="40% - Accent4 2 6 2 2 4" xfId="36031"/>
    <cellStyle name="40% - Accent4 2 6 2 3" xfId="12126"/>
    <cellStyle name="40% - Accent4 2 6 2 4" xfId="22876"/>
    <cellStyle name="40% - Accent4 2 6 2 5" xfId="33736"/>
    <cellStyle name="40% - Accent4 2 6 3" xfId="2659"/>
    <cellStyle name="40% - Accent4 2 6 3 2" xfId="13438"/>
    <cellStyle name="40% - Accent4 2 6 3 3" xfId="24188"/>
    <cellStyle name="40% - Accent4 2 6 3 4" xfId="35048"/>
    <cellStyle name="40% - Accent4 2 6 4" xfId="11143"/>
    <cellStyle name="40% - Accent4 2 6 5" xfId="21893"/>
    <cellStyle name="40% - Accent4 2 6 6" xfId="32753"/>
    <cellStyle name="40% - Accent4 2 60" xfId="8973"/>
    <cellStyle name="40% - Accent4 2 60 2" xfId="19752"/>
    <cellStyle name="40% - Accent4 2 60 3" xfId="30502"/>
    <cellStyle name="40% - Accent4 2 60 4" xfId="41362"/>
    <cellStyle name="40% - Accent4 2 61" xfId="9083"/>
    <cellStyle name="40% - Accent4 2 61 2" xfId="19862"/>
    <cellStyle name="40% - Accent4 2 61 3" xfId="30612"/>
    <cellStyle name="40% - Accent4 2 61 4" xfId="41472"/>
    <cellStyle name="40% - Accent4 2 62" xfId="9193"/>
    <cellStyle name="40% - Accent4 2 62 2" xfId="19972"/>
    <cellStyle name="40% - Accent4 2 62 3" xfId="30722"/>
    <cellStyle name="40% - Accent4 2 62 4" xfId="41582"/>
    <cellStyle name="40% - Accent4 2 63" xfId="9303"/>
    <cellStyle name="40% - Accent4 2 63 2" xfId="20082"/>
    <cellStyle name="40% - Accent4 2 63 3" xfId="30832"/>
    <cellStyle name="40% - Accent4 2 63 4" xfId="41692"/>
    <cellStyle name="40% - Accent4 2 64" xfId="9413"/>
    <cellStyle name="40% - Accent4 2 64 2" xfId="20192"/>
    <cellStyle name="40% - Accent4 2 64 3" xfId="30942"/>
    <cellStyle name="40% - Accent4 2 64 4" xfId="41802"/>
    <cellStyle name="40% - Accent4 2 65" xfId="9523"/>
    <cellStyle name="40% - Accent4 2 65 2" xfId="20302"/>
    <cellStyle name="40% - Accent4 2 65 3" xfId="31052"/>
    <cellStyle name="40% - Accent4 2 65 4" xfId="41912"/>
    <cellStyle name="40% - Accent4 2 66" xfId="9633"/>
    <cellStyle name="40% - Accent4 2 66 2" xfId="20412"/>
    <cellStyle name="40% - Accent4 2 66 3" xfId="31162"/>
    <cellStyle name="40% - Accent4 2 66 4" xfId="42022"/>
    <cellStyle name="40% - Accent4 2 67" xfId="9743"/>
    <cellStyle name="40% - Accent4 2 67 2" xfId="20522"/>
    <cellStyle name="40% - Accent4 2 67 3" xfId="31272"/>
    <cellStyle name="40% - Accent4 2 67 4" xfId="42132"/>
    <cellStyle name="40% - Accent4 2 68" xfId="9853"/>
    <cellStyle name="40% - Accent4 2 68 2" xfId="20632"/>
    <cellStyle name="40% - Accent4 2 68 3" xfId="31382"/>
    <cellStyle name="40% - Accent4 2 68 4" xfId="42242"/>
    <cellStyle name="40% - Accent4 2 69" xfId="9963"/>
    <cellStyle name="40% - Accent4 2 69 2" xfId="20742"/>
    <cellStyle name="40% - Accent4 2 69 3" xfId="31492"/>
    <cellStyle name="40% - Accent4 2 69 4" xfId="42352"/>
    <cellStyle name="40% - Accent4 2 7" xfId="348"/>
    <cellStyle name="40% - Accent4 2 7 2" xfId="1373"/>
    <cellStyle name="40% - Accent4 2 7 2 2" xfId="3698"/>
    <cellStyle name="40% - Accent4 2 7 2 2 2" xfId="14477"/>
    <cellStyle name="40% - Accent4 2 7 2 2 3" xfId="25227"/>
    <cellStyle name="40% - Accent4 2 7 2 2 4" xfId="36087"/>
    <cellStyle name="40% - Accent4 2 7 2 3" xfId="12182"/>
    <cellStyle name="40% - Accent4 2 7 2 4" xfId="22932"/>
    <cellStyle name="40% - Accent4 2 7 2 5" xfId="33792"/>
    <cellStyle name="40% - Accent4 2 7 3" xfId="2715"/>
    <cellStyle name="40% - Accent4 2 7 3 2" xfId="13494"/>
    <cellStyle name="40% - Accent4 2 7 3 3" xfId="24244"/>
    <cellStyle name="40% - Accent4 2 7 3 4" xfId="35104"/>
    <cellStyle name="40% - Accent4 2 7 4" xfId="11199"/>
    <cellStyle name="40% - Accent4 2 7 5" xfId="21949"/>
    <cellStyle name="40% - Accent4 2 7 6" xfId="32809"/>
    <cellStyle name="40% - Accent4 2 70" xfId="10073"/>
    <cellStyle name="40% - Accent4 2 70 2" xfId="20852"/>
    <cellStyle name="40% - Accent4 2 70 3" xfId="31602"/>
    <cellStyle name="40% - Accent4 2 70 4" xfId="42462"/>
    <cellStyle name="40% - Accent4 2 71" xfId="10183"/>
    <cellStyle name="40% - Accent4 2 71 2" xfId="20962"/>
    <cellStyle name="40% - Accent4 2 71 3" xfId="31712"/>
    <cellStyle name="40% - Accent4 2 71 4" xfId="42572"/>
    <cellStyle name="40% - Accent4 2 72" xfId="10293"/>
    <cellStyle name="40% - Accent4 2 72 2" xfId="21072"/>
    <cellStyle name="40% - Accent4 2 72 3" xfId="31822"/>
    <cellStyle name="40% - Accent4 2 72 4" xfId="42682"/>
    <cellStyle name="40% - Accent4 2 73" xfId="10403"/>
    <cellStyle name="40% - Accent4 2 73 2" xfId="21182"/>
    <cellStyle name="40% - Accent4 2 73 3" xfId="31932"/>
    <cellStyle name="40% - Accent4 2 73 4" xfId="42792"/>
    <cellStyle name="40% - Accent4 2 74" xfId="10513"/>
    <cellStyle name="40% - Accent4 2 74 2" xfId="21292"/>
    <cellStyle name="40% - Accent4 2 74 3" xfId="32042"/>
    <cellStyle name="40% - Accent4 2 74 4" xfId="42902"/>
    <cellStyle name="40% - Accent4 2 75" xfId="10623"/>
    <cellStyle name="40% - Accent4 2 75 2" xfId="21402"/>
    <cellStyle name="40% - Accent4 2 75 3" xfId="32152"/>
    <cellStyle name="40% - Accent4 2 75 4" xfId="43012"/>
    <cellStyle name="40% - Accent4 2 76" xfId="10733"/>
    <cellStyle name="40% - Accent4 2 76 2" xfId="21512"/>
    <cellStyle name="40% - Accent4 2 76 3" xfId="32262"/>
    <cellStyle name="40% - Accent4 2 76 4" xfId="43122"/>
    <cellStyle name="40% - Accent4 2 77" xfId="10843"/>
    <cellStyle name="40% - Accent4 2 77 2" xfId="32372"/>
    <cellStyle name="40% - Accent4 2 77 3" xfId="43232"/>
    <cellStyle name="40% - Accent4 2 78" xfId="10982"/>
    <cellStyle name="40% - Accent4 2 78 2" xfId="21732"/>
    <cellStyle name="40% - Accent4 2 78 3" xfId="32592"/>
    <cellStyle name="40% - Accent4 2 79" xfId="21622"/>
    <cellStyle name="40% - Accent4 2 8" xfId="414"/>
    <cellStyle name="40% - Accent4 2 8 2" xfId="1439"/>
    <cellStyle name="40% - Accent4 2 8 2 2" xfId="3764"/>
    <cellStyle name="40% - Accent4 2 8 2 2 2" xfId="14543"/>
    <cellStyle name="40% - Accent4 2 8 2 2 3" xfId="25293"/>
    <cellStyle name="40% - Accent4 2 8 2 2 4" xfId="36153"/>
    <cellStyle name="40% - Accent4 2 8 2 3" xfId="12248"/>
    <cellStyle name="40% - Accent4 2 8 2 4" xfId="22998"/>
    <cellStyle name="40% - Accent4 2 8 2 5" xfId="33858"/>
    <cellStyle name="40% - Accent4 2 8 3" xfId="2781"/>
    <cellStyle name="40% - Accent4 2 8 3 2" xfId="13560"/>
    <cellStyle name="40% - Accent4 2 8 3 3" xfId="24310"/>
    <cellStyle name="40% - Accent4 2 8 3 4" xfId="35170"/>
    <cellStyle name="40% - Accent4 2 8 4" xfId="11265"/>
    <cellStyle name="40% - Accent4 2 8 5" xfId="22015"/>
    <cellStyle name="40% - Accent4 2 8 6" xfId="32875"/>
    <cellStyle name="40% - Accent4 2 80" xfId="32482"/>
    <cellStyle name="40% - Accent4 2 81" xfId="43494"/>
    <cellStyle name="40% - Accent4 2 82" xfId="43649"/>
    <cellStyle name="40% - Accent4 2 83" xfId="43961"/>
    <cellStyle name="40% - Accent4 2 84" xfId="44280"/>
    <cellStyle name="40% - Accent4 2 85" xfId="44600"/>
    <cellStyle name="40% - Accent4 2 86" xfId="44912"/>
    <cellStyle name="40% - Accent4 2 87" xfId="45224"/>
    <cellStyle name="40% - Accent4 2 88" xfId="45536"/>
    <cellStyle name="40% - Accent4 2 89" xfId="45848"/>
    <cellStyle name="40% - Accent4 2 9" xfId="491"/>
    <cellStyle name="40% - Accent4 2 9 2" xfId="1516"/>
    <cellStyle name="40% - Accent4 2 9 2 2" xfId="3841"/>
    <cellStyle name="40% - Accent4 2 9 2 2 2" xfId="14620"/>
    <cellStyle name="40% - Accent4 2 9 2 2 3" xfId="25370"/>
    <cellStyle name="40% - Accent4 2 9 2 2 4" xfId="36230"/>
    <cellStyle name="40% - Accent4 2 9 2 3" xfId="12325"/>
    <cellStyle name="40% - Accent4 2 9 2 4" xfId="23075"/>
    <cellStyle name="40% - Accent4 2 9 2 5" xfId="33935"/>
    <cellStyle name="40% - Accent4 2 9 3" xfId="2858"/>
    <cellStyle name="40% - Accent4 2 9 3 2" xfId="13637"/>
    <cellStyle name="40% - Accent4 2 9 3 3" xfId="24387"/>
    <cellStyle name="40% - Accent4 2 9 3 4" xfId="35247"/>
    <cellStyle name="40% - Accent4 2 9 4" xfId="11342"/>
    <cellStyle name="40% - Accent4 2 9 5" xfId="22092"/>
    <cellStyle name="40% - Accent4 2 9 6" xfId="32952"/>
    <cellStyle name="40% - Accent4 2 90" xfId="46160"/>
    <cellStyle name="40% - Accent4 2 91" xfId="46472"/>
    <cellStyle name="40% - Accent4 2 92" xfId="46784"/>
    <cellStyle name="40% - Accent4 2 93" xfId="47096"/>
    <cellStyle name="40% - Accent4 2 94" xfId="47408"/>
    <cellStyle name="40% - Accent4 2 95" xfId="47720"/>
    <cellStyle name="40% - Accent4 2 96" xfId="48032"/>
    <cellStyle name="40% - Accent4 2 97" xfId="48344"/>
    <cellStyle name="40% - Accent4 2 98" xfId="48656"/>
    <cellStyle name="40% - Accent4 2 99" xfId="48968"/>
    <cellStyle name="40% - Accent4 20" xfId="2236"/>
    <cellStyle name="40% - Accent4 20 2" xfId="4561"/>
    <cellStyle name="40% - Accent4 20 2 2" xfId="15340"/>
    <cellStyle name="40% - Accent4 20 2 3" xfId="26090"/>
    <cellStyle name="40% - Accent4 20 2 4" xfId="36950"/>
    <cellStyle name="40% - Accent4 20 3" xfId="13045"/>
    <cellStyle name="40% - Accent4 20 4" xfId="23795"/>
    <cellStyle name="40% - Accent4 20 5" xfId="34655"/>
    <cellStyle name="40% - Accent4 21" xfId="2346"/>
    <cellStyle name="40% - Accent4 21 2" xfId="13155"/>
    <cellStyle name="40% - Accent4 21 3" xfId="23905"/>
    <cellStyle name="40% - Accent4 21 4" xfId="34765"/>
    <cellStyle name="40% - Accent4 22" xfId="2457"/>
    <cellStyle name="40% - Accent4 22 2" xfId="13265"/>
    <cellStyle name="40% - Accent4 22 3" xfId="24015"/>
    <cellStyle name="40% - Accent4 22 4" xfId="34875"/>
    <cellStyle name="40% - Accent4 23" xfId="4671"/>
    <cellStyle name="40% - Accent4 23 2" xfId="15450"/>
    <cellStyle name="40% - Accent4 23 3" xfId="26200"/>
    <cellStyle name="40% - Accent4 23 4" xfId="37060"/>
    <cellStyle name="40% - Accent4 24" xfId="4781"/>
    <cellStyle name="40% - Accent4 24 2" xfId="15560"/>
    <cellStyle name="40% - Accent4 24 3" xfId="26310"/>
    <cellStyle name="40% - Accent4 24 4" xfId="37170"/>
    <cellStyle name="40% - Accent4 25" xfId="4891"/>
    <cellStyle name="40% - Accent4 25 2" xfId="15670"/>
    <cellStyle name="40% - Accent4 25 3" xfId="26420"/>
    <cellStyle name="40% - Accent4 25 4" xfId="37280"/>
    <cellStyle name="40% - Accent4 26" xfId="5001"/>
    <cellStyle name="40% - Accent4 26 2" xfId="15780"/>
    <cellStyle name="40% - Accent4 26 3" xfId="26530"/>
    <cellStyle name="40% - Accent4 26 4" xfId="37390"/>
    <cellStyle name="40% - Accent4 27" xfId="5111"/>
    <cellStyle name="40% - Accent4 27 2" xfId="15890"/>
    <cellStyle name="40% - Accent4 27 3" xfId="26640"/>
    <cellStyle name="40% - Accent4 27 4" xfId="37500"/>
    <cellStyle name="40% - Accent4 28" xfId="5221"/>
    <cellStyle name="40% - Accent4 28 2" xfId="16000"/>
    <cellStyle name="40% - Accent4 28 3" xfId="26750"/>
    <cellStyle name="40% - Accent4 28 4" xfId="37610"/>
    <cellStyle name="40% - Accent4 29" xfId="5331"/>
    <cellStyle name="40% - Accent4 29 2" xfId="16110"/>
    <cellStyle name="40% - Accent4 29 3" xfId="26860"/>
    <cellStyle name="40% - Accent4 29 4" xfId="37720"/>
    <cellStyle name="40% - Accent4 3" xfId="143"/>
    <cellStyle name="40% - Accent4 3 10" xfId="797"/>
    <cellStyle name="40% - Accent4 3 10 2" xfId="1822"/>
    <cellStyle name="40% - Accent4 3 10 2 2" xfId="4147"/>
    <cellStyle name="40% - Accent4 3 10 2 2 2" xfId="14926"/>
    <cellStyle name="40% - Accent4 3 10 2 2 3" xfId="25676"/>
    <cellStyle name="40% - Accent4 3 10 2 2 4" xfId="36536"/>
    <cellStyle name="40% - Accent4 3 10 2 3" xfId="12631"/>
    <cellStyle name="40% - Accent4 3 10 2 4" xfId="23381"/>
    <cellStyle name="40% - Accent4 3 10 2 5" xfId="34241"/>
    <cellStyle name="40% - Accent4 3 10 3" xfId="3165"/>
    <cellStyle name="40% - Accent4 3 10 3 2" xfId="13944"/>
    <cellStyle name="40% - Accent4 3 10 3 3" xfId="24694"/>
    <cellStyle name="40% - Accent4 3 10 3 4" xfId="35554"/>
    <cellStyle name="40% - Accent4 3 10 4" xfId="11649"/>
    <cellStyle name="40% - Accent4 3 10 5" xfId="22399"/>
    <cellStyle name="40% - Accent4 3 10 6" xfId="33259"/>
    <cellStyle name="40% - Accent4 3 100" xfId="49918"/>
    <cellStyle name="40% - Accent4 3 101" xfId="50230"/>
    <cellStyle name="40% - Accent4 3 102" xfId="50542"/>
    <cellStyle name="40% - Accent4 3 103" xfId="50854"/>
    <cellStyle name="40% - Accent4 3 104" xfId="51166"/>
    <cellStyle name="40% - Accent4 3 105" xfId="51478"/>
    <cellStyle name="40% - Accent4 3 106" xfId="51790"/>
    <cellStyle name="40% - Accent4 3 107" xfId="52103"/>
    <cellStyle name="40% - Accent4 3 108" xfId="52415"/>
    <cellStyle name="40% - Accent4 3 109" xfId="52727"/>
    <cellStyle name="40% - Accent4 3 11" xfId="906"/>
    <cellStyle name="40% - Accent4 3 11 2" xfId="1931"/>
    <cellStyle name="40% - Accent4 3 11 2 2" xfId="4256"/>
    <cellStyle name="40% - Accent4 3 11 2 2 2" xfId="15035"/>
    <cellStyle name="40% - Accent4 3 11 2 2 3" xfId="25785"/>
    <cellStyle name="40% - Accent4 3 11 2 2 4" xfId="36645"/>
    <cellStyle name="40% - Accent4 3 11 2 3" xfId="12740"/>
    <cellStyle name="40% - Accent4 3 11 2 4" xfId="23490"/>
    <cellStyle name="40% - Accent4 3 11 2 5" xfId="34350"/>
    <cellStyle name="40% - Accent4 3 11 3" xfId="3274"/>
    <cellStyle name="40% - Accent4 3 11 3 2" xfId="14053"/>
    <cellStyle name="40% - Accent4 3 11 3 3" xfId="24803"/>
    <cellStyle name="40% - Accent4 3 11 3 4" xfId="35663"/>
    <cellStyle name="40% - Accent4 3 11 4" xfId="11758"/>
    <cellStyle name="40% - Accent4 3 11 5" xfId="22508"/>
    <cellStyle name="40% - Accent4 3 11 6" xfId="33368"/>
    <cellStyle name="40% - Accent4 3 110" xfId="53039"/>
    <cellStyle name="40% - Accent4 3 111" xfId="53351"/>
    <cellStyle name="40% - Accent4 3 112" xfId="53663"/>
    <cellStyle name="40% - Accent4 3 113" xfId="53975"/>
    <cellStyle name="40% - Accent4 3 114" xfId="54287"/>
    <cellStyle name="40% - Accent4 3 115" xfId="54599"/>
    <cellStyle name="40% - Accent4 3 116" xfId="54911"/>
    <cellStyle name="40% - Accent4 3 117" xfId="55223"/>
    <cellStyle name="40% - Accent4 3 118" xfId="55535"/>
    <cellStyle name="40% - Accent4 3 119" xfId="55847"/>
    <cellStyle name="40% - Accent4 3 12" xfId="1015"/>
    <cellStyle name="40% - Accent4 3 12 2" xfId="3383"/>
    <cellStyle name="40% - Accent4 3 12 2 2" xfId="14162"/>
    <cellStyle name="40% - Accent4 3 12 2 3" xfId="24912"/>
    <cellStyle name="40% - Accent4 3 12 2 4" xfId="35772"/>
    <cellStyle name="40% - Accent4 3 12 3" xfId="11867"/>
    <cellStyle name="40% - Accent4 3 12 4" xfId="22617"/>
    <cellStyle name="40% - Accent4 3 12 5" xfId="33477"/>
    <cellStyle name="40% - Accent4 3 120" xfId="56159"/>
    <cellStyle name="40% - Accent4 3 121" xfId="56471"/>
    <cellStyle name="40% - Accent4 3 122" xfId="56783"/>
    <cellStyle name="40% - Accent4 3 123" xfId="57095"/>
    <cellStyle name="40% - Accent4 3 124" xfId="57407"/>
    <cellStyle name="40% - Accent4 3 125" xfId="57719"/>
    <cellStyle name="40% - Accent4 3 126" xfId="58031"/>
    <cellStyle name="40% - Accent4 3 127" xfId="58343"/>
    <cellStyle name="40% - Accent4 3 128" xfId="58655"/>
    <cellStyle name="40% - Accent4 3 129" xfId="58967"/>
    <cellStyle name="40% - Accent4 3 13" xfId="1168"/>
    <cellStyle name="40% - Accent4 3 13 2" xfId="3493"/>
    <cellStyle name="40% - Accent4 3 13 2 2" xfId="14272"/>
    <cellStyle name="40% - Accent4 3 13 2 3" xfId="25022"/>
    <cellStyle name="40% - Accent4 3 13 2 4" xfId="35882"/>
    <cellStyle name="40% - Accent4 3 13 3" xfId="11977"/>
    <cellStyle name="40% - Accent4 3 13 4" xfId="22727"/>
    <cellStyle name="40% - Accent4 3 13 5" xfId="33587"/>
    <cellStyle name="40% - Accent4 3 130" xfId="59279"/>
    <cellStyle name="40% - Accent4 3 131" xfId="59591"/>
    <cellStyle name="40% - Accent4 3 132" xfId="59903"/>
    <cellStyle name="40% - Accent4 3 133" xfId="60215"/>
    <cellStyle name="40% - Accent4 3 134" xfId="60527"/>
    <cellStyle name="40% - Accent4 3 135" xfId="60839"/>
    <cellStyle name="40% - Accent4 3 14" xfId="2040"/>
    <cellStyle name="40% - Accent4 3 14 2" xfId="4365"/>
    <cellStyle name="40% - Accent4 3 14 2 2" xfId="15144"/>
    <cellStyle name="40% - Accent4 3 14 2 3" xfId="25894"/>
    <cellStyle name="40% - Accent4 3 14 2 4" xfId="36754"/>
    <cellStyle name="40% - Accent4 3 14 3" xfId="12849"/>
    <cellStyle name="40% - Accent4 3 14 4" xfId="23599"/>
    <cellStyle name="40% - Accent4 3 14 5" xfId="34459"/>
    <cellStyle name="40% - Accent4 3 15" xfId="2149"/>
    <cellStyle name="40% - Accent4 3 15 2" xfId="4474"/>
    <cellStyle name="40% - Accent4 3 15 2 2" xfId="15253"/>
    <cellStyle name="40% - Accent4 3 15 2 3" xfId="26003"/>
    <cellStyle name="40% - Accent4 3 15 2 4" xfId="36863"/>
    <cellStyle name="40% - Accent4 3 15 3" xfId="12958"/>
    <cellStyle name="40% - Accent4 3 15 4" xfId="23708"/>
    <cellStyle name="40% - Accent4 3 15 5" xfId="34568"/>
    <cellStyle name="40% - Accent4 3 16" xfId="2259"/>
    <cellStyle name="40% - Accent4 3 16 2" xfId="4584"/>
    <cellStyle name="40% - Accent4 3 16 2 2" xfId="15363"/>
    <cellStyle name="40% - Accent4 3 16 2 3" xfId="26113"/>
    <cellStyle name="40% - Accent4 3 16 2 4" xfId="36973"/>
    <cellStyle name="40% - Accent4 3 16 3" xfId="13068"/>
    <cellStyle name="40% - Accent4 3 16 4" xfId="23818"/>
    <cellStyle name="40% - Accent4 3 16 5" xfId="34678"/>
    <cellStyle name="40% - Accent4 3 17" xfId="2369"/>
    <cellStyle name="40% - Accent4 3 17 2" xfId="13178"/>
    <cellStyle name="40% - Accent4 3 17 3" xfId="23928"/>
    <cellStyle name="40% - Accent4 3 17 4" xfId="34788"/>
    <cellStyle name="40% - Accent4 3 18" xfId="2510"/>
    <cellStyle name="40% - Accent4 3 18 2" xfId="13289"/>
    <cellStyle name="40% - Accent4 3 18 3" xfId="24039"/>
    <cellStyle name="40% - Accent4 3 18 4" xfId="34899"/>
    <cellStyle name="40% - Accent4 3 19" xfId="4694"/>
    <cellStyle name="40% - Accent4 3 19 2" xfId="15473"/>
    <cellStyle name="40% - Accent4 3 19 3" xfId="26223"/>
    <cellStyle name="40% - Accent4 3 19 4" xfId="37083"/>
    <cellStyle name="40% - Accent4 3 2" xfId="224"/>
    <cellStyle name="40% - Accent4 3 2 10" xfId="44769"/>
    <cellStyle name="40% - Accent4 3 2 11" xfId="45081"/>
    <cellStyle name="40% - Accent4 3 2 12" xfId="45393"/>
    <cellStyle name="40% - Accent4 3 2 13" xfId="45705"/>
    <cellStyle name="40% - Accent4 3 2 14" xfId="46017"/>
    <cellStyle name="40% - Accent4 3 2 15" xfId="46329"/>
    <cellStyle name="40% - Accent4 3 2 16" xfId="46641"/>
    <cellStyle name="40% - Accent4 3 2 17" xfId="46953"/>
    <cellStyle name="40% - Accent4 3 2 18" xfId="47265"/>
    <cellStyle name="40% - Accent4 3 2 19" xfId="47577"/>
    <cellStyle name="40% - Accent4 3 2 2" xfId="1249"/>
    <cellStyle name="40% - Accent4 3 2 2 2" xfId="3574"/>
    <cellStyle name="40% - Accent4 3 2 2 2 2" xfId="14353"/>
    <cellStyle name="40% - Accent4 3 2 2 2 3" xfId="25103"/>
    <cellStyle name="40% - Accent4 3 2 2 2 4" xfId="35963"/>
    <cellStyle name="40% - Accent4 3 2 2 3" xfId="12058"/>
    <cellStyle name="40% - Accent4 3 2 2 4" xfId="22808"/>
    <cellStyle name="40% - Accent4 3 2 2 5" xfId="33668"/>
    <cellStyle name="40% - Accent4 3 2 20" xfId="47889"/>
    <cellStyle name="40% - Accent4 3 2 21" xfId="48201"/>
    <cellStyle name="40% - Accent4 3 2 22" xfId="48513"/>
    <cellStyle name="40% - Accent4 3 2 23" xfId="48825"/>
    <cellStyle name="40% - Accent4 3 2 24" xfId="49137"/>
    <cellStyle name="40% - Accent4 3 2 25" xfId="49449"/>
    <cellStyle name="40% - Accent4 3 2 26" xfId="49761"/>
    <cellStyle name="40% - Accent4 3 2 27" xfId="50073"/>
    <cellStyle name="40% - Accent4 3 2 28" xfId="50385"/>
    <cellStyle name="40% - Accent4 3 2 29" xfId="50697"/>
    <cellStyle name="40% - Accent4 3 2 3" xfId="2591"/>
    <cellStyle name="40% - Accent4 3 2 3 2" xfId="13370"/>
    <cellStyle name="40% - Accent4 3 2 3 3" xfId="24120"/>
    <cellStyle name="40% - Accent4 3 2 3 4" xfId="34980"/>
    <cellStyle name="40% - Accent4 3 2 30" xfId="51009"/>
    <cellStyle name="40% - Accent4 3 2 31" xfId="51321"/>
    <cellStyle name="40% - Accent4 3 2 32" xfId="51633"/>
    <cellStyle name="40% - Accent4 3 2 33" xfId="51945"/>
    <cellStyle name="40% - Accent4 3 2 34" xfId="52258"/>
    <cellStyle name="40% - Accent4 3 2 35" xfId="52570"/>
    <cellStyle name="40% - Accent4 3 2 36" xfId="52882"/>
    <cellStyle name="40% - Accent4 3 2 37" xfId="53194"/>
    <cellStyle name="40% - Accent4 3 2 38" xfId="53506"/>
    <cellStyle name="40% - Accent4 3 2 39" xfId="53818"/>
    <cellStyle name="40% - Accent4 3 2 4" xfId="11075"/>
    <cellStyle name="40% - Accent4 3 2 40" xfId="54130"/>
    <cellStyle name="40% - Accent4 3 2 41" xfId="54442"/>
    <cellStyle name="40% - Accent4 3 2 42" xfId="54754"/>
    <cellStyle name="40% - Accent4 3 2 43" xfId="55066"/>
    <cellStyle name="40% - Accent4 3 2 44" xfId="55378"/>
    <cellStyle name="40% - Accent4 3 2 45" xfId="55690"/>
    <cellStyle name="40% - Accent4 3 2 46" xfId="56002"/>
    <cellStyle name="40% - Accent4 3 2 47" xfId="56314"/>
    <cellStyle name="40% - Accent4 3 2 48" xfId="56626"/>
    <cellStyle name="40% - Accent4 3 2 49" xfId="56938"/>
    <cellStyle name="40% - Accent4 3 2 5" xfId="21825"/>
    <cellStyle name="40% - Accent4 3 2 50" xfId="57250"/>
    <cellStyle name="40% - Accent4 3 2 51" xfId="57562"/>
    <cellStyle name="40% - Accent4 3 2 52" xfId="57874"/>
    <cellStyle name="40% - Accent4 3 2 53" xfId="58186"/>
    <cellStyle name="40% - Accent4 3 2 54" xfId="58498"/>
    <cellStyle name="40% - Accent4 3 2 55" xfId="58810"/>
    <cellStyle name="40% - Accent4 3 2 56" xfId="59122"/>
    <cellStyle name="40% - Accent4 3 2 57" xfId="59434"/>
    <cellStyle name="40% - Accent4 3 2 58" xfId="59746"/>
    <cellStyle name="40% - Accent4 3 2 59" xfId="60058"/>
    <cellStyle name="40% - Accent4 3 2 6" xfId="32685"/>
    <cellStyle name="40% - Accent4 3 2 60" xfId="60370"/>
    <cellStyle name="40% - Accent4 3 2 61" xfId="60682"/>
    <cellStyle name="40% - Accent4 3 2 62" xfId="60994"/>
    <cellStyle name="40% - Accent4 3 2 7" xfId="43818"/>
    <cellStyle name="40% - Accent4 3 2 8" xfId="44130"/>
    <cellStyle name="40% - Accent4 3 2 9" xfId="44449"/>
    <cellStyle name="40% - Accent4 3 20" xfId="4804"/>
    <cellStyle name="40% - Accent4 3 20 2" xfId="15583"/>
    <cellStyle name="40% - Accent4 3 20 3" xfId="26333"/>
    <cellStyle name="40% - Accent4 3 20 4" xfId="37193"/>
    <cellStyle name="40% - Accent4 3 21" xfId="4914"/>
    <cellStyle name="40% - Accent4 3 21 2" xfId="15693"/>
    <cellStyle name="40% - Accent4 3 21 3" xfId="26443"/>
    <cellStyle name="40% - Accent4 3 21 4" xfId="37303"/>
    <cellStyle name="40% - Accent4 3 22" xfId="5024"/>
    <cellStyle name="40% - Accent4 3 22 2" xfId="15803"/>
    <cellStyle name="40% - Accent4 3 22 3" xfId="26553"/>
    <cellStyle name="40% - Accent4 3 22 4" xfId="37413"/>
    <cellStyle name="40% - Accent4 3 23" xfId="5134"/>
    <cellStyle name="40% - Accent4 3 23 2" xfId="15913"/>
    <cellStyle name="40% - Accent4 3 23 3" xfId="26663"/>
    <cellStyle name="40% - Accent4 3 23 4" xfId="37523"/>
    <cellStyle name="40% - Accent4 3 24" xfId="5244"/>
    <cellStyle name="40% - Accent4 3 24 2" xfId="16023"/>
    <cellStyle name="40% - Accent4 3 24 3" xfId="26773"/>
    <cellStyle name="40% - Accent4 3 24 4" xfId="37633"/>
    <cellStyle name="40% - Accent4 3 25" xfId="5354"/>
    <cellStyle name="40% - Accent4 3 25 2" xfId="16133"/>
    <cellStyle name="40% - Accent4 3 25 3" xfId="26883"/>
    <cellStyle name="40% - Accent4 3 25 4" xfId="37743"/>
    <cellStyle name="40% - Accent4 3 26" xfId="5464"/>
    <cellStyle name="40% - Accent4 3 26 2" xfId="16243"/>
    <cellStyle name="40% - Accent4 3 26 3" xfId="26993"/>
    <cellStyle name="40% - Accent4 3 26 4" xfId="37853"/>
    <cellStyle name="40% - Accent4 3 27" xfId="5574"/>
    <cellStyle name="40% - Accent4 3 27 2" xfId="16353"/>
    <cellStyle name="40% - Accent4 3 27 3" xfId="27103"/>
    <cellStyle name="40% - Accent4 3 27 4" xfId="37963"/>
    <cellStyle name="40% - Accent4 3 28" xfId="5684"/>
    <cellStyle name="40% - Accent4 3 28 2" xfId="16463"/>
    <cellStyle name="40% - Accent4 3 28 3" xfId="27213"/>
    <cellStyle name="40% - Accent4 3 28 4" xfId="38073"/>
    <cellStyle name="40% - Accent4 3 29" xfId="5794"/>
    <cellStyle name="40% - Accent4 3 29 2" xfId="16573"/>
    <cellStyle name="40% - Accent4 3 29 3" xfId="27323"/>
    <cellStyle name="40% - Accent4 3 29 4" xfId="38183"/>
    <cellStyle name="40% - Accent4 3 3" xfId="258"/>
    <cellStyle name="40% - Accent4 3 3 2" xfId="1283"/>
    <cellStyle name="40% - Accent4 3 3 2 2" xfId="3608"/>
    <cellStyle name="40% - Accent4 3 3 2 2 2" xfId="14387"/>
    <cellStyle name="40% - Accent4 3 3 2 2 3" xfId="25137"/>
    <cellStyle name="40% - Accent4 3 3 2 2 4" xfId="35997"/>
    <cellStyle name="40% - Accent4 3 3 2 3" xfId="12092"/>
    <cellStyle name="40% - Accent4 3 3 2 4" xfId="22842"/>
    <cellStyle name="40% - Accent4 3 3 2 5" xfId="33702"/>
    <cellStyle name="40% - Accent4 3 3 3" xfId="2625"/>
    <cellStyle name="40% - Accent4 3 3 3 2" xfId="13404"/>
    <cellStyle name="40% - Accent4 3 3 3 3" xfId="24154"/>
    <cellStyle name="40% - Accent4 3 3 3 4" xfId="35014"/>
    <cellStyle name="40% - Accent4 3 3 4" xfId="11109"/>
    <cellStyle name="40% - Accent4 3 3 5" xfId="21859"/>
    <cellStyle name="40% - Accent4 3 3 6" xfId="32719"/>
    <cellStyle name="40% - Accent4 3 30" xfId="5904"/>
    <cellStyle name="40% - Accent4 3 30 2" xfId="16683"/>
    <cellStyle name="40% - Accent4 3 30 3" xfId="27433"/>
    <cellStyle name="40% - Accent4 3 30 4" xfId="38293"/>
    <cellStyle name="40% - Accent4 3 31" xfId="6014"/>
    <cellStyle name="40% - Accent4 3 31 2" xfId="16793"/>
    <cellStyle name="40% - Accent4 3 31 3" xfId="27543"/>
    <cellStyle name="40% - Accent4 3 31 4" xfId="38403"/>
    <cellStyle name="40% - Accent4 3 32" xfId="6124"/>
    <cellStyle name="40% - Accent4 3 32 2" xfId="16903"/>
    <cellStyle name="40% - Accent4 3 32 3" xfId="27653"/>
    <cellStyle name="40% - Accent4 3 32 4" xfId="38513"/>
    <cellStyle name="40% - Accent4 3 33" xfId="6234"/>
    <cellStyle name="40% - Accent4 3 33 2" xfId="17013"/>
    <cellStyle name="40% - Accent4 3 33 3" xfId="27763"/>
    <cellStyle name="40% - Accent4 3 33 4" xfId="38623"/>
    <cellStyle name="40% - Accent4 3 34" xfId="6344"/>
    <cellStyle name="40% - Accent4 3 34 2" xfId="17123"/>
    <cellStyle name="40% - Accent4 3 34 3" xfId="27873"/>
    <cellStyle name="40% - Accent4 3 34 4" xfId="38733"/>
    <cellStyle name="40% - Accent4 3 35" xfId="6454"/>
    <cellStyle name="40% - Accent4 3 35 2" xfId="17233"/>
    <cellStyle name="40% - Accent4 3 35 3" xfId="27983"/>
    <cellStyle name="40% - Accent4 3 35 4" xfId="38843"/>
    <cellStyle name="40% - Accent4 3 36" xfId="6564"/>
    <cellStyle name="40% - Accent4 3 36 2" xfId="17343"/>
    <cellStyle name="40% - Accent4 3 36 3" xfId="28093"/>
    <cellStyle name="40% - Accent4 3 36 4" xfId="38953"/>
    <cellStyle name="40% - Accent4 3 37" xfId="6674"/>
    <cellStyle name="40% - Accent4 3 37 2" xfId="17453"/>
    <cellStyle name="40% - Accent4 3 37 3" xfId="28203"/>
    <cellStyle name="40% - Accent4 3 37 4" xfId="39063"/>
    <cellStyle name="40% - Accent4 3 38" xfId="6784"/>
    <cellStyle name="40% - Accent4 3 38 2" xfId="17563"/>
    <cellStyle name="40% - Accent4 3 38 3" xfId="28313"/>
    <cellStyle name="40% - Accent4 3 38 4" xfId="39173"/>
    <cellStyle name="40% - Accent4 3 39" xfId="6894"/>
    <cellStyle name="40% - Accent4 3 39 2" xfId="17673"/>
    <cellStyle name="40% - Accent4 3 39 3" xfId="28423"/>
    <cellStyle name="40% - Accent4 3 39 4" xfId="39283"/>
    <cellStyle name="40% - Accent4 3 4" xfId="303"/>
    <cellStyle name="40% - Accent4 3 4 2" xfId="1328"/>
    <cellStyle name="40% - Accent4 3 4 2 2" xfId="3653"/>
    <cellStyle name="40% - Accent4 3 4 2 2 2" xfId="14432"/>
    <cellStyle name="40% - Accent4 3 4 2 2 3" xfId="25182"/>
    <cellStyle name="40% - Accent4 3 4 2 2 4" xfId="36042"/>
    <cellStyle name="40% - Accent4 3 4 2 3" xfId="12137"/>
    <cellStyle name="40% - Accent4 3 4 2 4" xfId="22887"/>
    <cellStyle name="40% - Accent4 3 4 2 5" xfId="33747"/>
    <cellStyle name="40% - Accent4 3 4 3" xfId="2670"/>
    <cellStyle name="40% - Accent4 3 4 3 2" xfId="13449"/>
    <cellStyle name="40% - Accent4 3 4 3 3" xfId="24199"/>
    <cellStyle name="40% - Accent4 3 4 3 4" xfId="35059"/>
    <cellStyle name="40% - Accent4 3 4 4" xfId="11154"/>
    <cellStyle name="40% - Accent4 3 4 5" xfId="21904"/>
    <cellStyle name="40% - Accent4 3 4 6" xfId="32764"/>
    <cellStyle name="40% - Accent4 3 40" xfId="7004"/>
    <cellStyle name="40% - Accent4 3 40 2" xfId="17783"/>
    <cellStyle name="40% - Accent4 3 40 3" xfId="28533"/>
    <cellStyle name="40% - Accent4 3 40 4" xfId="39393"/>
    <cellStyle name="40% - Accent4 3 41" xfId="7114"/>
    <cellStyle name="40% - Accent4 3 41 2" xfId="17893"/>
    <cellStyle name="40% - Accent4 3 41 3" xfId="28643"/>
    <cellStyle name="40% - Accent4 3 41 4" xfId="39503"/>
    <cellStyle name="40% - Accent4 3 42" xfId="7224"/>
    <cellStyle name="40% - Accent4 3 42 2" xfId="18003"/>
    <cellStyle name="40% - Accent4 3 42 3" xfId="28753"/>
    <cellStyle name="40% - Accent4 3 42 4" xfId="39613"/>
    <cellStyle name="40% - Accent4 3 43" xfId="7334"/>
    <cellStyle name="40% - Accent4 3 43 2" xfId="18113"/>
    <cellStyle name="40% - Accent4 3 43 3" xfId="28863"/>
    <cellStyle name="40% - Accent4 3 43 4" xfId="39723"/>
    <cellStyle name="40% - Accent4 3 44" xfId="7444"/>
    <cellStyle name="40% - Accent4 3 44 2" xfId="18223"/>
    <cellStyle name="40% - Accent4 3 44 3" xfId="28973"/>
    <cellStyle name="40% - Accent4 3 44 4" xfId="39833"/>
    <cellStyle name="40% - Accent4 3 45" xfId="7554"/>
    <cellStyle name="40% - Accent4 3 45 2" xfId="18333"/>
    <cellStyle name="40% - Accent4 3 45 3" xfId="29083"/>
    <cellStyle name="40% - Accent4 3 45 4" xfId="39943"/>
    <cellStyle name="40% - Accent4 3 46" xfId="7664"/>
    <cellStyle name="40% - Accent4 3 46 2" xfId="18443"/>
    <cellStyle name="40% - Accent4 3 46 3" xfId="29193"/>
    <cellStyle name="40% - Accent4 3 46 4" xfId="40053"/>
    <cellStyle name="40% - Accent4 3 47" xfId="7774"/>
    <cellStyle name="40% - Accent4 3 47 2" xfId="18553"/>
    <cellStyle name="40% - Accent4 3 47 3" xfId="29303"/>
    <cellStyle name="40% - Accent4 3 47 4" xfId="40163"/>
    <cellStyle name="40% - Accent4 3 48" xfId="7884"/>
    <cellStyle name="40% - Accent4 3 48 2" xfId="18663"/>
    <cellStyle name="40% - Accent4 3 48 3" xfId="29413"/>
    <cellStyle name="40% - Accent4 3 48 4" xfId="40273"/>
    <cellStyle name="40% - Accent4 3 49" xfId="7994"/>
    <cellStyle name="40% - Accent4 3 49 2" xfId="18773"/>
    <cellStyle name="40% - Accent4 3 49 3" xfId="29523"/>
    <cellStyle name="40% - Accent4 3 49 4" xfId="40383"/>
    <cellStyle name="40% - Accent4 3 5" xfId="359"/>
    <cellStyle name="40% - Accent4 3 5 2" xfId="1384"/>
    <cellStyle name="40% - Accent4 3 5 2 2" xfId="3709"/>
    <cellStyle name="40% - Accent4 3 5 2 2 2" xfId="14488"/>
    <cellStyle name="40% - Accent4 3 5 2 2 3" xfId="25238"/>
    <cellStyle name="40% - Accent4 3 5 2 2 4" xfId="36098"/>
    <cellStyle name="40% - Accent4 3 5 2 3" xfId="12193"/>
    <cellStyle name="40% - Accent4 3 5 2 4" xfId="22943"/>
    <cellStyle name="40% - Accent4 3 5 2 5" xfId="33803"/>
    <cellStyle name="40% - Accent4 3 5 3" xfId="2726"/>
    <cellStyle name="40% - Accent4 3 5 3 2" xfId="13505"/>
    <cellStyle name="40% - Accent4 3 5 3 3" xfId="24255"/>
    <cellStyle name="40% - Accent4 3 5 3 4" xfId="35115"/>
    <cellStyle name="40% - Accent4 3 5 4" xfId="11210"/>
    <cellStyle name="40% - Accent4 3 5 5" xfId="21960"/>
    <cellStyle name="40% - Accent4 3 5 6" xfId="32820"/>
    <cellStyle name="40% - Accent4 3 50" xfId="8104"/>
    <cellStyle name="40% - Accent4 3 50 2" xfId="18883"/>
    <cellStyle name="40% - Accent4 3 50 3" xfId="29633"/>
    <cellStyle name="40% - Accent4 3 50 4" xfId="40493"/>
    <cellStyle name="40% - Accent4 3 51" xfId="8214"/>
    <cellStyle name="40% - Accent4 3 51 2" xfId="18993"/>
    <cellStyle name="40% - Accent4 3 51 3" xfId="29743"/>
    <cellStyle name="40% - Accent4 3 51 4" xfId="40603"/>
    <cellStyle name="40% - Accent4 3 52" xfId="8324"/>
    <cellStyle name="40% - Accent4 3 52 2" xfId="19103"/>
    <cellStyle name="40% - Accent4 3 52 3" xfId="29853"/>
    <cellStyle name="40% - Accent4 3 52 4" xfId="40713"/>
    <cellStyle name="40% - Accent4 3 53" xfId="8434"/>
    <cellStyle name="40% - Accent4 3 53 2" xfId="19213"/>
    <cellStyle name="40% - Accent4 3 53 3" xfId="29963"/>
    <cellStyle name="40% - Accent4 3 53 4" xfId="40823"/>
    <cellStyle name="40% - Accent4 3 54" xfId="8544"/>
    <cellStyle name="40% - Accent4 3 54 2" xfId="19323"/>
    <cellStyle name="40% - Accent4 3 54 3" xfId="30073"/>
    <cellStyle name="40% - Accent4 3 54 4" xfId="40933"/>
    <cellStyle name="40% - Accent4 3 55" xfId="8654"/>
    <cellStyle name="40% - Accent4 3 55 2" xfId="19433"/>
    <cellStyle name="40% - Accent4 3 55 3" xfId="30183"/>
    <cellStyle name="40% - Accent4 3 55 4" xfId="41043"/>
    <cellStyle name="40% - Accent4 3 56" xfId="8764"/>
    <cellStyle name="40% - Accent4 3 56 2" xfId="19543"/>
    <cellStyle name="40% - Accent4 3 56 3" xfId="30293"/>
    <cellStyle name="40% - Accent4 3 56 4" xfId="41153"/>
    <cellStyle name="40% - Accent4 3 57" xfId="8874"/>
    <cellStyle name="40% - Accent4 3 57 2" xfId="19653"/>
    <cellStyle name="40% - Accent4 3 57 3" xfId="30403"/>
    <cellStyle name="40% - Accent4 3 57 4" xfId="41263"/>
    <cellStyle name="40% - Accent4 3 58" xfId="8984"/>
    <cellStyle name="40% - Accent4 3 58 2" xfId="19763"/>
    <cellStyle name="40% - Accent4 3 58 3" xfId="30513"/>
    <cellStyle name="40% - Accent4 3 58 4" xfId="41373"/>
    <cellStyle name="40% - Accent4 3 59" xfId="9094"/>
    <cellStyle name="40% - Accent4 3 59 2" xfId="19873"/>
    <cellStyle name="40% - Accent4 3 59 3" xfId="30623"/>
    <cellStyle name="40% - Accent4 3 59 4" xfId="41483"/>
    <cellStyle name="40% - Accent4 3 6" xfId="425"/>
    <cellStyle name="40% - Accent4 3 6 2" xfId="1450"/>
    <cellStyle name="40% - Accent4 3 6 2 2" xfId="3775"/>
    <cellStyle name="40% - Accent4 3 6 2 2 2" xfId="14554"/>
    <cellStyle name="40% - Accent4 3 6 2 2 3" xfId="25304"/>
    <cellStyle name="40% - Accent4 3 6 2 2 4" xfId="36164"/>
    <cellStyle name="40% - Accent4 3 6 2 3" xfId="12259"/>
    <cellStyle name="40% - Accent4 3 6 2 4" xfId="23009"/>
    <cellStyle name="40% - Accent4 3 6 2 5" xfId="33869"/>
    <cellStyle name="40% - Accent4 3 6 3" xfId="2792"/>
    <cellStyle name="40% - Accent4 3 6 3 2" xfId="13571"/>
    <cellStyle name="40% - Accent4 3 6 3 3" xfId="24321"/>
    <cellStyle name="40% - Accent4 3 6 3 4" xfId="35181"/>
    <cellStyle name="40% - Accent4 3 6 4" xfId="11276"/>
    <cellStyle name="40% - Accent4 3 6 5" xfId="22026"/>
    <cellStyle name="40% - Accent4 3 6 6" xfId="32886"/>
    <cellStyle name="40% - Accent4 3 60" xfId="9204"/>
    <cellStyle name="40% - Accent4 3 60 2" xfId="19983"/>
    <cellStyle name="40% - Accent4 3 60 3" xfId="30733"/>
    <cellStyle name="40% - Accent4 3 60 4" xfId="41593"/>
    <cellStyle name="40% - Accent4 3 61" xfId="9314"/>
    <cellStyle name="40% - Accent4 3 61 2" xfId="20093"/>
    <cellStyle name="40% - Accent4 3 61 3" xfId="30843"/>
    <cellStyle name="40% - Accent4 3 61 4" xfId="41703"/>
    <cellStyle name="40% - Accent4 3 62" xfId="9424"/>
    <cellStyle name="40% - Accent4 3 62 2" xfId="20203"/>
    <cellStyle name="40% - Accent4 3 62 3" xfId="30953"/>
    <cellStyle name="40% - Accent4 3 62 4" xfId="41813"/>
    <cellStyle name="40% - Accent4 3 63" xfId="9534"/>
    <cellStyle name="40% - Accent4 3 63 2" xfId="20313"/>
    <cellStyle name="40% - Accent4 3 63 3" xfId="31063"/>
    <cellStyle name="40% - Accent4 3 63 4" xfId="41923"/>
    <cellStyle name="40% - Accent4 3 64" xfId="9644"/>
    <cellStyle name="40% - Accent4 3 64 2" xfId="20423"/>
    <cellStyle name="40% - Accent4 3 64 3" xfId="31173"/>
    <cellStyle name="40% - Accent4 3 64 4" xfId="42033"/>
    <cellStyle name="40% - Accent4 3 65" xfId="9754"/>
    <cellStyle name="40% - Accent4 3 65 2" xfId="20533"/>
    <cellStyle name="40% - Accent4 3 65 3" xfId="31283"/>
    <cellStyle name="40% - Accent4 3 65 4" xfId="42143"/>
    <cellStyle name="40% - Accent4 3 66" xfId="9864"/>
    <cellStyle name="40% - Accent4 3 66 2" xfId="20643"/>
    <cellStyle name="40% - Accent4 3 66 3" xfId="31393"/>
    <cellStyle name="40% - Accent4 3 66 4" xfId="42253"/>
    <cellStyle name="40% - Accent4 3 67" xfId="9974"/>
    <cellStyle name="40% - Accent4 3 67 2" xfId="20753"/>
    <cellStyle name="40% - Accent4 3 67 3" xfId="31503"/>
    <cellStyle name="40% - Accent4 3 67 4" xfId="42363"/>
    <cellStyle name="40% - Accent4 3 68" xfId="10084"/>
    <cellStyle name="40% - Accent4 3 68 2" xfId="20863"/>
    <cellStyle name="40% - Accent4 3 68 3" xfId="31613"/>
    <cellStyle name="40% - Accent4 3 68 4" xfId="42473"/>
    <cellStyle name="40% - Accent4 3 69" xfId="10194"/>
    <cellStyle name="40% - Accent4 3 69 2" xfId="20973"/>
    <cellStyle name="40% - Accent4 3 69 3" xfId="31723"/>
    <cellStyle name="40% - Accent4 3 69 4" xfId="42583"/>
    <cellStyle name="40% - Accent4 3 7" xfId="502"/>
    <cellStyle name="40% - Accent4 3 7 2" xfId="1527"/>
    <cellStyle name="40% - Accent4 3 7 2 2" xfId="3852"/>
    <cellStyle name="40% - Accent4 3 7 2 2 2" xfId="14631"/>
    <cellStyle name="40% - Accent4 3 7 2 2 3" xfId="25381"/>
    <cellStyle name="40% - Accent4 3 7 2 2 4" xfId="36241"/>
    <cellStyle name="40% - Accent4 3 7 2 3" xfId="12336"/>
    <cellStyle name="40% - Accent4 3 7 2 4" xfId="23086"/>
    <cellStyle name="40% - Accent4 3 7 2 5" xfId="33946"/>
    <cellStyle name="40% - Accent4 3 7 3" xfId="2869"/>
    <cellStyle name="40% - Accent4 3 7 3 2" xfId="13648"/>
    <cellStyle name="40% - Accent4 3 7 3 3" xfId="24398"/>
    <cellStyle name="40% - Accent4 3 7 3 4" xfId="35258"/>
    <cellStyle name="40% - Accent4 3 7 4" xfId="11353"/>
    <cellStyle name="40% - Accent4 3 7 5" xfId="22103"/>
    <cellStyle name="40% - Accent4 3 7 6" xfId="32963"/>
    <cellStyle name="40% - Accent4 3 70" xfId="10304"/>
    <cellStyle name="40% - Accent4 3 70 2" xfId="21083"/>
    <cellStyle name="40% - Accent4 3 70 3" xfId="31833"/>
    <cellStyle name="40% - Accent4 3 70 4" xfId="42693"/>
    <cellStyle name="40% - Accent4 3 71" xfId="10414"/>
    <cellStyle name="40% - Accent4 3 71 2" xfId="21193"/>
    <cellStyle name="40% - Accent4 3 71 3" xfId="31943"/>
    <cellStyle name="40% - Accent4 3 71 4" xfId="42803"/>
    <cellStyle name="40% - Accent4 3 72" xfId="10524"/>
    <cellStyle name="40% - Accent4 3 72 2" xfId="21303"/>
    <cellStyle name="40% - Accent4 3 72 3" xfId="32053"/>
    <cellStyle name="40% - Accent4 3 72 4" xfId="42913"/>
    <cellStyle name="40% - Accent4 3 73" xfId="10634"/>
    <cellStyle name="40% - Accent4 3 73 2" xfId="21413"/>
    <cellStyle name="40% - Accent4 3 73 3" xfId="32163"/>
    <cellStyle name="40% - Accent4 3 73 4" xfId="43023"/>
    <cellStyle name="40% - Accent4 3 74" xfId="10744"/>
    <cellStyle name="40% - Accent4 3 74 2" xfId="21523"/>
    <cellStyle name="40% - Accent4 3 74 3" xfId="32273"/>
    <cellStyle name="40% - Accent4 3 74 4" xfId="43133"/>
    <cellStyle name="40% - Accent4 3 75" xfId="10854"/>
    <cellStyle name="40% - Accent4 3 75 2" xfId="32383"/>
    <cellStyle name="40% - Accent4 3 75 3" xfId="43243"/>
    <cellStyle name="40% - Accent4 3 76" xfId="10994"/>
    <cellStyle name="40% - Accent4 3 76 2" xfId="21744"/>
    <cellStyle name="40% - Accent4 3 76 3" xfId="32604"/>
    <cellStyle name="40% - Accent4 3 77" xfId="21633"/>
    <cellStyle name="40% - Accent4 3 78" xfId="32493"/>
    <cellStyle name="40% - Accent4 3 79" xfId="43508"/>
    <cellStyle name="40% - Accent4 3 8" xfId="589"/>
    <cellStyle name="40% - Accent4 3 8 2" xfId="1614"/>
    <cellStyle name="40% - Accent4 3 8 2 2" xfId="3939"/>
    <cellStyle name="40% - Accent4 3 8 2 2 2" xfId="14718"/>
    <cellStyle name="40% - Accent4 3 8 2 2 3" xfId="25468"/>
    <cellStyle name="40% - Accent4 3 8 2 2 4" xfId="36328"/>
    <cellStyle name="40% - Accent4 3 8 2 3" xfId="12423"/>
    <cellStyle name="40% - Accent4 3 8 2 4" xfId="23173"/>
    <cellStyle name="40% - Accent4 3 8 2 5" xfId="34033"/>
    <cellStyle name="40% - Accent4 3 8 3" xfId="2957"/>
    <cellStyle name="40% - Accent4 3 8 3 2" xfId="13736"/>
    <cellStyle name="40% - Accent4 3 8 3 3" xfId="24486"/>
    <cellStyle name="40% - Accent4 3 8 3 4" xfId="35346"/>
    <cellStyle name="40% - Accent4 3 8 4" xfId="11441"/>
    <cellStyle name="40% - Accent4 3 8 5" xfId="22191"/>
    <cellStyle name="40% - Accent4 3 8 6" xfId="33051"/>
    <cellStyle name="40% - Accent4 3 80" xfId="43663"/>
    <cellStyle name="40% - Accent4 3 81" xfId="43975"/>
    <cellStyle name="40% - Accent4 3 82" xfId="44294"/>
    <cellStyle name="40% - Accent4 3 83" xfId="44614"/>
    <cellStyle name="40% - Accent4 3 84" xfId="44926"/>
    <cellStyle name="40% - Accent4 3 85" xfId="45238"/>
    <cellStyle name="40% - Accent4 3 86" xfId="45550"/>
    <cellStyle name="40% - Accent4 3 87" xfId="45862"/>
    <cellStyle name="40% - Accent4 3 88" xfId="46174"/>
    <cellStyle name="40% - Accent4 3 89" xfId="46486"/>
    <cellStyle name="40% - Accent4 3 9" xfId="688"/>
    <cellStyle name="40% - Accent4 3 9 2" xfId="1713"/>
    <cellStyle name="40% - Accent4 3 9 2 2" xfId="4038"/>
    <cellStyle name="40% - Accent4 3 9 2 2 2" xfId="14817"/>
    <cellStyle name="40% - Accent4 3 9 2 2 3" xfId="25567"/>
    <cellStyle name="40% - Accent4 3 9 2 2 4" xfId="36427"/>
    <cellStyle name="40% - Accent4 3 9 2 3" xfId="12522"/>
    <cellStyle name="40% - Accent4 3 9 2 4" xfId="23272"/>
    <cellStyle name="40% - Accent4 3 9 2 5" xfId="34132"/>
    <cellStyle name="40% - Accent4 3 9 3" xfId="3056"/>
    <cellStyle name="40% - Accent4 3 9 3 2" xfId="13835"/>
    <cellStyle name="40% - Accent4 3 9 3 3" xfId="24585"/>
    <cellStyle name="40% - Accent4 3 9 3 4" xfId="35445"/>
    <cellStyle name="40% - Accent4 3 9 4" xfId="11540"/>
    <cellStyle name="40% - Accent4 3 9 5" xfId="22290"/>
    <cellStyle name="40% - Accent4 3 9 6" xfId="33150"/>
    <cellStyle name="40% - Accent4 3 90" xfId="46798"/>
    <cellStyle name="40% - Accent4 3 91" xfId="47110"/>
    <cellStyle name="40% - Accent4 3 92" xfId="47422"/>
    <cellStyle name="40% - Accent4 3 93" xfId="47734"/>
    <cellStyle name="40% - Accent4 3 94" xfId="48046"/>
    <cellStyle name="40% - Accent4 3 95" xfId="48358"/>
    <cellStyle name="40% - Accent4 3 96" xfId="48670"/>
    <cellStyle name="40% - Accent4 3 97" xfId="48982"/>
    <cellStyle name="40% - Accent4 3 98" xfId="49294"/>
    <cellStyle name="40% - Accent4 3 99" xfId="49606"/>
    <cellStyle name="40% - Accent4 30" xfId="5441"/>
    <cellStyle name="40% - Accent4 30 2" xfId="16220"/>
    <cellStyle name="40% - Accent4 30 3" xfId="26970"/>
    <cellStyle name="40% - Accent4 30 4" xfId="37830"/>
    <cellStyle name="40% - Accent4 31" xfId="5551"/>
    <cellStyle name="40% - Accent4 31 2" xfId="16330"/>
    <cellStyle name="40% - Accent4 31 3" xfId="27080"/>
    <cellStyle name="40% - Accent4 31 4" xfId="37940"/>
    <cellStyle name="40% - Accent4 32" xfId="5661"/>
    <cellStyle name="40% - Accent4 32 2" xfId="16440"/>
    <cellStyle name="40% - Accent4 32 3" xfId="27190"/>
    <cellStyle name="40% - Accent4 32 4" xfId="38050"/>
    <cellStyle name="40% - Accent4 33" xfId="5771"/>
    <cellStyle name="40% - Accent4 33 2" xfId="16550"/>
    <cellStyle name="40% - Accent4 33 3" xfId="27300"/>
    <cellStyle name="40% - Accent4 33 4" xfId="38160"/>
    <cellStyle name="40% - Accent4 34" xfId="5881"/>
    <cellStyle name="40% - Accent4 34 2" xfId="16660"/>
    <cellStyle name="40% - Accent4 34 3" xfId="27410"/>
    <cellStyle name="40% - Accent4 34 4" xfId="38270"/>
    <cellStyle name="40% - Accent4 35" xfId="5991"/>
    <cellStyle name="40% - Accent4 35 2" xfId="16770"/>
    <cellStyle name="40% - Accent4 35 3" xfId="27520"/>
    <cellStyle name="40% - Accent4 35 4" xfId="38380"/>
    <cellStyle name="40% - Accent4 36" xfId="6101"/>
    <cellStyle name="40% - Accent4 36 2" xfId="16880"/>
    <cellStyle name="40% - Accent4 36 3" xfId="27630"/>
    <cellStyle name="40% - Accent4 36 4" xfId="38490"/>
    <cellStyle name="40% - Accent4 37" xfId="6211"/>
    <cellStyle name="40% - Accent4 37 2" xfId="16990"/>
    <cellStyle name="40% - Accent4 37 3" xfId="27740"/>
    <cellStyle name="40% - Accent4 37 4" xfId="38600"/>
    <cellStyle name="40% - Accent4 38" xfId="6321"/>
    <cellStyle name="40% - Accent4 38 2" xfId="17100"/>
    <cellStyle name="40% - Accent4 38 3" xfId="27850"/>
    <cellStyle name="40% - Accent4 38 4" xfId="38710"/>
    <cellStyle name="40% - Accent4 39" xfId="6431"/>
    <cellStyle name="40% - Accent4 39 2" xfId="17210"/>
    <cellStyle name="40% - Accent4 39 3" xfId="27960"/>
    <cellStyle name="40% - Accent4 39 4" xfId="38820"/>
    <cellStyle name="40% - Accent4 4" xfId="155"/>
    <cellStyle name="40% - Accent4 4 10" xfId="917"/>
    <cellStyle name="40% - Accent4 4 10 2" xfId="1942"/>
    <cellStyle name="40% - Accent4 4 10 2 2" xfId="4267"/>
    <cellStyle name="40% - Accent4 4 10 2 2 2" xfId="15046"/>
    <cellStyle name="40% - Accent4 4 10 2 2 3" xfId="25796"/>
    <cellStyle name="40% - Accent4 4 10 2 2 4" xfId="36656"/>
    <cellStyle name="40% - Accent4 4 10 2 3" xfId="12751"/>
    <cellStyle name="40% - Accent4 4 10 2 4" xfId="23501"/>
    <cellStyle name="40% - Accent4 4 10 2 5" xfId="34361"/>
    <cellStyle name="40% - Accent4 4 10 3" xfId="3285"/>
    <cellStyle name="40% - Accent4 4 10 3 2" xfId="14064"/>
    <cellStyle name="40% - Accent4 4 10 3 3" xfId="24814"/>
    <cellStyle name="40% - Accent4 4 10 3 4" xfId="35674"/>
    <cellStyle name="40% - Accent4 4 10 4" xfId="11769"/>
    <cellStyle name="40% - Accent4 4 10 5" xfId="22519"/>
    <cellStyle name="40% - Accent4 4 10 6" xfId="33379"/>
    <cellStyle name="40% - Accent4 4 100" xfId="50244"/>
    <cellStyle name="40% - Accent4 4 101" xfId="50556"/>
    <cellStyle name="40% - Accent4 4 102" xfId="50868"/>
    <cellStyle name="40% - Accent4 4 103" xfId="51180"/>
    <cellStyle name="40% - Accent4 4 104" xfId="51492"/>
    <cellStyle name="40% - Accent4 4 105" xfId="51804"/>
    <cellStyle name="40% - Accent4 4 106" xfId="52117"/>
    <cellStyle name="40% - Accent4 4 107" xfId="52429"/>
    <cellStyle name="40% - Accent4 4 108" xfId="52741"/>
    <cellStyle name="40% - Accent4 4 109" xfId="53053"/>
    <cellStyle name="40% - Accent4 4 11" xfId="1026"/>
    <cellStyle name="40% - Accent4 4 11 2" xfId="3394"/>
    <cellStyle name="40% - Accent4 4 11 2 2" xfId="14173"/>
    <cellStyle name="40% - Accent4 4 11 2 3" xfId="24923"/>
    <cellStyle name="40% - Accent4 4 11 2 4" xfId="35783"/>
    <cellStyle name="40% - Accent4 4 11 3" xfId="11878"/>
    <cellStyle name="40% - Accent4 4 11 4" xfId="22628"/>
    <cellStyle name="40% - Accent4 4 11 5" xfId="33488"/>
    <cellStyle name="40% - Accent4 4 110" xfId="53365"/>
    <cellStyle name="40% - Accent4 4 111" xfId="53677"/>
    <cellStyle name="40% - Accent4 4 112" xfId="53989"/>
    <cellStyle name="40% - Accent4 4 113" xfId="54301"/>
    <cellStyle name="40% - Accent4 4 114" xfId="54613"/>
    <cellStyle name="40% - Accent4 4 115" xfId="54925"/>
    <cellStyle name="40% - Accent4 4 116" xfId="55237"/>
    <cellStyle name="40% - Accent4 4 117" xfId="55549"/>
    <cellStyle name="40% - Accent4 4 118" xfId="55861"/>
    <cellStyle name="40% - Accent4 4 119" xfId="56173"/>
    <cellStyle name="40% - Accent4 4 12" xfId="1180"/>
    <cellStyle name="40% - Accent4 4 12 2" xfId="3505"/>
    <cellStyle name="40% - Accent4 4 12 2 2" xfId="14284"/>
    <cellStyle name="40% - Accent4 4 12 2 3" xfId="25034"/>
    <cellStyle name="40% - Accent4 4 12 2 4" xfId="35894"/>
    <cellStyle name="40% - Accent4 4 12 3" xfId="11989"/>
    <cellStyle name="40% - Accent4 4 12 4" xfId="22739"/>
    <cellStyle name="40% - Accent4 4 12 5" xfId="33599"/>
    <cellStyle name="40% - Accent4 4 120" xfId="56485"/>
    <cellStyle name="40% - Accent4 4 121" xfId="56797"/>
    <cellStyle name="40% - Accent4 4 122" xfId="57109"/>
    <cellStyle name="40% - Accent4 4 123" xfId="57421"/>
    <cellStyle name="40% - Accent4 4 124" xfId="57733"/>
    <cellStyle name="40% - Accent4 4 125" xfId="58045"/>
    <cellStyle name="40% - Accent4 4 126" xfId="58357"/>
    <cellStyle name="40% - Accent4 4 127" xfId="58669"/>
    <cellStyle name="40% - Accent4 4 128" xfId="58981"/>
    <cellStyle name="40% - Accent4 4 129" xfId="59293"/>
    <cellStyle name="40% - Accent4 4 13" xfId="2051"/>
    <cellStyle name="40% - Accent4 4 13 2" xfId="4376"/>
    <cellStyle name="40% - Accent4 4 13 2 2" xfId="15155"/>
    <cellStyle name="40% - Accent4 4 13 2 3" xfId="25905"/>
    <cellStyle name="40% - Accent4 4 13 2 4" xfId="36765"/>
    <cellStyle name="40% - Accent4 4 13 3" xfId="12860"/>
    <cellStyle name="40% - Accent4 4 13 4" xfId="23610"/>
    <cellStyle name="40% - Accent4 4 13 5" xfId="34470"/>
    <cellStyle name="40% - Accent4 4 130" xfId="59605"/>
    <cellStyle name="40% - Accent4 4 131" xfId="59917"/>
    <cellStyle name="40% - Accent4 4 132" xfId="60229"/>
    <cellStyle name="40% - Accent4 4 133" xfId="60541"/>
    <cellStyle name="40% - Accent4 4 134" xfId="60853"/>
    <cellStyle name="40% - Accent4 4 14" xfId="2160"/>
    <cellStyle name="40% - Accent4 4 14 2" xfId="4485"/>
    <cellStyle name="40% - Accent4 4 14 2 2" xfId="15264"/>
    <cellStyle name="40% - Accent4 4 14 2 3" xfId="26014"/>
    <cellStyle name="40% - Accent4 4 14 2 4" xfId="36874"/>
    <cellStyle name="40% - Accent4 4 14 3" xfId="12969"/>
    <cellStyle name="40% - Accent4 4 14 4" xfId="23719"/>
    <cellStyle name="40% - Accent4 4 14 5" xfId="34579"/>
    <cellStyle name="40% - Accent4 4 15" xfId="2270"/>
    <cellStyle name="40% - Accent4 4 15 2" xfId="4595"/>
    <cellStyle name="40% - Accent4 4 15 2 2" xfId="15374"/>
    <cellStyle name="40% - Accent4 4 15 2 3" xfId="26124"/>
    <cellStyle name="40% - Accent4 4 15 2 4" xfId="36984"/>
    <cellStyle name="40% - Accent4 4 15 3" xfId="13079"/>
    <cellStyle name="40% - Accent4 4 15 4" xfId="23829"/>
    <cellStyle name="40% - Accent4 4 15 5" xfId="34689"/>
    <cellStyle name="40% - Accent4 4 16" xfId="2380"/>
    <cellStyle name="40% - Accent4 4 16 2" xfId="13189"/>
    <cellStyle name="40% - Accent4 4 16 3" xfId="23939"/>
    <cellStyle name="40% - Accent4 4 16 4" xfId="34799"/>
    <cellStyle name="40% - Accent4 4 17" xfId="2522"/>
    <cellStyle name="40% - Accent4 4 17 2" xfId="13301"/>
    <cellStyle name="40% - Accent4 4 17 3" xfId="24051"/>
    <cellStyle name="40% - Accent4 4 17 4" xfId="34911"/>
    <cellStyle name="40% - Accent4 4 18" xfId="4705"/>
    <cellStyle name="40% - Accent4 4 18 2" xfId="15484"/>
    <cellStyle name="40% - Accent4 4 18 3" xfId="26234"/>
    <cellStyle name="40% - Accent4 4 18 4" xfId="37094"/>
    <cellStyle name="40% - Accent4 4 19" xfId="4815"/>
    <cellStyle name="40% - Accent4 4 19 2" xfId="15594"/>
    <cellStyle name="40% - Accent4 4 19 3" xfId="26344"/>
    <cellStyle name="40% - Accent4 4 19 4" xfId="37204"/>
    <cellStyle name="40% - Accent4 4 2" xfId="269"/>
    <cellStyle name="40% - Accent4 4 2 10" xfId="44783"/>
    <cellStyle name="40% - Accent4 4 2 11" xfId="45095"/>
    <cellStyle name="40% - Accent4 4 2 12" xfId="45407"/>
    <cellStyle name="40% - Accent4 4 2 13" xfId="45719"/>
    <cellStyle name="40% - Accent4 4 2 14" xfId="46031"/>
    <cellStyle name="40% - Accent4 4 2 15" xfId="46343"/>
    <cellStyle name="40% - Accent4 4 2 16" xfId="46655"/>
    <cellStyle name="40% - Accent4 4 2 17" xfId="46967"/>
    <cellStyle name="40% - Accent4 4 2 18" xfId="47279"/>
    <cellStyle name="40% - Accent4 4 2 19" xfId="47591"/>
    <cellStyle name="40% - Accent4 4 2 2" xfId="1294"/>
    <cellStyle name="40% - Accent4 4 2 2 2" xfId="3619"/>
    <cellStyle name="40% - Accent4 4 2 2 2 2" xfId="14398"/>
    <cellStyle name="40% - Accent4 4 2 2 2 3" xfId="25148"/>
    <cellStyle name="40% - Accent4 4 2 2 2 4" xfId="36008"/>
    <cellStyle name="40% - Accent4 4 2 2 3" xfId="12103"/>
    <cellStyle name="40% - Accent4 4 2 2 4" xfId="22853"/>
    <cellStyle name="40% - Accent4 4 2 2 5" xfId="33713"/>
    <cellStyle name="40% - Accent4 4 2 20" xfId="47903"/>
    <cellStyle name="40% - Accent4 4 2 21" xfId="48215"/>
    <cellStyle name="40% - Accent4 4 2 22" xfId="48527"/>
    <cellStyle name="40% - Accent4 4 2 23" xfId="48839"/>
    <cellStyle name="40% - Accent4 4 2 24" xfId="49151"/>
    <cellStyle name="40% - Accent4 4 2 25" xfId="49463"/>
    <cellStyle name="40% - Accent4 4 2 26" xfId="49775"/>
    <cellStyle name="40% - Accent4 4 2 27" xfId="50087"/>
    <cellStyle name="40% - Accent4 4 2 28" xfId="50399"/>
    <cellStyle name="40% - Accent4 4 2 29" xfId="50711"/>
    <cellStyle name="40% - Accent4 4 2 3" xfId="2636"/>
    <cellStyle name="40% - Accent4 4 2 3 2" xfId="13415"/>
    <cellStyle name="40% - Accent4 4 2 3 3" xfId="24165"/>
    <cellStyle name="40% - Accent4 4 2 3 4" xfId="35025"/>
    <cellStyle name="40% - Accent4 4 2 30" xfId="51023"/>
    <cellStyle name="40% - Accent4 4 2 31" xfId="51335"/>
    <cellStyle name="40% - Accent4 4 2 32" xfId="51647"/>
    <cellStyle name="40% - Accent4 4 2 33" xfId="51959"/>
    <cellStyle name="40% - Accent4 4 2 34" xfId="52272"/>
    <cellStyle name="40% - Accent4 4 2 35" xfId="52584"/>
    <cellStyle name="40% - Accent4 4 2 36" xfId="52896"/>
    <cellStyle name="40% - Accent4 4 2 37" xfId="53208"/>
    <cellStyle name="40% - Accent4 4 2 38" xfId="53520"/>
    <cellStyle name="40% - Accent4 4 2 39" xfId="53832"/>
    <cellStyle name="40% - Accent4 4 2 4" xfId="11120"/>
    <cellStyle name="40% - Accent4 4 2 40" xfId="54144"/>
    <cellStyle name="40% - Accent4 4 2 41" xfId="54456"/>
    <cellStyle name="40% - Accent4 4 2 42" xfId="54768"/>
    <cellStyle name="40% - Accent4 4 2 43" xfId="55080"/>
    <cellStyle name="40% - Accent4 4 2 44" xfId="55392"/>
    <cellStyle name="40% - Accent4 4 2 45" xfId="55704"/>
    <cellStyle name="40% - Accent4 4 2 46" xfId="56016"/>
    <cellStyle name="40% - Accent4 4 2 47" xfId="56328"/>
    <cellStyle name="40% - Accent4 4 2 48" xfId="56640"/>
    <cellStyle name="40% - Accent4 4 2 49" xfId="56952"/>
    <cellStyle name="40% - Accent4 4 2 5" xfId="21870"/>
    <cellStyle name="40% - Accent4 4 2 50" xfId="57264"/>
    <cellStyle name="40% - Accent4 4 2 51" xfId="57576"/>
    <cellStyle name="40% - Accent4 4 2 52" xfId="57888"/>
    <cellStyle name="40% - Accent4 4 2 53" xfId="58200"/>
    <cellStyle name="40% - Accent4 4 2 54" xfId="58512"/>
    <cellStyle name="40% - Accent4 4 2 55" xfId="58824"/>
    <cellStyle name="40% - Accent4 4 2 56" xfId="59136"/>
    <cellStyle name="40% - Accent4 4 2 57" xfId="59448"/>
    <cellStyle name="40% - Accent4 4 2 58" xfId="59760"/>
    <cellStyle name="40% - Accent4 4 2 59" xfId="60072"/>
    <cellStyle name="40% - Accent4 4 2 6" xfId="32730"/>
    <cellStyle name="40% - Accent4 4 2 60" xfId="60384"/>
    <cellStyle name="40% - Accent4 4 2 61" xfId="60696"/>
    <cellStyle name="40% - Accent4 4 2 62" xfId="61008"/>
    <cellStyle name="40% - Accent4 4 2 7" xfId="43832"/>
    <cellStyle name="40% - Accent4 4 2 8" xfId="44144"/>
    <cellStyle name="40% - Accent4 4 2 9" xfId="44463"/>
    <cellStyle name="40% - Accent4 4 20" xfId="4925"/>
    <cellStyle name="40% - Accent4 4 20 2" xfId="15704"/>
    <cellStyle name="40% - Accent4 4 20 3" xfId="26454"/>
    <cellStyle name="40% - Accent4 4 20 4" xfId="37314"/>
    <cellStyle name="40% - Accent4 4 21" xfId="5035"/>
    <cellStyle name="40% - Accent4 4 21 2" xfId="15814"/>
    <cellStyle name="40% - Accent4 4 21 3" xfId="26564"/>
    <cellStyle name="40% - Accent4 4 21 4" xfId="37424"/>
    <cellStyle name="40% - Accent4 4 22" xfId="5145"/>
    <cellStyle name="40% - Accent4 4 22 2" xfId="15924"/>
    <cellStyle name="40% - Accent4 4 22 3" xfId="26674"/>
    <cellStyle name="40% - Accent4 4 22 4" xfId="37534"/>
    <cellStyle name="40% - Accent4 4 23" xfId="5255"/>
    <cellStyle name="40% - Accent4 4 23 2" xfId="16034"/>
    <cellStyle name="40% - Accent4 4 23 3" xfId="26784"/>
    <cellStyle name="40% - Accent4 4 23 4" xfId="37644"/>
    <cellStyle name="40% - Accent4 4 24" xfId="5365"/>
    <cellStyle name="40% - Accent4 4 24 2" xfId="16144"/>
    <cellStyle name="40% - Accent4 4 24 3" xfId="26894"/>
    <cellStyle name="40% - Accent4 4 24 4" xfId="37754"/>
    <cellStyle name="40% - Accent4 4 25" xfId="5475"/>
    <cellStyle name="40% - Accent4 4 25 2" xfId="16254"/>
    <cellStyle name="40% - Accent4 4 25 3" xfId="27004"/>
    <cellStyle name="40% - Accent4 4 25 4" xfId="37864"/>
    <cellStyle name="40% - Accent4 4 26" xfId="5585"/>
    <cellStyle name="40% - Accent4 4 26 2" xfId="16364"/>
    <cellStyle name="40% - Accent4 4 26 3" xfId="27114"/>
    <cellStyle name="40% - Accent4 4 26 4" xfId="37974"/>
    <cellStyle name="40% - Accent4 4 27" xfId="5695"/>
    <cellStyle name="40% - Accent4 4 27 2" xfId="16474"/>
    <cellStyle name="40% - Accent4 4 27 3" xfId="27224"/>
    <cellStyle name="40% - Accent4 4 27 4" xfId="38084"/>
    <cellStyle name="40% - Accent4 4 28" xfId="5805"/>
    <cellStyle name="40% - Accent4 4 28 2" xfId="16584"/>
    <cellStyle name="40% - Accent4 4 28 3" xfId="27334"/>
    <cellStyle name="40% - Accent4 4 28 4" xfId="38194"/>
    <cellStyle name="40% - Accent4 4 29" xfId="5915"/>
    <cellStyle name="40% - Accent4 4 29 2" xfId="16694"/>
    <cellStyle name="40% - Accent4 4 29 3" xfId="27444"/>
    <cellStyle name="40% - Accent4 4 29 4" xfId="38304"/>
    <cellStyle name="40% - Accent4 4 3" xfId="314"/>
    <cellStyle name="40% - Accent4 4 3 2" xfId="1339"/>
    <cellStyle name="40% - Accent4 4 3 2 2" xfId="3664"/>
    <cellStyle name="40% - Accent4 4 3 2 2 2" xfId="14443"/>
    <cellStyle name="40% - Accent4 4 3 2 2 3" xfId="25193"/>
    <cellStyle name="40% - Accent4 4 3 2 2 4" xfId="36053"/>
    <cellStyle name="40% - Accent4 4 3 2 3" xfId="12148"/>
    <cellStyle name="40% - Accent4 4 3 2 4" xfId="22898"/>
    <cellStyle name="40% - Accent4 4 3 2 5" xfId="33758"/>
    <cellStyle name="40% - Accent4 4 3 3" xfId="2681"/>
    <cellStyle name="40% - Accent4 4 3 3 2" xfId="13460"/>
    <cellStyle name="40% - Accent4 4 3 3 3" xfId="24210"/>
    <cellStyle name="40% - Accent4 4 3 3 4" xfId="35070"/>
    <cellStyle name="40% - Accent4 4 3 4" xfId="11165"/>
    <cellStyle name="40% - Accent4 4 3 5" xfId="21915"/>
    <cellStyle name="40% - Accent4 4 3 6" xfId="32775"/>
    <cellStyle name="40% - Accent4 4 30" xfId="6025"/>
    <cellStyle name="40% - Accent4 4 30 2" xfId="16804"/>
    <cellStyle name="40% - Accent4 4 30 3" xfId="27554"/>
    <cellStyle name="40% - Accent4 4 30 4" xfId="38414"/>
    <cellStyle name="40% - Accent4 4 31" xfId="6135"/>
    <cellStyle name="40% - Accent4 4 31 2" xfId="16914"/>
    <cellStyle name="40% - Accent4 4 31 3" xfId="27664"/>
    <cellStyle name="40% - Accent4 4 31 4" xfId="38524"/>
    <cellStyle name="40% - Accent4 4 32" xfId="6245"/>
    <cellStyle name="40% - Accent4 4 32 2" xfId="17024"/>
    <cellStyle name="40% - Accent4 4 32 3" xfId="27774"/>
    <cellStyle name="40% - Accent4 4 32 4" xfId="38634"/>
    <cellStyle name="40% - Accent4 4 33" xfId="6355"/>
    <cellStyle name="40% - Accent4 4 33 2" xfId="17134"/>
    <cellStyle name="40% - Accent4 4 33 3" xfId="27884"/>
    <cellStyle name="40% - Accent4 4 33 4" xfId="38744"/>
    <cellStyle name="40% - Accent4 4 34" xfId="6465"/>
    <cellStyle name="40% - Accent4 4 34 2" xfId="17244"/>
    <cellStyle name="40% - Accent4 4 34 3" xfId="27994"/>
    <cellStyle name="40% - Accent4 4 34 4" xfId="38854"/>
    <cellStyle name="40% - Accent4 4 35" xfId="6575"/>
    <cellStyle name="40% - Accent4 4 35 2" xfId="17354"/>
    <cellStyle name="40% - Accent4 4 35 3" xfId="28104"/>
    <cellStyle name="40% - Accent4 4 35 4" xfId="38964"/>
    <cellStyle name="40% - Accent4 4 36" xfId="6685"/>
    <cellStyle name="40% - Accent4 4 36 2" xfId="17464"/>
    <cellStyle name="40% - Accent4 4 36 3" xfId="28214"/>
    <cellStyle name="40% - Accent4 4 36 4" xfId="39074"/>
    <cellStyle name="40% - Accent4 4 37" xfId="6795"/>
    <cellStyle name="40% - Accent4 4 37 2" xfId="17574"/>
    <cellStyle name="40% - Accent4 4 37 3" xfId="28324"/>
    <cellStyle name="40% - Accent4 4 37 4" xfId="39184"/>
    <cellStyle name="40% - Accent4 4 38" xfId="6905"/>
    <cellStyle name="40% - Accent4 4 38 2" xfId="17684"/>
    <cellStyle name="40% - Accent4 4 38 3" xfId="28434"/>
    <cellStyle name="40% - Accent4 4 38 4" xfId="39294"/>
    <cellStyle name="40% - Accent4 4 39" xfId="7015"/>
    <cellStyle name="40% - Accent4 4 39 2" xfId="17794"/>
    <cellStyle name="40% - Accent4 4 39 3" xfId="28544"/>
    <cellStyle name="40% - Accent4 4 39 4" xfId="39404"/>
    <cellStyle name="40% - Accent4 4 4" xfId="370"/>
    <cellStyle name="40% - Accent4 4 4 2" xfId="1395"/>
    <cellStyle name="40% - Accent4 4 4 2 2" xfId="3720"/>
    <cellStyle name="40% - Accent4 4 4 2 2 2" xfId="14499"/>
    <cellStyle name="40% - Accent4 4 4 2 2 3" xfId="25249"/>
    <cellStyle name="40% - Accent4 4 4 2 2 4" xfId="36109"/>
    <cellStyle name="40% - Accent4 4 4 2 3" xfId="12204"/>
    <cellStyle name="40% - Accent4 4 4 2 4" xfId="22954"/>
    <cellStyle name="40% - Accent4 4 4 2 5" xfId="33814"/>
    <cellStyle name="40% - Accent4 4 4 3" xfId="2737"/>
    <cellStyle name="40% - Accent4 4 4 3 2" xfId="13516"/>
    <cellStyle name="40% - Accent4 4 4 3 3" xfId="24266"/>
    <cellStyle name="40% - Accent4 4 4 3 4" xfId="35126"/>
    <cellStyle name="40% - Accent4 4 4 4" xfId="11221"/>
    <cellStyle name="40% - Accent4 4 4 5" xfId="21971"/>
    <cellStyle name="40% - Accent4 4 4 6" xfId="32831"/>
    <cellStyle name="40% - Accent4 4 40" xfId="7125"/>
    <cellStyle name="40% - Accent4 4 40 2" xfId="17904"/>
    <cellStyle name="40% - Accent4 4 40 3" xfId="28654"/>
    <cellStyle name="40% - Accent4 4 40 4" xfId="39514"/>
    <cellStyle name="40% - Accent4 4 41" xfId="7235"/>
    <cellStyle name="40% - Accent4 4 41 2" xfId="18014"/>
    <cellStyle name="40% - Accent4 4 41 3" xfId="28764"/>
    <cellStyle name="40% - Accent4 4 41 4" xfId="39624"/>
    <cellStyle name="40% - Accent4 4 42" xfId="7345"/>
    <cellStyle name="40% - Accent4 4 42 2" xfId="18124"/>
    <cellStyle name="40% - Accent4 4 42 3" xfId="28874"/>
    <cellStyle name="40% - Accent4 4 42 4" xfId="39734"/>
    <cellStyle name="40% - Accent4 4 43" xfId="7455"/>
    <cellStyle name="40% - Accent4 4 43 2" xfId="18234"/>
    <cellStyle name="40% - Accent4 4 43 3" xfId="28984"/>
    <cellStyle name="40% - Accent4 4 43 4" xfId="39844"/>
    <cellStyle name="40% - Accent4 4 44" xfId="7565"/>
    <cellStyle name="40% - Accent4 4 44 2" xfId="18344"/>
    <cellStyle name="40% - Accent4 4 44 3" xfId="29094"/>
    <cellStyle name="40% - Accent4 4 44 4" xfId="39954"/>
    <cellStyle name="40% - Accent4 4 45" xfId="7675"/>
    <cellStyle name="40% - Accent4 4 45 2" xfId="18454"/>
    <cellStyle name="40% - Accent4 4 45 3" xfId="29204"/>
    <cellStyle name="40% - Accent4 4 45 4" xfId="40064"/>
    <cellStyle name="40% - Accent4 4 46" xfId="7785"/>
    <cellStyle name="40% - Accent4 4 46 2" xfId="18564"/>
    <cellStyle name="40% - Accent4 4 46 3" xfId="29314"/>
    <cellStyle name="40% - Accent4 4 46 4" xfId="40174"/>
    <cellStyle name="40% - Accent4 4 47" xfId="7895"/>
    <cellStyle name="40% - Accent4 4 47 2" xfId="18674"/>
    <cellStyle name="40% - Accent4 4 47 3" xfId="29424"/>
    <cellStyle name="40% - Accent4 4 47 4" xfId="40284"/>
    <cellStyle name="40% - Accent4 4 48" xfId="8005"/>
    <cellStyle name="40% - Accent4 4 48 2" xfId="18784"/>
    <cellStyle name="40% - Accent4 4 48 3" xfId="29534"/>
    <cellStyle name="40% - Accent4 4 48 4" xfId="40394"/>
    <cellStyle name="40% - Accent4 4 49" xfId="8115"/>
    <cellStyle name="40% - Accent4 4 49 2" xfId="18894"/>
    <cellStyle name="40% - Accent4 4 49 3" xfId="29644"/>
    <cellStyle name="40% - Accent4 4 49 4" xfId="40504"/>
    <cellStyle name="40% - Accent4 4 5" xfId="436"/>
    <cellStyle name="40% - Accent4 4 5 2" xfId="1461"/>
    <cellStyle name="40% - Accent4 4 5 2 2" xfId="3786"/>
    <cellStyle name="40% - Accent4 4 5 2 2 2" xfId="14565"/>
    <cellStyle name="40% - Accent4 4 5 2 2 3" xfId="25315"/>
    <cellStyle name="40% - Accent4 4 5 2 2 4" xfId="36175"/>
    <cellStyle name="40% - Accent4 4 5 2 3" xfId="12270"/>
    <cellStyle name="40% - Accent4 4 5 2 4" xfId="23020"/>
    <cellStyle name="40% - Accent4 4 5 2 5" xfId="33880"/>
    <cellStyle name="40% - Accent4 4 5 3" xfId="2803"/>
    <cellStyle name="40% - Accent4 4 5 3 2" xfId="13582"/>
    <cellStyle name="40% - Accent4 4 5 3 3" xfId="24332"/>
    <cellStyle name="40% - Accent4 4 5 3 4" xfId="35192"/>
    <cellStyle name="40% - Accent4 4 5 4" xfId="11287"/>
    <cellStyle name="40% - Accent4 4 5 5" xfId="22037"/>
    <cellStyle name="40% - Accent4 4 5 6" xfId="32897"/>
    <cellStyle name="40% - Accent4 4 50" xfId="8225"/>
    <cellStyle name="40% - Accent4 4 50 2" xfId="19004"/>
    <cellStyle name="40% - Accent4 4 50 3" xfId="29754"/>
    <cellStyle name="40% - Accent4 4 50 4" xfId="40614"/>
    <cellStyle name="40% - Accent4 4 51" xfId="8335"/>
    <cellStyle name="40% - Accent4 4 51 2" xfId="19114"/>
    <cellStyle name="40% - Accent4 4 51 3" xfId="29864"/>
    <cellStyle name="40% - Accent4 4 51 4" xfId="40724"/>
    <cellStyle name="40% - Accent4 4 52" xfId="8445"/>
    <cellStyle name="40% - Accent4 4 52 2" xfId="19224"/>
    <cellStyle name="40% - Accent4 4 52 3" xfId="29974"/>
    <cellStyle name="40% - Accent4 4 52 4" xfId="40834"/>
    <cellStyle name="40% - Accent4 4 53" xfId="8555"/>
    <cellStyle name="40% - Accent4 4 53 2" xfId="19334"/>
    <cellStyle name="40% - Accent4 4 53 3" xfId="30084"/>
    <cellStyle name="40% - Accent4 4 53 4" xfId="40944"/>
    <cellStyle name="40% - Accent4 4 54" xfId="8665"/>
    <cellStyle name="40% - Accent4 4 54 2" xfId="19444"/>
    <cellStyle name="40% - Accent4 4 54 3" xfId="30194"/>
    <cellStyle name="40% - Accent4 4 54 4" xfId="41054"/>
    <cellStyle name="40% - Accent4 4 55" xfId="8775"/>
    <cellStyle name="40% - Accent4 4 55 2" xfId="19554"/>
    <cellStyle name="40% - Accent4 4 55 3" xfId="30304"/>
    <cellStyle name="40% - Accent4 4 55 4" xfId="41164"/>
    <cellStyle name="40% - Accent4 4 56" xfId="8885"/>
    <cellStyle name="40% - Accent4 4 56 2" xfId="19664"/>
    <cellStyle name="40% - Accent4 4 56 3" xfId="30414"/>
    <cellStyle name="40% - Accent4 4 56 4" xfId="41274"/>
    <cellStyle name="40% - Accent4 4 57" xfId="8995"/>
    <cellStyle name="40% - Accent4 4 57 2" xfId="19774"/>
    <cellStyle name="40% - Accent4 4 57 3" xfId="30524"/>
    <cellStyle name="40% - Accent4 4 57 4" xfId="41384"/>
    <cellStyle name="40% - Accent4 4 58" xfId="9105"/>
    <cellStyle name="40% - Accent4 4 58 2" xfId="19884"/>
    <cellStyle name="40% - Accent4 4 58 3" xfId="30634"/>
    <cellStyle name="40% - Accent4 4 58 4" xfId="41494"/>
    <cellStyle name="40% - Accent4 4 59" xfId="9215"/>
    <cellStyle name="40% - Accent4 4 59 2" xfId="19994"/>
    <cellStyle name="40% - Accent4 4 59 3" xfId="30744"/>
    <cellStyle name="40% - Accent4 4 59 4" xfId="41604"/>
    <cellStyle name="40% - Accent4 4 6" xfId="513"/>
    <cellStyle name="40% - Accent4 4 6 2" xfId="1538"/>
    <cellStyle name="40% - Accent4 4 6 2 2" xfId="3863"/>
    <cellStyle name="40% - Accent4 4 6 2 2 2" xfId="14642"/>
    <cellStyle name="40% - Accent4 4 6 2 2 3" xfId="25392"/>
    <cellStyle name="40% - Accent4 4 6 2 2 4" xfId="36252"/>
    <cellStyle name="40% - Accent4 4 6 2 3" xfId="12347"/>
    <cellStyle name="40% - Accent4 4 6 2 4" xfId="23097"/>
    <cellStyle name="40% - Accent4 4 6 2 5" xfId="33957"/>
    <cellStyle name="40% - Accent4 4 6 3" xfId="2880"/>
    <cellStyle name="40% - Accent4 4 6 3 2" xfId="13659"/>
    <cellStyle name="40% - Accent4 4 6 3 3" xfId="24409"/>
    <cellStyle name="40% - Accent4 4 6 3 4" xfId="35269"/>
    <cellStyle name="40% - Accent4 4 6 4" xfId="11364"/>
    <cellStyle name="40% - Accent4 4 6 5" xfId="22114"/>
    <cellStyle name="40% - Accent4 4 6 6" xfId="32974"/>
    <cellStyle name="40% - Accent4 4 60" xfId="9325"/>
    <cellStyle name="40% - Accent4 4 60 2" xfId="20104"/>
    <cellStyle name="40% - Accent4 4 60 3" xfId="30854"/>
    <cellStyle name="40% - Accent4 4 60 4" xfId="41714"/>
    <cellStyle name="40% - Accent4 4 61" xfId="9435"/>
    <cellStyle name="40% - Accent4 4 61 2" xfId="20214"/>
    <cellStyle name="40% - Accent4 4 61 3" xfId="30964"/>
    <cellStyle name="40% - Accent4 4 61 4" xfId="41824"/>
    <cellStyle name="40% - Accent4 4 62" xfId="9545"/>
    <cellStyle name="40% - Accent4 4 62 2" xfId="20324"/>
    <cellStyle name="40% - Accent4 4 62 3" xfId="31074"/>
    <cellStyle name="40% - Accent4 4 62 4" xfId="41934"/>
    <cellStyle name="40% - Accent4 4 63" xfId="9655"/>
    <cellStyle name="40% - Accent4 4 63 2" xfId="20434"/>
    <cellStyle name="40% - Accent4 4 63 3" xfId="31184"/>
    <cellStyle name="40% - Accent4 4 63 4" xfId="42044"/>
    <cellStyle name="40% - Accent4 4 64" xfId="9765"/>
    <cellStyle name="40% - Accent4 4 64 2" xfId="20544"/>
    <cellStyle name="40% - Accent4 4 64 3" xfId="31294"/>
    <cellStyle name="40% - Accent4 4 64 4" xfId="42154"/>
    <cellStyle name="40% - Accent4 4 65" xfId="9875"/>
    <cellStyle name="40% - Accent4 4 65 2" xfId="20654"/>
    <cellStyle name="40% - Accent4 4 65 3" xfId="31404"/>
    <cellStyle name="40% - Accent4 4 65 4" xfId="42264"/>
    <cellStyle name="40% - Accent4 4 66" xfId="9985"/>
    <cellStyle name="40% - Accent4 4 66 2" xfId="20764"/>
    <cellStyle name="40% - Accent4 4 66 3" xfId="31514"/>
    <cellStyle name="40% - Accent4 4 66 4" xfId="42374"/>
    <cellStyle name="40% - Accent4 4 67" xfId="10095"/>
    <cellStyle name="40% - Accent4 4 67 2" xfId="20874"/>
    <cellStyle name="40% - Accent4 4 67 3" xfId="31624"/>
    <cellStyle name="40% - Accent4 4 67 4" xfId="42484"/>
    <cellStyle name="40% - Accent4 4 68" xfId="10205"/>
    <cellStyle name="40% - Accent4 4 68 2" xfId="20984"/>
    <cellStyle name="40% - Accent4 4 68 3" xfId="31734"/>
    <cellStyle name="40% - Accent4 4 68 4" xfId="42594"/>
    <cellStyle name="40% - Accent4 4 69" xfId="10315"/>
    <cellStyle name="40% - Accent4 4 69 2" xfId="21094"/>
    <cellStyle name="40% - Accent4 4 69 3" xfId="31844"/>
    <cellStyle name="40% - Accent4 4 69 4" xfId="42704"/>
    <cellStyle name="40% - Accent4 4 7" xfId="600"/>
    <cellStyle name="40% - Accent4 4 7 2" xfId="1625"/>
    <cellStyle name="40% - Accent4 4 7 2 2" xfId="3950"/>
    <cellStyle name="40% - Accent4 4 7 2 2 2" xfId="14729"/>
    <cellStyle name="40% - Accent4 4 7 2 2 3" xfId="25479"/>
    <cellStyle name="40% - Accent4 4 7 2 2 4" xfId="36339"/>
    <cellStyle name="40% - Accent4 4 7 2 3" xfId="12434"/>
    <cellStyle name="40% - Accent4 4 7 2 4" xfId="23184"/>
    <cellStyle name="40% - Accent4 4 7 2 5" xfId="34044"/>
    <cellStyle name="40% - Accent4 4 7 3" xfId="2968"/>
    <cellStyle name="40% - Accent4 4 7 3 2" xfId="13747"/>
    <cellStyle name="40% - Accent4 4 7 3 3" xfId="24497"/>
    <cellStyle name="40% - Accent4 4 7 3 4" xfId="35357"/>
    <cellStyle name="40% - Accent4 4 7 4" xfId="11452"/>
    <cellStyle name="40% - Accent4 4 7 5" xfId="22202"/>
    <cellStyle name="40% - Accent4 4 7 6" xfId="33062"/>
    <cellStyle name="40% - Accent4 4 70" xfId="10425"/>
    <cellStyle name="40% - Accent4 4 70 2" xfId="21204"/>
    <cellStyle name="40% - Accent4 4 70 3" xfId="31954"/>
    <cellStyle name="40% - Accent4 4 70 4" xfId="42814"/>
    <cellStyle name="40% - Accent4 4 71" xfId="10535"/>
    <cellStyle name="40% - Accent4 4 71 2" xfId="21314"/>
    <cellStyle name="40% - Accent4 4 71 3" xfId="32064"/>
    <cellStyle name="40% - Accent4 4 71 4" xfId="42924"/>
    <cellStyle name="40% - Accent4 4 72" xfId="10645"/>
    <cellStyle name="40% - Accent4 4 72 2" xfId="21424"/>
    <cellStyle name="40% - Accent4 4 72 3" xfId="32174"/>
    <cellStyle name="40% - Accent4 4 72 4" xfId="43034"/>
    <cellStyle name="40% - Accent4 4 73" xfId="10755"/>
    <cellStyle name="40% - Accent4 4 73 2" xfId="21534"/>
    <cellStyle name="40% - Accent4 4 73 3" xfId="32284"/>
    <cellStyle name="40% - Accent4 4 73 4" xfId="43144"/>
    <cellStyle name="40% - Accent4 4 74" xfId="10865"/>
    <cellStyle name="40% - Accent4 4 74 2" xfId="32394"/>
    <cellStyle name="40% - Accent4 4 74 3" xfId="43254"/>
    <cellStyle name="40% - Accent4 4 75" xfId="11006"/>
    <cellStyle name="40% - Accent4 4 75 2" xfId="21756"/>
    <cellStyle name="40% - Accent4 4 75 3" xfId="32616"/>
    <cellStyle name="40% - Accent4 4 76" xfId="21644"/>
    <cellStyle name="40% - Accent4 4 77" xfId="32504"/>
    <cellStyle name="40% - Accent4 4 78" xfId="43522"/>
    <cellStyle name="40% - Accent4 4 79" xfId="43677"/>
    <cellStyle name="40% - Accent4 4 8" xfId="699"/>
    <cellStyle name="40% - Accent4 4 8 2" xfId="1724"/>
    <cellStyle name="40% - Accent4 4 8 2 2" xfId="4049"/>
    <cellStyle name="40% - Accent4 4 8 2 2 2" xfId="14828"/>
    <cellStyle name="40% - Accent4 4 8 2 2 3" xfId="25578"/>
    <cellStyle name="40% - Accent4 4 8 2 2 4" xfId="36438"/>
    <cellStyle name="40% - Accent4 4 8 2 3" xfId="12533"/>
    <cellStyle name="40% - Accent4 4 8 2 4" xfId="23283"/>
    <cellStyle name="40% - Accent4 4 8 2 5" xfId="34143"/>
    <cellStyle name="40% - Accent4 4 8 3" xfId="3067"/>
    <cellStyle name="40% - Accent4 4 8 3 2" xfId="13846"/>
    <cellStyle name="40% - Accent4 4 8 3 3" xfId="24596"/>
    <cellStyle name="40% - Accent4 4 8 3 4" xfId="35456"/>
    <cellStyle name="40% - Accent4 4 8 4" xfId="11551"/>
    <cellStyle name="40% - Accent4 4 8 5" xfId="22301"/>
    <cellStyle name="40% - Accent4 4 8 6" xfId="33161"/>
    <cellStyle name="40% - Accent4 4 80" xfId="43989"/>
    <cellStyle name="40% - Accent4 4 81" xfId="44308"/>
    <cellStyle name="40% - Accent4 4 82" xfId="44628"/>
    <cellStyle name="40% - Accent4 4 83" xfId="44940"/>
    <cellStyle name="40% - Accent4 4 84" xfId="45252"/>
    <cellStyle name="40% - Accent4 4 85" xfId="45564"/>
    <cellStyle name="40% - Accent4 4 86" xfId="45876"/>
    <cellStyle name="40% - Accent4 4 87" xfId="46188"/>
    <cellStyle name="40% - Accent4 4 88" xfId="46500"/>
    <cellStyle name="40% - Accent4 4 89" xfId="46812"/>
    <cellStyle name="40% - Accent4 4 9" xfId="808"/>
    <cellStyle name="40% - Accent4 4 9 2" xfId="1833"/>
    <cellStyle name="40% - Accent4 4 9 2 2" xfId="4158"/>
    <cellStyle name="40% - Accent4 4 9 2 2 2" xfId="14937"/>
    <cellStyle name="40% - Accent4 4 9 2 2 3" xfId="25687"/>
    <cellStyle name="40% - Accent4 4 9 2 2 4" xfId="36547"/>
    <cellStyle name="40% - Accent4 4 9 2 3" xfId="12642"/>
    <cellStyle name="40% - Accent4 4 9 2 4" xfId="23392"/>
    <cellStyle name="40% - Accent4 4 9 2 5" xfId="34252"/>
    <cellStyle name="40% - Accent4 4 9 3" xfId="3176"/>
    <cellStyle name="40% - Accent4 4 9 3 2" xfId="13955"/>
    <cellStyle name="40% - Accent4 4 9 3 3" xfId="24705"/>
    <cellStyle name="40% - Accent4 4 9 3 4" xfId="35565"/>
    <cellStyle name="40% - Accent4 4 9 4" xfId="11660"/>
    <cellStyle name="40% - Accent4 4 9 5" xfId="22410"/>
    <cellStyle name="40% - Accent4 4 9 6" xfId="33270"/>
    <cellStyle name="40% - Accent4 4 90" xfId="47124"/>
    <cellStyle name="40% - Accent4 4 91" xfId="47436"/>
    <cellStyle name="40% - Accent4 4 92" xfId="47748"/>
    <cellStyle name="40% - Accent4 4 93" xfId="48060"/>
    <cellStyle name="40% - Accent4 4 94" xfId="48372"/>
    <cellStyle name="40% - Accent4 4 95" xfId="48684"/>
    <cellStyle name="40% - Accent4 4 96" xfId="48996"/>
    <cellStyle name="40% - Accent4 4 97" xfId="49308"/>
    <cellStyle name="40% - Accent4 4 98" xfId="49620"/>
    <cellStyle name="40% - Accent4 4 99" xfId="49932"/>
    <cellStyle name="40% - Accent4 40" xfId="6541"/>
    <cellStyle name="40% - Accent4 40 2" xfId="17320"/>
    <cellStyle name="40% - Accent4 40 3" xfId="28070"/>
    <cellStyle name="40% - Accent4 40 4" xfId="38930"/>
    <cellStyle name="40% - Accent4 41" xfId="6651"/>
    <cellStyle name="40% - Accent4 41 2" xfId="17430"/>
    <cellStyle name="40% - Accent4 41 3" xfId="28180"/>
    <cellStyle name="40% - Accent4 41 4" xfId="39040"/>
    <cellStyle name="40% - Accent4 42" xfId="6761"/>
    <cellStyle name="40% - Accent4 42 2" xfId="17540"/>
    <cellStyle name="40% - Accent4 42 3" xfId="28290"/>
    <cellStyle name="40% - Accent4 42 4" xfId="39150"/>
    <cellStyle name="40% - Accent4 43" xfId="6871"/>
    <cellStyle name="40% - Accent4 43 2" xfId="17650"/>
    <cellStyle name="40% - Accent4 43 3" xfId="28400"/>
    <cellStyle name="40% - Accent4 43 4" xfId="39260"/>
    <cellStyle name="40% - Accent4 44" xfId="6981"/>
    <cellStyle name="40% - Accent4 44 2" xfId="17760"/>
    <cellStyle name="40% - Accent4 44 3" xfId="28510"/>
    <cellStyle name="40% - Accent4 44 4" xfId="39370"/>
    <cellStyle name="40% - Accent4 45" xfId="7091"/>
    <cellStyle name="40% - Accent4 45 2" xfId="17870"/>
    <cellStyle name="40% - Accent4 45 3" xfId="28620"/>
    <cellStyle name="40% - Accent4 45 4" xfId="39480"/>
    <cellStyle name="40% - Accent4 46" xfId="7201"/>
    <cellStyle name="40% - Accent4 46 2" xfId="17980"/>
    <cellStyle name="40% - Accent4 46 3" xfId="28730"/>
    <cellStyle name="40% - Accent4 46 4" xfId="39590"/>
    <cellStyle name="40% - Accent4 47" xfId="7311"/>
    <cellStyle name="40% - Accent4 47 2" xfId="18090"/>
    <cellStyle name="40% - Accent4 47 3" xfId="28840"/>
    <cellStyle name="40% - Accent4 47 4" xfId="39700"/>
    <cellStyle name="40% - Accent4 48" xfId="7421"/>
    <cellStyle name="40% - Accent4 48 2" xfId="18200"/>
    <cellStyle name="40% - Accent4 48 3" xfId="28950"/>
    <cellStyle name="40% - Accent4 48 4" xfId="39810"/>
    <cellStyle name="40% - Accent4 49" xfId="7531"/>
    <cellStyle name="40% - Accent4 49 2" xfId="18310"/>
    <cellStyle name="40% - Accent4 49 3" xfId="29060"/>
    <cellStyle name="40% - Accent4 49 4" xfId="39920"/>
    <cellStyle name="40% - Accent4 5" xfId="178"/>
    <cellStyle name="40% - Accent4 5 10" xfId="1037"/>
    <cellStyle name="40% - Accent4 5 10 2" xfId="3405"/>
    <cellStyle name="40% - Accent4 5 10 2 2" xfId="14184"/>
    <cellStyle name="40% - Accent4 5 10 2 3" xfId="24934"/>
    <cellStyle name="40% - Accent4 5 10 2 4" xfId="35794"/>
    <cellStyle name="40% - Accent4 5 10 3" xfId="11889"/>
    <cellStyle name="40% - Accent4 5 10 4" xfId="22639"/>
    <cellStyle name="40% - Accent4 5 10 5" xfId="33499"/>
    <cellStyle name="40% - Accent4 5 100" xfId="50570"/>
    <cellStyle name="40% - Accent4 5 101" xfId="50882"/>
    <cellStyle name="40% - Accent4 5 102" xfId="51194"/>
    <cellStyle name="40% - Accent4 5 103" xfId="51506"/>
    <cellStyle name="40% - Accent4 5 104" xfId="51818"/>
    <cellStyle name="40% - Accent4 5 105" xfId="52131"/>
    <cellStyle name="40% - Accent4 5 106" xfId="52443"/>
    <cellStyle name="40% - Accent4 5 107" xfId="52755"/>
    <cellStyle name="40% - Accent4 5 108" xfId="53067"/>
    <cellStyle name="40% - Accent4 5 109" xfId="53379"/>
    <cellStyle name="40% - Accent4 5 11" xfId="1203"/>
    <cellStyle name="40% - Accent4 5 11 2" xfId="3528"/>
    <cellStyle name="40% - Accent4 5 11 2 2" xfId="14307"/>
    <cellStyle name="40% - Accent4 5 11 2 3" xfId="25057"/>
    <cellStyle name="40% - Accent4 5 11 2 4" xfId="35917"/>
    <cellStyle name="40% - Accent4 5 11 3" xfId="12012"/>
    <cellStyle name="40% - Accent4 5 11 4" xfId="22762"/>
    <cellStyle name="40% - Accent4 5 11 5" xfId="33622"/>
    <cellStyle name="40% - Accent4 5 110" xfId="53691"/>
    <cellStyle name="40% - Accent4 5 111" xfId="54003"/>
    <cellStyle name="40% - Accent4 5 112" xfId="54315"/>
    <cellStyle name="40% - Accent4 5 113" xfId="54627"/>
    <cellStyle name="40% - Accent4 5 114" xfId="54939"/>
    <cellStyle name="40% - Accent4 5 115" xfId="55251"/>
    <cellStyle name="40% - Accent4 5 116" xfId="55563"/>
    <cellStyle name="40% - Accent4 5 117" xfId="55875"/>
    <cellStyle name="40% - Accent4 5 118" xfId="56187"/>
    <cellStyle name="40% - Accent4 5 119" xfId="56499"/>
    <cellStyle name="40% - Accent4 5 12" xfId="2062"/>
    <cellStyle name="40% - Accent4 5 12 2" xfId="4387"/>
    <cellStyle name="40% - Accent4 5 12 2 2" xfId="15166"/>
    <cellStyle name="40% - Accent4 5 12 2 3" xfId="25916"/>
    <cellStyle name="40% - Accent4 5 12 2 4" xfId="36776"/>
    <cellStyle name="40% - Accent4 5 12 3" xfId="12871"/>
    <cellStyle name="40% - Accent4 5 12 4" xfId="23621"/>
    <cellStyle name="40% - Accent4 5 12 5" xfId="34481"/>
    <cellStyle name="40% - Accent4 5 120" xfId="56811"/>
    <cellStyle name="40% - Accent4 5 121" xfId="57123"/>
    <cellStyle name="40% - Accent4 5 122" xfId="57435"/>
    <cellStyle name="40% - Accent4 5 123" xfId="57747"/>
    <cellStyle name="40% - Accent4 5 124" xfId="58059"/>
    <cellStyle name="40% - Accent4 5 125" xfId="58371"/>
    <cellStyle name="40% - Accent4 5 126" xfId="58683"/>
    <cellStyle name="40% - Accent4 5 127" xfId="58995"/>
    <cellStyle name="40% - Accent4 5 128" xfId="59307"/>
    <cellStyle name="40% - Accent4 5 129" xfId="59619"/>
    <cellStyle name="40% - Accent4 5 13" xfId="2171"/>
    <cellStyle name="40% - Accent4 5 13 2" xfId="4496"/>
    <cellStyle name="40% - Accent4 5 13 2 2" xfId="15275"/>
    <cellStyle name="40% - Accent4 5 13 2 3" xfId="26025"/>
    <cellStyle name="40% - Accent4 5 13 2 4" xfId="36885"/>
    <cellStyle name="40% - Accent4 5 13 3" xfId="12980"/>
    <cellStyle name="40% - Accent4 5 13 4" xfId="23730"/>
    <cellStyle name="40% - Accent4 5 13 5" xfId="34590"/>
    <cellStyle name="40% - Accent4 5 130" xfId="59931"/>
    <cellStyle name="40% - Accent4 5 131" xfId="60243"/>
    <cellStyle name="40% - Accent4 5 132" xfId="60555"/>
    <cellStyle name="40% - Accent4 5 133" xfId="60867"/>
    <cellStyle name="40% - Accent4 5 14" xfId="2281"/>
    <cellStyle name="40% - Accent4 5 14 2" xfId="4606"/>
    <cellStyle name="40% - Accent4 5 14 2 2" xfId="15385"/>
    <cellStyle name="40% - Accent4 5 14 2 3" xfId="26135"/>
    <cellStyle name="40% - Accent4 5 14 2 4" xfId="36995"/>
    <cellStyle name="40% - Accent4 5 14 3" xfId="13090"/>
    <cellStyle name="40% - Accent4 5 14 4" xfId="23840"/>
    <cellStyle name="40% - Accent4 5 14 5" xfId="34700"/>
    <cellStyle name="40% - Accent4 5 15" xfId="2391"/>
    <cellStyle name="40% - Accent4 5 15 2" xfId="13200"/>
    <cellStyle name="40% - Accent4 5 15 3" xfId="23950"/>
    <cellStyle name="40% - Accent4 5 15 4" xfId="34810"/>
    <cellStyle name="40% - Accent4 5 16" xfId="2545"/>
    <cellStyle name="40% - Accent4 5 16 2" xfId="13324"/>
    <cellStyle name="40% - Accent4 5 16 3" xfId="24074"/>
    <cellStyle name="40% - Accent4 5 16 4" xfId="34934"/>
    <cellStyle name="40% - Accent4 5 17" xfId="4716"/>
    <cellStyle name="40% - Accent4 5 17 2" xfId="15495"/>
    <cellStyle name="40% - Accent4 5 17 3" xfId="26245"/>
    <cellStyle name="40% - Accent4 5 17 4" xfId="37105"/>
    <cellStyle name="40% - Accent4 5 18" xfId="4826"/>
    <cellStyle name="40% - Accent4 5 18 2" xfId="15605"/>
    <cellStyle name="40% - Accent4 5 18 3" xfId="26355"/>
    <cellStyle name="40% - Accent4 5 18 4" xfId="37215"/>
    <cellStyle name="40% - Accent4 5 19" xfId="4936"/>
    <cellStyle name="40% - Accent4 5 19 2" xfId="15715"/>
    <cellStyle name="40% - Accent4 5 19 3" xfId="26465"/>
    <cellStyle name="40% - Accent4 5 19 4" xfId="37325"/>
    <cellStyle name="40% - Accent4 5 2" xfId="325"/>
    <cellStyle name="40% - Accent4 5 2 10" xfId="44797"/>
    <cellStyle name="40% - Accent4 5 2 11" xfId="45109"/>
    <cellStyle name="40% - Accent4 5 2 12" xfId="45421"/>
    <cellStyle name="40% - Accent4 5 2 13" xfId="45733"/>
    <cellStyle name="40% - Accent4 5 2 14" xfId="46045"/>
    <cellStyle name="40% - Accent4 5 2 15" xfId="46357"/>
    <cellStyle name="40% - Accent4 5 2 16" xfId="46669"/>
    <cellStyle name="40% - Accent4 5 2 17" xfId="46981"/>
    <cellStyle name="40% - Accent4 5 2 18" xfId="47293"/>
    <cellStyle name="40% - Accent4 5 2 19" xfId="47605"/>
    <cellStyle name="40% - Accent4 5 2 2" xfId="1350"/>
    <cellStyle name="40% - Accent4 5 2 2 2" xfId="3675"/>
    <cellStyle name="40% - Accent4 5 2 2 2 2" xfId="14454"/>
    <cellStyle name="40% - Accent4 5 2 2 2 3" xfId="25204"/>
    <cellStyle name="40% - Accent4 5 2 2 2 4" xfId="36064"/>
    <cellStyle name="40% - Accent4 5 2 2 3" xfId="12159"/>
    <cellStyle name="40% - Accent4 5 2 2 4" xfId="22909"/>
    <cellStyle name="40% - Accent4 5 2 2 5" xfId="33769"/>
    <cellStyle name="40% - Accent4 5 2 20" xfId="47917"/>
    <cellStyle name="40% - Accent4 5 2 21" xfId="48229"/>
    <cellStyle name="40% - Accent4 5 2 22" xfId="48541"/>
    <cellStyle name="40% - Accent4 5 2 23" xfId="48853"/>
    <cellStyle name="40% - Accent4 5 2 24" xfId="49165"/>
    <cellStyle name="40% - Accent4 5 2 25" xfId="49477"/>
    <cellStyle name="40% - Accent4 5 2 26" xfId="49789"/>
    <cellStyle name="40% - Accent4 5 2 27" xfId="50101"/>
    <cellStyle name="40% - Accent4 5 2 28" xfId="50413"/>
    <cellStyle name="40% - Accent4 5 2 29" xfId="50725"/>
    <cellStyle name="40% - Accent4 5 2 3" xfId="2692"/>
    <cellStyle name="40% - Accent4 5 2 3 2" xfId="13471"/>
    <cellStyle name="40% - Accent4 5 2 3 3" xfId="24221"/>
    <cellStyle name="40% - Accent4 5 2 3 4" xfId="35081"/>
    <cellStyle name="40% - Accent4 5 2 30" xfId="51037"/>
    <cellStyle name="40% - Accent4 5 2 31" xfId="51349"/>
    <cellStyle name="40% - Accent4 5 2 32" xfId="51661"/>
    <cellStyle name="40% - Accent4 5 2 33" xfId="51973"/>
    <cellStyle name="40% - Accent4 5 2 34" xfId="52286"/>
    <cellStyle name="40% - Accent4 5 2 35" xfId="52598"/>
    <cellStyle name="40% - Accent4 5 2 36" xfId="52910"/>
    <cellStyle name="40% - Accent4 5 2 37" xfId="53222"/>
    <cellStyle name="40% - Accent4 5 2 38" xfId="53534"/>
    <cellStyle name="40% - Accent4 5 2 39" xfId="53846"/>
    <cellStyle name="40% - Accent4 5 2 4" xfId="11176"/>
    <cellStyle name="40% - Accent4 5 2 40" xfId="54158"/>
    <cellStyle name="40% - Accent4 5 2 41" xfId="54470"/>
    <cellStyle name="40% - Accent4 5 2 42" xfId="54782"/>
    <cellStyle name="40% - Accent4 5 2 43" xfId="55094"/>
    <cellStyle name="40% - Accent4 5 2 44" xfId="55406"/>
    <cellStyle name="40% - Accent4 5 2 45" xfId="55718"/>
    <cellStyle name="40% - Accent4 5 2 46" xfId="56030"/>
    <cellStyle name="40% - Accent4 5 2 47" xfId="56342"/>
    <cellStyle name="40% - Accent4 5 2 48" xfId="56654"/>
    <cellStyle name="40% - Accent4 5 2 49" xfId="56966"/>
    <cellStyle name="40% - Accent4 5 2 5" xfId="21926"/>
    <cellStyle name="40% - Accent4 5 2 50" xfId="57278"/>
    <cellStyle name="40% - Accent4 5 2 51" xfId="57590"/>
    <cellStyle name="40% - Accent4 5 2 52" xfId="57902"/>
    <cellStyle name="40% - Accent4 5 2 53" xfId="58214"/>
    <cellStyle name="40% - Accent4 5 2 54" xfId="58526"/>
    <cellStyle name="40% - Accent4 5 2 55" xfId="58838"/>
    <cellStyle name="40% - Accent4 5 2 56" xfId="59150"/>
    <cellStyle name="40% - Accent4 5 2 57" xfId="59462"/>
    <cellStyle name="40% - Accent4 5 2 58" xfId="59774"/>
    <cellStyle name="40% - Accent4 5 2 59" xfId="60086"/>
    <cellStyle name="40% - Accent4 5 2 6" xfId="32786"/>
    <cellStyle name="40% - Accent4 5 2 60" xfId="60398"/>
    <cellStyle name="40% - Accent4 5 2 61" xfId="60710"/>
    <cellStyle name="40% - Accent4 5 2 62" xfId="61022"/>
    <cellStyle name="40% - Accent4 5 2 7" xfId="43846"/>
    <cellStyle name="40% - Accent4 5 2 8" xfId="44158"/>
    <cellStyle name="40% - Accent4 5 2 9" xfId="44477"/>
    <cellStyle name="40% - Accent4 5 20" xfId="5046"/>
    <cellStyle name="40% - Accent4 5 20 2" xfId="15825"/>
    <cellStyle name="40% - Accent4 5 20 3" xfId="26575"/>
    <cellStyle name="40% - Accent4 5 20 4" xfId="37435"/>
    <cellStyle name="40% - Accent4 5 21" xfId="5156"/>
    <cellStyle name="40% - Accent4 5 21 2" xfId="15935"/>
    <cellStyle name="40% - Accent4 5 21 3" xfId="26685"/>
    <cellStyle name="40% - Accent4 5 21 4" xfId="37545"/>
    <cellStyle name="40% - Accent4 5 22" xfId="5266"/>
    <cellStyle name="40% - Accent4 5 22 2" xfId="16045"/>
    <cellStyle name="40% - Accent4 5 22 3" xfId="26795"/>
    <cellStyle name="40% - Accent4 5 22 4" xfId="37655"/>
    <cellStyle name="40% - Accent4 5 23" xfId="5376"/>
    <cellStyle name="40% - Accent4 5 23 2" xfId="16155"/>
    <cellStyle name="40% - Accent4 5 23 3" xfId="26905"/>
    <cellStyle name="40% - Accent4 5 23 4" xfId="37765"/>
    <cellStyle name="40% - Accent4 5 24" xfId="5486"/>
    <cellStyle name="40% - Accent4 5 24 2" xfId="16265"/>
    <cellStyle name="40% - Accent4 5 24 3" xfId="27015"/>
    <cellStyle name="40% - Accent4 5 24 4" xfId="37875"/>
    <cellStyle name="40% - Accent4 5 25" xfId="5596"/>
    <cellStyle name="40% - Accent4 5 25 2" xfId="16375"/>
    <cellStyle name="40% - Accent4 5 25 3" xfId="27125"/>
    <cellStyle name="40% - Accent4 5 25 4" xfId="37985"/>
    <cellStyle name="40% - Accent4 5 26" xfId="5706"/>
    <cellStyle name="40% - Accent4 5 26 2" xfId="16485"/>
    <cellStyle name="40% - Accent4 5 26 3" xfId="27235"/>
    <cellStyle name="40% - Accent4 5 26 4" xfId="38095"/>
    <cellStyle name="40% - Accent4 5 27" xfId="5816"/>
    <cellStyle name="40% - Accent4 5 27 2" xfId="16595"/>
    <cellStyle name="40% - Accent4 5 27 3" xfId="27345"/>
    <cellStyle name="40% - Accent4 5 27 4" xfId="38205"/>
    <cellStyle name="40% - Accent4 5 28" xfId="5926"/>
    <cellStyle name="40% - Accent4 5 28 2" xfId="16705"/>
    <cellStyle name="40% - Accent4 5 28 3" xfId="27455"/>
    <cellStyle name="40% - Accent4 5 28 4" xfId="38315"/>
    <cellStyle name="40% - Accent4 5 29" xfId="6036"/>
    <cellStyle name="40% - Accent4 5 29 2" xfId="16815"/>
    <cellStyle name="40% - Accent4 5 29 3" xfId="27565"/>
    <cellStyle name="40% - Accent4 5 29 4" xfId="38425"/>
    <cellStyle name="40% - Accent4 5 3" xfId="381"/>
    <cellStyle name="40% - Accent4 5 3 2" xfId="1406"/>
    <cellStyle name="40% - Accent4 5 3 2 2" xfId="3731"/>
    <cellStyle name="40% - Accent4 5 3 2 2 2" xfId="14510"/>
    <cellStyle name="40% - Accent4 5 3 2 2 3" xfId="25260"/>
    <cellStyle name="40% - Accent4 5 3 2 2 4" xfId="36120"/>
    <cellStyle name="40% - Accent4 5 3 2 3" xfId="12215"/>
    <cellStyle name="40% - Accent4 5 3 2 4" xfId="22965"/>
    <cellStyle name="40% - Accent4 5 3 2 5" xfId="33825"/>
    <cellStyle name="40% - Accent4 5 3 3" xfId="2748"/>
    <cellStyle name="40% - Accent4 5 3 3 2" xfId="13527"/>
    <cellStyle name="40% - Accent4 5 3 3 3" xfId="24277"/>
    <cellStyle name="40% - Accent4 5 3 3 4" xfId="35137"/>
    <cellStyle name="40% - Accent4 5 3 4" xfId="11232"/>
    <cellStyle name="40% - Accent4 5 3 5" xfId="21982"/>
    <cellStyle name="40% - Accent4 5 3 6" xfId="32842"/>
    <cellStyle name="40% - Accent4 5 30" xfId="6146"/>
    <cellStyle name="40% - Accent4 5 30 2" xfId="16925"/>
    <cellStyle name="40% - Accent4 5 30 3" xfId="27675"/>
    <cellStyle name="40% - Accent4 5 30 4" xfId="38535"/>
    <cellStyle name="40% - Accent4 5 31" xfId="6256"/>
    <cellStyle name="40% - Accent4 5 31 2" xfId="17035"/>
    <cellStyle name="40% - Accent4 5 31 3" xfId="27785"/>
    <cellStyle name="40% - Accent4 5 31 4" xfId="38645"/>
    <cellStyle name="40% - Accent4 5 32" xfId="6366"/>
    <cellStyle name="40% - Accent4 5 32 2" xfId="17145"/>
    <cellStyle name="40% - Accent4 5 32 3" xfId="27895"/>
    <cellStyle name="40% - Accent4 5 32 4" xfId="38755"/>
    <cellStyle name="40% - Accent4 5 33" xfId="6476"/>
    <cellStyle name="40% - Accent4 5 33 2" xfId="17255"/>
    <cellStyle name="40% - Accent4 5 33 3" xfId="28005"/>
    <cellStyle name="40% - Accent4 5 33 4" xfId="38865"/>
    <cellStyle name="40% - Accent4 5 34" xfId="6586"/>
    <cellStyle name="40% - Accent4 5 34 2" xfId="17365"/>
    <cellStyle name="40% - Accent4 5 34 3" xfId="28115"/>
    <cellStyle name="40% - Accent4 5 34 4" xfId="38975"/>
    <cellStyle name="40% - Accent4 5 35" xfId="6696"/>
    <cellStyle name="40% - Accent4 5 35 2" xfId="17475"/>
    <cellStyle name="40% - Accent4 5 35 3" xfId="28225"/>
    <cellStyle name="40% - Accent4 5 35 4" xfId="39085"/>
    <cellStyle name="40% - Accent4 5 36" xfId="6806"/>
    <cellStyle name="40% - Accent4 5 36 2" xfId="17585"/>
    <cellStyle name="40% - Accent4 5 36 3" xfId="28335"/>
    <cellStyle name="40% - Accent4 5 36 4" xfId="39195"/>
    <cellStyle name="40% - Accent4 5 37" xfId="6916"/>
    <cellStyle name="40% - Accent4 5 37 2" xfId="17695"/>
    <cellStyle name="40% - Accent4 5 37 3" xfId="28445"/>
    <cellStyle name="40% - Accent4 5 37 4" xfId="39305"/>
    <cellStyle name="40% - Accent4 5 38" xfId="7026"/>
    <cellStyle name="40% - Accent4 5 38 2" xfId="17805"/>
    <cellStyle name="40% - Accent4 5 38 3" xfId="28555"/>
    <cellStyle name="40% - Accent4 5 38 4" xfId="39415"/>
    <cellStyle name="40% - Accent4 5 39" xfId="7136"/>
    <cellStyle name="40% - Accent4 5 39 2" xfId="17915"/>
    <cellStyle name="40% - Accent4 5 39 3" xfId="28665"/>
    <cellStyle name="40% - Accent4 5 39 4" xfId="39525"/>
    <cellStyle name="40% - Accent4 5 4" xfId="447"/>
    <cellStyle name="40% - Accent4 5 4 2" xfId="1472"/>
    <cellStyle name="40% - Accent4 5 4 2 2" xfId="3797"/>
    <cellStyle name="40% - Accent4 5 4 2 2 2" xfId="14576"/>
    <cellStyle name="40% - Accent4 5 4 2 2 3" xfId="25326"/>
    <cellStyle name="40% - Accent4 5 4 2 2 4" xfId="36186"/>
    <cellStyle name="40% - Accent4 5 4 2 3" xfId="12281"/>
    <cellStyle name="40% - Accent4 5 4 2 4" xfId="23031"/>
    <cellStyle name="40% - Accent4 5 4 2 5" xfId="33891"/>
    <cellStyle name="40% - Accent4 5 4 3" xfId="2814"/>
    <cellStyle name="40% - Accent4 5 4 3 2" xfId="13593"/>
    <cellStyle name="40% - Accent4 5 4 3 3" xfId="24343"/>
    <cellStyle name="40% - Accent4 5 4 3 4" xfId="35203"/>
    <cellStyle name="40% - Accent4 5 4 4" xfId="11298"/>
    <cellStyle name="40% - Accent4 5 4 5" xfId="22048"/>
    <cellStyle name="40% - Accent4 5 4 6" xfId="32908"/>
    <cellStyle name="40% - Accent4 5 40" xfId="7246"/>
    <cellStyle name="40% - Accent4 5 40 2" xfId="18025"/>
    <cellStyle name="40% - Accent4 5 40 3" xfId="28775"/>
    <cellStyle name="40% - Accent4 5 40 4" xfId="39635"/>
    <cellStyle name="40% - Accent4 5 41" xfId="7356"/>
    <cellStyle name="40% - Accent4 5 41 2" xfId="18135"/>
    <cellStyle name="40% - Accent4 5 41 3" xfId="28885"/>
    <cellStyle name="40% - Accent4 5 41 4" xfId="39745"/>
    <cellStyle name="40% - Accent4 5 42" xfId="7466"/>
    <cellStyle name="40% - Accent4 5 42 2" xfId="18245"/>
    <cellStyle name="40% - Accent4 5 42 3" xfId="28995"/>
    <cellStyle name="40% - Accent4 5 42 4" xfId="39855"/>
    <cellStyle name="40% - Accent4 5 43" xfId="7576"/>
    <cellStyle name="40% - Accent4 5 43 2" xfId="18355"/>
    <cellStyle name="40% - Accent4 5 43 3" xfId="29105"/>
    <cellStyle name="40% - Accent4 5 43 4" xfId="39965"/>
    <cellStyle name="40% - Accent4 5 44" xfId="7686"/>
    <cellStyle name="40% - Accent4 5 44 2" xfId="18465"/>
    <cellStyle name="40% - Accent4 5 44 3" xfId="29215"/>
    <cellStyle name="40% - Accent4 5 44 4" xfId="40075"/>
    <cellStyle name="40% - Accent4 5 45" xfId="7796"/>
    <cellStyle name="40% - Accent4 5 45 2" xfId="18575"/>
    <cellStyle name="40% - Accent4 5 45 3" xfId="29325"/>
    <cellStyle name="40% - Accent4 5 45 4" xfId="40185"/>
    <cellStyle name="40% - Accent4 5 46" xfId="7906"/>
    <cellStyle name="40% - Accent4 5 46 2" xfId="18685"/>
    <cellStyle name="40% - Accent4 5 46 3" xfId="29435"/>
    <cellStyle name="40% - Accent4 5 46 4" xfId="40295"/>
    <cellStyle name="40% - Accent4 5 47" xfId="8016"/>
    <cellStyle name="40% - Accent4 5 47 2" xfId="18795"/>
    <cellStyle name="40% - Accent4 5 47 3" xfId="29545"/>
    <cellStyle name="40% - Accent4 5 47 4" xfId="40405"/>
    <cellStyle name="40% - Accent4 5 48" xfId="8126"/>
    <cellStyle name="40% - Accent4 5 48 2" xfId="18905"/>
    <cellStyle name="40% - Accent4 5 48 3" xfId="29655"/>
    <cellStyle name="40% - Accent4 5 48 4" xfId="40515"/>
    <cellStyle name="40% - Accent4 5 49" xfId="8236"/>
    <cellStyle name="40% - Accent4 5 49 2" xfId="19015"/>
    <cellStyle name="40% - Accent4 5 49 3" xfId="29765"/>
    <cellStyle name="40% - Accent4 5 49 4" xfId="40625"/>
    <cellStyle name="40% - Accent4 5 5" xfId="524"/>
    <cellStyle name="40% - Accent4 5 5 2" xfId="1549"/>
    <cellStyle name="40% - Accent4 5 5 2 2" xfId="3874"/>
    <cellStyle name="40% - Accent4 5 5 2 2 2" xfId="14653"/>
    <cellStyle name="40% - Accent4 5 5 2 2 3" xfId="25403"/>
    <cellStyle name="40% - Accent4 5 5 2 2 4" xfId="36263"/>
    <cellStyle name="40% - Accent4 5 5 2 3" xfId="12358"/>
    <cellStyle name="40% - Accent4 5 5 2 4" xfId="23108"/>
    <cellStyle name="40% - Accent4 5 5 2 5" xfId="33968"/>
    <cellStyle name="40% - Accent4 5 5 3" xfId="2891"/>
    <cellStyle name="40% - Accent4 5 5 3 2" xfId="13670"/>
    <cellStyle name="40% - Accent4 5 5 3 3" xfId="24420"/>
    <cellStyle name="40% - Accent4 5 5 3 4" xfId="35280"/>
    <cellStyle name="40% - Accent4 5 5 4" xfId="11375"/>
    <cellStyle name="40% - Accent4 5 5 5" xfId="22125"/>
    <cellStyle name="40% - Accent4 5 5 6" xfId="32985"/>
    <cellStyle name="40% - Accent4 5 50" xfId="8346"/>
    <cellStyle name="40% - Accent4 5 50 2" xfId="19125"/>
    <cellStyle name="40% - Accent4 5 50 3" xfId="29875"/>
    <cellStyle name="40% - Accent4 5 50 4" xfId="40735"/>
    <cellStyle name="40% - Accent4 5 51" xfId="8456"/>
    <cellStyle name="40% - Accent4 5 51 2" xfId="19235"/>
    <cellStyle name="40% - Accent4 5 51 3" xfId="29985"/>
    <cellStyle name="40% - Accent4 5 51 4" xfId="40845"/>
    <cellStyle name="40% - Accent4 5 52" xfId="8566"/>
    <cellStyle name="40% - Accent4 5 52 2" xfId="19345"/>
    <cellStyle name="40% - Accent4 5 52 3" xfId="30095"/>
    <cellStyle name="40% - Accent4 5 52 4" xfId="40955"/>
    <cellStyle name="40% - Accent4 5 53" xfId="8676"/>
    <cellStyle name="40% - Accent4 5 53 2" xfId="19455"/>
    <cellStyle name="40% - Accent4 5 53 3" xfId="30205"/>
    <cellStyle name="40% - Accent4 5 53 4" xfId="41065"/>
    <cellStyle name="40% - Accent4 5 54" xfId="8786"/>
    <cellStyle name="40% - Accent4 5 54 2" xfId="19565"/>
    <cellStyle name="40% - Accent4 5 54 3" xfId="30315"/>
    <cellStyle name="40% - Accent4 5 54 4" xfId="41175"/>
    <cellStyle name="40% - Accent4 5 55" xfId="8896"/>
    <cellStyle name="40% - Accent4 5 55 2" xfId="19675"/>
    <cellStyle name="40% - Accent4 5 55 3" xfId="30425"/>
    <cellStyle name="40% - Accent4 5 55 4" xfId="41285"/>
    <cellStyle name="40% - Accent4 5 56" xfId="9006"/>
    <cellStyle name="40% - Accent4 5 56 2" xfId="19785"/>
    <cellStyle name="40% - Accent4 5 56 3" xfId="30535"/>
    <cellStyle name="40% - Accent4 5 56 4" xfId="41395"/>
    <cellStyle name="40% - Accent4 5 57" xfId="9116"/>
    <cellStyle name="40% - Accent4 5 57 2" xfId="19895"/>
    <cellStyle name="40% - Accent4 5 57 3" xfId="30645"/>
    <cellStyle name="40% - Accent4 5 57 4" xfId="41505"/>
    <cellStyle name="40% - Accent4 5 58" xfId="9226"/>
    <cellStyle name="40% - Accent4 5 58 2" xfId="20005"/>
    <cellStyle name="40% - Accent4 5 58 3" xfId="30755"/>
    <cellStyle name="40% - Accent4 5 58 4" xfId="41615"/>
    <cellStyle name="40% - Accent4 5 59" xfId="9336"/>
    <cellStyle name="40% - Accent4 5 59 2" xfId="20115"/>
    <cellStyle name="40% - Accent4 5 59 3" xfId="30865"/>
    <cellStyle name="40% - Accent4 5 59 4" xfId="41725"/>
    <cellStyle name="40% - Accent4 5 6" xfId="611"/>
    <cellStyle name="40% - Accent4 5 6 2" xfId="1636"/>
    <cellStyle name="40% - Accent4 5 6 2 2" xfId="3961"/>
    <cellStyle name="40% - Accent4 5 6 2 2 2" xfId="14740"/>
    <cellStyle name="40% - Accent4 5 6 2 2 3" xfId="25490"/>
    <cellStyle name="40% - Accent4 5 6 2 2 4" xfId="36350"/>
    <cellStyle name="40% - Accent4 5 6 2 3" xfId="12445"/>
    <cellStyle name="40% - Accent4 5 6 2 4" xfId="23195"/>
    <cellStyle name="40% - Accent4 5 6 2 5" xfId="34055"/>
    <cellStyle name="40% - Accent4 5 6 3" xfId="2979"/>
    <cellStyle name="40% - Accent4 5 6 3 2" xfId="13758"/>
    <cellStyle name="40% - Accent4 5 6 3 3" xfId="24508"/>
    <cellStyle name="40% - Accent4 5 6 3 4" xfId="35368"/>
    <cellStyle name="40% - Accent4 5 6 4" xfId="11463"/>
    <cellStyle name="40% - Accent4 5 6 5" xfId="22213"/>
    <cellStyle name="40% - Accent4 5 6 6" xfId="33073"/>
    <cellStyle name="40% - Accent4 5 60" xfId="9446"/>
    <cellStyle name="40% - Accent4 5 60 2" xfId="20225"/>
    <cellStyle name="40% - Accent4 5 60 3" xfId="30975"/>
    <cellStyle name="40% - Accent4 5 60 4" xfId="41835"/>
    <cellStyle name="40% - Accent4 5 61" xfId="9556"/>
    <cellStyle name="40% - Accent4 5 61 2" xfId="20335"/>
    <cellStyle name="40% - Accent4 5 61 3" xfId="31085"/>
    <cellStyle name="40% - Accent4 5 61 4" xfId="41945"/>
    <cellStyle name="40% - Accent4 5 62" xfId="9666"/>
    <cellStyle name="40% - Accent4 5 62 2" xfId="20445"/>
    <cellStyle name="40% - Accent4 5 62 3" xfId="31195"/>
    <cellStyle name="40% - Accent4 5 62 4" xfId="42055"/>
    <cellStyle name="40% - Accent4 5 63" xfId="9776"/>
    <cellStyle name="40% - Accent4 5 63 2" xfId="20555"/>
    <cellStyle name="40% - Accent4 5 63 3" xfId="31305"/>
    <cellStyle name="40% - Accent4 5 63 4" xfId="42165"/>
    <cellStyle name="40% - Accent4 5 64" xfId="9886"/>
    <cellStyle name="40% - Accent4 5 64 2" xfId="20665"/>
    <cellStyle name="40% - Accent4 5 64 3" xfId="31415"/>
    <cellStyle name="40% - Accent4 5 64 4" xfId="42275"/>
    <cellStyle name="40% - Accent4 5 65" xfId="9996"/>
    <cellStyle name="40% - Accent4 5 65 2" xfId="20775"/>
    <cellStyle name="40% - Accent4 5 65 3" xfId="31525"/>
    <cellStyle name="40% - Accent4 5 65 4" xfId="42385"/>
    <cellStyle name="40% - Accent4 5 66" xfId="10106"/>
    <cellStyle name="40% - Accent4 5 66 2" xfId="20885"/>
    <cellStyle name="40% - Accent4 5 66 3" xfId="31635"/>
    <cellStyle name="40% - Accent4 5 66 4" xfId="42495"/>
    <cellStyle name="40% - Accent4 5 67" xfId="10216"/>
    <cellStyle name="40% - Accent4 5 67 2" xfId="20995"/>
    <cellStyle name="40% - Accent4 5 67 3" xfId="31745"/>
    <cellStyle name="40% - Accent4 5 67 4" xfId="42605"/>
    <cellStyle name="40% - Accent4 5 68" xfId="10326"/>
    <cellStyle name="40% - Accent4 5 68 2" xfId="21105"/>
    <cellStyle name="40% - Accent4 5 68 3" xfId="31855"/>
    <cellStyle name="40% - Accent4 5 68 4" xfId="42715"/>
    <cellStyle name="40% - Accent4 5 69" xfId="10436"/>
    <cellStyle name="40% - Accent4 5 69 2" xfId="21215"/>
    <cellStyle name="40% - Accent4 5 69 3" xfId="31965"/>
    <cellStyle name="40% - Accent4 5 69 4" xfId="42825"/>
    <cellStyle name="40% - Accent4 5 7" xfId="710"/>
    <cellStyle name="40% - Accent4 5 7 2" xfId="1735"/>
    <cellStyle name="40% - Accent4 5 7 2 2" xfId="4060"/>
    <cellStyle name="40% - Accent4 5 7 2 2 2" xfId="14839"/>
    <cellStyle name="40% - Accent4 5 7 2 2 3" xfId="25589"/>
    <cellStyle name="40% - Accent4 5 7 2 2 4" xfId="36449"/>
    <cellStyle name="40% - Accent4 5 7 2 3" xfId="12544"/>
    <cellStyle name="40% - Accent4 5 7 2 4" xfId="23294"/>
    <cellStyle name="40% - Accent4 5 7 2 5" xfId="34154"/>
    <cellStyle name="40% - Accent4 5 7 3" xfId="3078"/>
    <cellStyle name="40% - Accent4 5 7 3 2" xfId="13857"/>
    <cellStyle name="40% - Accent4 5 7 3 3" xfId="24607"/>
    <cellStyle name="40% - Accent4 5 7 3 4" xfId="35467"/>
    <cellStyle name="40% - Accent4 5 7 4" xfId="11562"/>
    <cellStyle name="40% - Accent4 5 7 5" xfId="22312"/>
    <cellStyle name="40% - Accent4 5 7 6" xfId="33172"/>
    <cellStyle name="40% - Accent4 5 70" xfId="10546"/>
    <cellStyle name="40% - Accent4 5 70 2" xfId="21325"/>
    <cellStyle name="40% - Accent4 5 70 3" xfId="32075"/>
    <cellStyle name="40% - Accent4 5 70 4" xfId="42935"/>
    <cellStyle name="40% - Accent4 5 71" xfId="10656"/>
    <cellStyle name="40% - Accent4 5 71 2" xfId="21435"/>
    <cellStyle name="40% - Accent4 5 71 3" xfId="32185"/>
    <cellStyle name="40% - Accent4 5 71 4" xfId="43045"/>
    <cellStyle name="40% - Accent4 5 72" xfId="10766"/>
    <cellStyle name="40% - Accent4 5 72 2" xfId="21545"/>
    <cellStyle name="40% - Accent4 5 72 3" xfId="32295"/>
    <cellStyle name="40% - Accent4 5 72 4" xfId="43155"/>
    <cellStyle name="40% - Accent4 5 73" xfId="10876"/>
    <cellStyle name="40% - Accent4 5 73 2" xfId="32405"/>
    <cellStyle name="40% - Accent4 5 73 3" xfId="43265"/>
    <cellStyle name="40% - Accent4 5 74" xfId="11029"/>
    <cellStyle name="40% - Accent4 5 74 2" xfId="21779"/>
    <cellStyle name="40% - Accent4 5 74 3" xfId="32639"/>
    <cellStyle name="40% - Accent4 5 75" xfId="21655"/>
    <cellStyle name="40% - Accent4 5 76" xfId="32515"/>
    <cellStyle name="40% - Accent4 5 77" xfId="43536"/>
    <cellStyle name="40% - Accent4 5 78" xfId="43691"/>
    <cellStyle name="40% - Accent4 5 79" xfId="44003"/>
    <cellStyle name="40% - Accent4 5 8" xfId="819"/>
    <cellStyle name="40% - Accent4 5 8 2" xfId="1844"/>
    <cellStyle name="40% - Accent4 5 8 2 2" xfId="4169"/>
    <cellStyle name="40% - Accent4 5 8 2 2 2" xfId="14948"/>
    <cellStyle name="40% - Accent4 5 8 2 2 3" xfId="25698"/>
    <cellStyle name="40% - Accent4 5 8 2 2 4" xfId="36558"/>
    <cellStyle name="40% - Accent4 5 8 2 3" xfId="12653"/>
    <cellStyle name="40% - Accent4 5 8 2 4" xfId="23403"/>
    <cellStyle name="40% - Accent4 5 8 2 5" xfId="34263"/>
    <cellStyle name="40% - Accent4 5 8 3" xfId="3187"/>
    <cellStyle name="40% - Accent4 5 8 3 2" xfId="13966"/>
    <cellStyle name="40% - Accent4 5 8 3 3" xfId="24716"/>
    <cellStyle name="40% - Accent4 5 8 3 4" xfId="35576"/>
    <cellStyle name="40% - Accent4 5 8 4" xfId="11671"/>
    <cellStyle name="40% - Accent4 5 8 5" xfId="22421"/>
    <cellStyle name="40% - Accent4 5 8 6" xfId="33281"/>
    <cellStyle name="40% - Accent4 5 80" xfId="44322"/>
    <cellStyle name="40% - Accent4 5 81" xfId="44642"/>
    <cellStyle name="40% - Accent4 5 82" xfId="44954"/>
    <cellStyle name="40% - Accent4 5 83" xfId="45266"/>
    <cellStyle name="40% - Accent4 5 84" xfId="45578"/>
    <cellStyle name="40% - Accent4 5 85" xfId="45890"/>
    <cellStyle name="40% - Accent4 5 86" xfId="46202"/>
    <cellStyle name="40% - Accent4 5 87" xfId="46514"/>
    <cellStyle name="40% - Accent4 5 88" xfId="46826"/>
    <cellStyle name="40% - Accent4 5 89" xfId="47138"/>
    <cellStyle name="40% - Accent4 5 9" xfId="928"/>
    <cellStyle name="40% - Accent4 5 9 2" xfId="1953"/>
    <cellStyle name="40% - Accent4 5 9 2 2" xfId="4278"/>
    <cellStyle name="40% - Accent4 5 9 2 2 2" xfId="15057"/>
    <cellStyle name="40% - Accent4 5 9 2 2 3" xfId="25807"/>
    <cellStyle name="40% - Accent4 5 9 2 2 4" xfId="36667"/>
    <cellStyle name="40% - Accent4 5 9 2 3" xfId="12762"/>
    <cellStyle name="40% - Accent4 5 9 2 4" xfId="23512"/>
    <cellStyle name="40% - Accent4 5 9 2 5" xfId="34372"/>
    <cellStyle name="40% - Accent4 5 9 3" xfId="3296"/>
    <cellStyle name="40% - Accent4 5 9 3 2" xfId="14075"/>
    <cellStyle name="40% - Accent4 5 9 3 3" xfId="24825"/>
    <cellStyle name="40% - Accent4 5 9 3 4" xfId="35685"/>
    <cellStyle name="40% - Accent4 5 9 4" xfId="11780"/>
    <cellStyle name="40% - Accent4 5 9 5" xfId="22530"/>
    <cellStyle name="40% - Accent4 5 9 6" xfId="33390"/>
    <cellStyle name="40% - Accent4 5 90" xfId="47450"/>
    <cellStyle name="40% - Accent4 5 91" xfId="47762"/>
    <cellStyle name="40% - Accent4 5 92" xfId="48074"/>
    <cellStyle name="40% - Accent4 5 93" xfId="48386"/>
    <cellStyle name="40% - Accent4 5 94" xfId="48698"/>
    <cellStyle name="40% - Accent4 5 95" xfId="49010"/>
    <cellStyle name="40% - Accent4 5 96" xfId="49322"/>
    <cellStyle name="40% - Accent4 5 97" xfId="49634"/>
    <cellStyle name="40% - Accent4 5 98" xfId="49946"/>
    <cellStyle name="40% - Accent4 5 99" xfId="50258"/>
    <cellStyle name="40% - Accent4 50" xfId="7641"/>
    <cellStyle name="40% - Accent4 50 2" xfId="18420"/>
    <cellStyle name="40% - Accent4 50 3" xfId="29170"/>
    <cellStyle name="40% - Accent4 50 4" xfId="40030"/>
    <cellStyle name="40% - Accent4 51" xfId="7751"/>
    <cellStyle name="40% - Accent4 51 2" xfId="18530"/>
    <cellStyle name="40% - Accent4 51 3" xfId="29280"/>
    <cellStyle name="40% - Accent4 51 4" xfId="40140"/>
    <cellStyle name="40% - Accent4 52" xfId="7861"/>
    <cellStyle name="40% - Accent4 52 2" xfId="18640"/>
    <cellStyle name="40% - Accent4 52 3" xfId="29390"/>
    <cellStyle name="40% - Accent4 52 4" xfId="40250"/>
    <cellStyle name="40% - Accent4 53" xfId="7971"/>
    <cellStyle name="40% - Accent4 53 2" xfId="18750"/>
    <cellStyle name="40% - Accent4 53 3" xfId="29500"/>
    <cellStyle name="40% - Accent4 53 4" xfId="40360"/>
    <cellStyle name="40% - Accent4 54" xfId="8081"/>
    <cellStyle name="40% - Accent4 54 2" xfId="18860"/>
    <cellStyle name="40% - Accent4 54 3" xfId="29610"/>
    <cellStyle name="40% - Accent4 54 4" xfId="40470"/>
    <cellStyle name="40% - Accent4 55" xfId="8191"/>
    <cellStyle name="40% - Accent4 55 2" xfId="18970"/>
    <cellStyle name="40% - Accent4 55 3" xfId="29720"/>
    <cellStyle name="40% - Accent4 55 4" xfId="40580"/>
    <cellStyle name="40% - Accent4 56" xfId="8301"/>
    <cellStyle name="40% - Accent4 56 2" xfId="19080"/>
    <cellStyle name="40% - Accent4 56 3" xfId="29830"/>
    <cellStyle name="40% - Accent4 56 4" xfId="40690"/>
    <cellStyle name="40% - Accent4 57" xfId="8411"/>
    <cellStyle name="40% - Accent4 57 2" xfId="19190"/>
    <cellStyle name="40% - Accent4 57 3" xfId="29940"/>
    <cellStyle name="40% - Accent4 57 4" xfId="40800"/>
    <cellStyle name="40% - Accent4 58" xfId="8521"/>
    <cellStyle name="40% - Accent4 58 2" xfId="19300"/>
    <cellStyle name="40% - Accent4 58 3" xfId="30050"/>
    <cellStyle name="40% - Accent4 58 4" xfId="40910"/>
    <cellStyle name="40% - Accent4 59" xfId="8631"/>
    <cellStyle name="40% - Accent4 59 2" xfId="19410"/>
    <cellStyle name="40% - Accent4 59 3" xfId="30160"/>
    <cellStyle name="40% - Accent4 59 4" xfId="41020"/>
    <cellStyle name="40% - Accent4 6" xfId="201"/>
    <cellStyle name="40% - Accent4 6 10" xfId="1226"/>
    <cellStyle name="40% - Accent4 6 10 2" xfId="3551"/>
    <cellStyle name="40% - Accent4 6 10 2 2" xfId="14330"/>
    <cellStyle name="40% - Accent4 6 10 2 3" xfId="25080"/>
    <cellStyle name="40% - Accent4 6 10 2 4" xfId="35940"/>
    <cellStyle name="40% - Accent4 6 10 3" xfId="12035"/>
    <cellStyle name="40% - Accent4 6 10 4" xfId="22785"/>
    <cellStyle name="40% - Accent4 6 10 5" xfId="33645"/>
    <cellStyle name="40% - Accent4 6 100" xfId="50896"/>
    <cellStyle name="40% - Accent4 6 101" xfId="51208"/>
    <cellStyle name="40% - Accent4 6 102" xfId="51520"/>
    <cellStyle name="40% - Accent4 6 103" xfId="51832"/>
    <cellStyle name="40% - Accent4 6 104" xfId="52145"/>
    <cellStyle name="40% - Accent4 6 105" xfId="52457"/>
    <cellStyle name="40% - Accent4 6 106" xfId="52769"/>
    <cellStyle name="40% - Accent4 6 107" xfId="53081"/>
    <cellStyle name="40% - Accent4 6 108" xfId="53393"/>
    <cellStyle name="40% - Accent4 6 109" xfId="53705"/>
    <cellStyle name="40% - Accent4 6 11" xfId="2073"/>
    <cellStyle name="40% - Accent4 6 11 2" xfId="4398"/>
    <cellStyle name="40% - Accent4 6 11 2 2" xfId="15177"/>
    <cellStyle name="40% - Accent4 6 11 2 3" xfId="25927"/>
    <cellStyle name="40% - Accent4 6 11 2 4" xfId="36787"/>
    <cellStyle name="40% - Accent4 6 11 3" xfId="12882"/>
    <cellStyle name="40% - Accent4 6 11 4" xfId="23632"/>
    <cellStyle name="40% - Accent4 6 11 5" xfId="34492"/>
    <cellStyle name="40% - Accent4 6 110" xfId="54017"/>
    <cellStyle name="40% - Accent4 6 111" xfId="54329"/>
    <cellStyle name="40% - Accent4 6 112" xfId="54641"/>
    <cellStyle name="40% - Accent4 6 113" xfId="54953"/>
    <cellStyle name="40% - Accent4 6 114" xfId="55265"/>
    <cellStyle name="40% - Accent4 6 115" xfId="55577"/>
    <cellStyle name="40% - Accent4 6 116" xfId="55889"/>
    <cellStyle name="40% - Accent4 6 117" xfId="56201"/>
    <cellStyle name="40% - Accent4 6 118" xfId="56513"/>
    <cellStyle name="40% - Accent4 6 119" xfId="56825"/>
    <cellStyle name="40% - Accent4 6 12" xfId="2182"/>
    <cellStyle name="40% - Accent4 6 12 2" xfId="4507"/>
    <cellStyle name="40% - Accent4 6 12 2 2" xfId="15286"/>
    <cellStyle name="40% - Accent4 6 12 2 3" xfId="26036"/>
    <cellStyle name="40% - Accent4 6 12 2 4" xfId="36896"/>
    <cellStyle name="40% - Accent4 6 12 3" xfId="12991"/>
    <cellStyle name="40% - Accent4 6 12 4" xfId="23741"/>
    <cellStyle name="40% - Accent4 6 12 5" xfId="34601"/>
    <cellStyle name="40% - Accent4 6 120" xfId="57137"/>
    <cellStyle name="40% - Accent4 6 121" xfId="57449"/>
    <cellStyle name="40% - Accent4 6 122" xfId="57761"/>
    <cellStyle name="40% - Accent4 6 123" xfId="58073"/>
    <cellStyle name="40% - Accent4 6 124" xfId="58385"/>
    <cellStyle name="40% - Accent4 6 125" xfId="58697"/>
    <cellStyle name="40% - Accent4 6 126" xfId="59009"/>
    <cellStyle name="40% - Accent4 6 127" xfId="59321"/>
    <cellStyle name="40% - Accent4 6 128" xfId="59633"/>
    <cellStyle name="40% - Accent4 6 129" xfId="59945"/>
    <cellStyle name="40% - Accent4 6 13" xfId="2292"/>
    <cellStyle name="40% - Accent4 6 13 2" xfId="4617"/>
    <cellStyle name="40% - Accent4 6 13 2 2" xfId="15396"/>
    <cellStyle name="40% - Accent4 6 13 2 3" xfId="26146"/>
    <cellStyle name="40% - Accent4 6 13 2 4" xfId="37006"/>
    <cellStyle name="40% - Accent4 6 13 3" xfId="13101"/>
    <cellStyle name="40% - Accent4 6 13 4" xfId="23851"/>
    <cellStyle name="40% - Accent4 6 13 5" xfId="34711"/>
    <cellStyle name="40% - Accent4 6 130" xfId="60257"/>
    <cellStyle name="40% - Accent4 6 131" xfId="60569"/>
    <cellStyle name="40% - Accent4 6 132" xfId="60881"/>
    <cellStyle name="40% - Accent4 6 14" xfId="2402"/>
    <cellStyle name="40% - Accent4 6 14 2" xfId="13211"/>
    <cellStyle name="40% - Accent4 6 14 3" xfId="23961"/>
    <cellStyle name="40% - Accent4 6 14 4" xfId="34821"/>
    <cellStyle name="40% - Accent4 6 15" xfId="2568"/>
    <cellStyle name="40% - Accent4 6 15 2" xfId="13347"/>
    <cellStyle name="40% - Accent4 6 15 3" xfId="24097"/>
    <cellStyle name="40% - Accent4 6 15 4" xfId="34957"/>
    <cellStyle name="40% - Accent4 6 16" xfId="4727"/>
    <cellStyle name="40% - Accent4 6 16 2" xfId="15506"/>
    <cellStyle name="40% - Accent4 6 16 3" xfId="26256"/>
    <cellStyle name="40% - Accent4 6 16 4" xfId="37116"/>
    <cellStyle name="40% - Accent4 6 17" xfId="4837"/>
    <cellStyle name="40% - Accent4 6 17 2" xfId="15616"/>
    <cellStyle name="40% - Accent4 6 17 3" xfId="26366"/>
    <cellStyle name="40% - Accent4 6 17 4" xfId="37226"/>
    <cellStyle name="40% - Accent4 6 18" xfId="4947"/>
    <cellStyle name="40% - Accent4 6 18 2" xfId="15726"/>
    <cellStyle name="40% - Accent4 6 18 3" xfId="26476"/>
    <cellStyle name="40% - Accent4 6 18 4" xfId="37336"/>
    <cellStyle name="40% - Accent4 6 19" xfId="5057"/>
    <cellStyle name="40% - Accent4 6 19 2" xfId="15836"/>
    <cellStyle name="40% - Accent4 6 19 3" xfId="26586"/>
    <cellStyle name="40% - Accent4 6 19 4" xfId="37446"/>
    <cellStyle name="40% - Accent4 6 2" xfId="392"/>
    <cellStyle name="40% - Accent4 6 2 10" xfId="44811"/>
    <cellStyle name="40% - Accent4 6 2 11" xfId="45123"/>
    <cellStyle name="40% - Accent4 6 2 12" xfId="45435"/>
    <cellStyle name="40% - Accent4 6 2 13" xfId="45747"/>
    <cellStyle name="40% - Accent4 6 2 14" xfId="46059"/>
    <cellStyle name="40% - Accent4 6 2 15" xfId="46371"/>
    <cellStyle name="40% - Accent4 6 2 16" xfId="46683"/>
    <cellStyle name="40% - Accent4 6 2 17" xfId="46995"/>
    <cellStyle name="40% - Accent4 6 2 18" xfId="47307"/>
    <cellStyle name="40% - Accent4 6 2 19" xfId="47619"/>
    <cellStyle name="40% - Accent4 6 2 2" xfId="1417"/>
    <cellStyle name="40% - Accent4 6 2 2 2" xfId="3742"/>
    <cellStyle name="40% - Accent4 6 2 2 2 2" xfId="14521"/>
    <cellStyle name="40% - Accent4 6 2 2 2 3" xfId="25271"/>
    <cellStyle name="40% - Accent4 6 2 2 2 4" xfId="36131"/>
    <cellStyle name="40% - Accent4 6 2 2 3" xfId="12226"/>
    <cellStyle name="40% - Accent4 6 2 2 4" xfId="22976"/>
    <cellStyle name="40% - Accent4 6 2 2 5" xfId="33836"/>
    <cellStyle name="40% - Accent4 6 2 20" xfId="47931"/>
    <cellStyle name="40% - Accent4 6 2 21" xfId="48243"/>
    <cellStyle name="40% - Accent4 6 2 22" xfId="48555"/>
    <cellStyle name="40% - Accent4 6 2 23" xfId="48867"/>
    <cellStyle name="40% - Accent4 6 2 24" xfId="49179"/>
    <cellStyle name="40% - Accent4 6 2 25" xfId="49491"/>
    <cellStyle name="40% - Accent4 6 2 26" xfId="49803"/>
    <cellStyle name="40% - Accent4 6 2 27" xfId="50115"/>
    <cellStyle name="40% - Accent4 6 2 28" xfId="50427"/>
    <cellStyle name="40% - Accent4 6 2 29" xfId="50739"/>
    <cellStyle name="40% - Accent4 6 2 3" xfId="2759"/>
    <cellStyle name="40% - Accent4 6 2 3 2" xfId="13538"/>
    <cellStyle name="40% - Accent4 6 2 3 3" xfId="24288"/>
    <cellStyle name="40% - Accent4 6 2 3 4" xfId="35148"/>
    <cellStyle name="40% - Accent4 6 2 30" xfId="51051"/>
    <cellStyle name="40% - Accent4 6 2 31" xfId="51363"/>
    <cellStyle name="40% - Accent4 6 2 32" xfId="51675"/>
    <cellStyle name="40% - Accent4 6 2 33" xfId="51987"/>
    <cellStyle name="40% - Accent4 6 2 34" xfId="52300"/>
    <cellStyle name="40% - Accent4 6 2 35" xfId="52612"/>
    <cellStyle name="40% - Accent4 6 2 36" xfId="52924"/>
    <cellStyle name="40% - Accent4 6 2 37" xfId="53236"/>
    <cellStyle name="40% - Accent4 6 2 38" xfId="53548"/>
    <cellStyle name="40% - Accent4 6 2 39" xfId="53860"/>
    <cellStyle name="40% - Accent4 6 2 4" xfId="11243"/>
    <cellStyle name="40% - Accent4 6 2 40" xfId="54172"/>
    <cellStyle name="40% - Accent4 6 2 41" xfId="54484"/>
    <cellStyle name="40% - Accent4 6 2 42" xfId="54796"/>
    <cellStyle name="40% - Accent4 6 2 43" xfId="55108"/>
    <cellStyle name="40% - Accent4 6 2 44" xfId="55420"/>
    <cellStyle name="40% - Accent4 6 2 45" xfId="55732"/>
    <cellStyle name="40% - Accent4 6 2 46" xfId="56044"/>
    <cellStyle name="40% - Accent4 6 2 47" xfId="56356"/>
    <cellStyle name="40% - Accent4 6 2 48" xfId="56668"/>
    <cellStyle name="40% - Accent4 6 2 49" xfId="56980"/>
    <cellStyle name="40% - Accent4 6 2 5" xfId="21993"/>
    <cellStyle name="40% - Accent4 6 2 50" xfId="57292"/>
    <cellStyle name="40% - Accent4 6 2 51" xfId="57604"/>
    <cellStyle name="40% - Accent4 6 2 52" xfId="57916"/>
    <cellStyle name="40% - Accent4 6 2 53" xfId="58228"/>
    <cellStyle name="40% - Accent4 6 2 54" xfId="58540"/>
    <cellStyle name="40% - Accent4 6 2 55" xfId="58852"/>
    <cellStyle name="40% - Accent4 6 2 56" xfId="59164"/>
    <cellStyle name="40% - Accent4 6 2 57" xfId="59476"/>
    <cellStyle name="40% - Accent4 6 2 58" xfId="59788"/>
    <cellStyle name="40% - Accent4 6 2 59" xfId="60100"/>
    <cellStyle name="40% - Accent4 6 2 6" xfId="32853"/>
    <cellStyle name="40% - Accent4 6 2 60" xfId="60412"/>
    <cellStyle name="40% - Accent4 6 2 61" xfId="60724"/>
    <cellStyle name="40% - Accent4 6 2 62" xfId="61036"/>
    <cellStyle name="40% - Accent4 6 2 7" xfId="43860"/>
    <cellStyle name="40% - Accent4 6 2 8" xfId="44172"/>
    <cellStyle name="40% - Accent4 6 2 9" xfId="44491"/>
    <cellStyle name="40% - Accent4 6 20" xfId="5167"/>
    <cellStyle name="40% - Accent4 6 20 2" xfId="15946"/>
    <cellStyle name="40% - Accent4 6 20 3" xfId="26696"/>
    <cellStyle name="40% - Accent4 6 20 4" xfId="37556"/>
    <cellStyle name="40% - Accent4 6 21" xfId="5277"/>
    <cellStyle name="40% - Accent4 6 21 2" xfId="16056"/>
    <cellStyle name="40% - Accent4 6 21 3" xfId="26806"/>
    <cellStyle name="40% - Accent4 6 21 4" xfId="37666"/>
    <cellStyle name="40% - Accent4 6 22" xfId="5387"/>
    <cellStyle name="40% - Accent4 6 22 2" xfId="16166"/>
    <cellStyle name="40% - Accent4 6 22 3" xfId="26916"/>
    <cellStyle name="40% - Accent4 6 22 4" xfId="37776"/>
    <cellStyle name="40% - Accent4 6 23" xfId="5497"/>
    <cellStyle name="40% - Accent4 6 23 2" xfId="16276"/>
    <cellStyle name="40% - Accent4 6 23 3" xfId="27026"/>
    <cellStyle name="40% - Accent4 6 23 4" xfId="37886"/>
    <cellStyle name="40% - Accent4 6 24" xfId="5607"/>
    <cellStyle name="40% - Accent4 6 24 2" xfId="16386"/>
    <cellStyle name="40% - Accent4 6 24 3" xfId="27136"/>
    <cellStyle name="40% - Accent4 6 24 4" xfId="37996"/>
    <cellStyle name="40% - Accent4 6 25" xfId="5717"/>
    <cellStyle name="40% - Accent4 6 25 2" xfId="16496"/>
    <cellStyle name="40% - Accent4 6 25 3" xfId="27246"/>
    <cellStyle name="40% - Accent4 6 25 4" xfId="38106"/>
    <cellStyle name="40% - Accent4 6 26" xfId="5827"/>
    <cellStyle name="40% - Accent4 6 26 2" xfId="16606"/>
    <cellStyle name="40% - Accent4 6 26 3" xfId="27356"/>
    <cellStyle name="40% - Accent4 6 26 4" xfId="38216"/>
    <cellStyle name="40% - Accent4 6 27" xfId="5937"/>
    <cellStyle name="40% - Accent4 6 27 2" xfId="16716"/>
    <cellStyle name="40% - Accent4 6 27 3" xfId="27466"/>
    <cellStyle name="40% - Accent4 6 27 4" xfId="38326"/>
    <cellStyle name="40% - Accent4 6 28" xfId="6047"/>
    <cellStyle name="40% - Accent4 6 28 2" xfId="16826"/>
    <cellStyle name="40% - Accent4 6 28 3" xfId="27576"/>
    <cellStyle name="40% - Accent4 6 28 4" xfId="38436"/>
    <cellStyle name="40% - Accent4 6 29" xfId="6157"/>
    <cellStyle name="40% - Accent4 6 29 2" xfId="16936"/>
    <cellStyle name="40% - Accent4 6 29 3" xfId="27686"/>
    <cellStyle name="40% - Accent4 6 29 4" xfId="38546"/>
    <cellStyle name="40% - Accent4 6 3" xfId="458"/>
    <cellStyle name="40% - Accent4 6 3 2" xfId="1483"/>
    <cellStyle name="40% - Accent4 6 3 2 2" xfId="3808"/>
    <cellStyle name="40% - Accent4 6 3 2 2 2" xfId="14587"/>
    <cellStyle name="40% - Accent4 6 3 2 2 3" xfId="25337"/>
    <cellStyle name="40% - Accent4 6 3 2 2 4" xfId="36197"/>
    <cellStyle name="40% - Accent4 6 3 2 3" xfId="12292"/>
    <cellStyle name="40% - Accent4 6 3 2 4" xfId="23042"/>
    <cellStyle name="40% - Accent4 6 3 2 5" xfId="33902"/>
    <cellStyle name="40% - Accent4 6 3 3" xfId="2825"/>
    <cellStyle name="40% - Accent4 6 3 3 2" xfId="13604"/>
    <cellStyle name="40% - Accent4 6 3 3 3" xfId="24354"/>
    <cellStyle name="40% - Accent4 6 3 3 4" xfId="35214"/>
    <cellStyle name="40% - Accent4 6 3 4" xfId="11309"/>
    <cellStyle name="40% - Accent4 6 3 5" xfId="22059"/>
    <cellStyle name="40% - Accent4 6 3 6" xfId="32919"/>
    <cellStyle name="40% - Accent4 6 30" xfId="6267"/>
    <cellStyle name="40% - Accent4 6 30 2" xfId="17046"/>
    <cellStyle name="40% - Accent4 6 30 3" xfId="27796"/>
    <cellStyle name="40% - Accent4 6 30 4" xfId="38656"/>
    <cellStyle name="40% - Accent4 6 31" xfId="6377"/>
    <cellStyle name="40% - Accent4 6 31 2" xfId="17156"/>
    <cellStyle name="40% - Accent4 6 31 3" xfId="27906"/>
    <cellStyle name="40% - Accent4 6 31 4" xfId="38766"/>
    <cellStyle name="40% - Accent4 6 32" xfId="6487"/>
    <cellStyle name="40% - Accent4 6 32 2" xfId="17266"/>
    <cellStyle name="40% - Accent4 6 32 3" xfId="28016"/>
    <cellStyle name="40% - Accent4 6 32 4" xfId="38876"/>
    <cellStyle name="40% - Accent4 6 33" xfId="6597"/>
    <cellStyle name="40% - Accent4 6 33 2" xfId="17376"/>
    <cellStyle name="40% - Accent4 6 33 3" xfId="28126"/>
    <cellStyle name="40% - Accent4 6 33 4" xfId="38986"/>
    <cellStyle name="40% - Accent4 6 34" xfId="6707"/>
    <cellStyle name="40% - Accent4 6 34 2" xfId="17486"/>
    <cellStyle name="40% - Accent4 6 34 3" xfId="28236"/>
    <cellStyle name="40% - Accent4 6 34 4" xfId="39096"/>
    <cellStyle name="40% - Accent4 6 35" xfId="6817"/>
    <cellStyle name="40% - Accent4 6 35 2" xfId="17596"/>
    <cellStyle name="40% - Accent4 6 35 3" xfId="28346"/>
    <cellStyle name="40% - Accent4 6 35 4" xfId="39206"/>
    <cellStyle name="40% - Accent4 6 36" xfId="6927"/>
    <cellStyle name="40% - Accent4 6 36 2" xfId="17706"/>
    <cellStyle name="40% - Accent4 6 36 3" xfId="28456"/>
    <cellStyle name="40% - Accent4 6 36 4" xfId="39316"/>
    <cellStyle name="40% - Accent4 6 37" xfId="7037"/>
    <cellStyle name="40% - Accent4 6 37 2" xfId="17816"/>
    <cellStyle name="40% - Accent4 6 37 3" xfId="28566"/>
    <cellStyle name="40% - Accent4 6 37 4" xfId="39426"/>
    <cellStyle name="40% - Accent4 6 38" xfId="7147"/>
    <cellStyle name="40% - Accent4 6 38 2" xfId="17926"/>
    <cellStyle name="40% - Accent4 6 38 3" xfId="28676"/>
    <cellStyle name="40% - Accent4 6 38 4" xfId="39536"/>
    <cellStyle name="40% - Accent4 6 39" xfId="7257"/>
    <cellStyle name="40% - Accent4 6 39 2" xfId="18036"/>
    <cellStyle name="40% - Accent4 6 39 3" xfId="28786"/>
    <cellStyle name="40% - Accent4 6 39 4" xfId="39646"/>
    <cellStyle name="40% - Accent4 6 4" xfId="535"/>
    <cellStyle name="40% - Accent4 6 4 2" xfId="1560"/>
    <cellStyle name="40% - Accent4 6 4 2 2" xfId="3885"/>
    <cellStyle name="40% - Accent4 6 4 2 2 2" xfId="14664"/>
    <cellStyle name="40% - Accent4 6 4 2 2 3" xfId="25414"/>
    <cellStyle name="40% - Accent4 6 4 2 2 4" xfId="36274"/>
    <cellStyle name="40% - Accent4 6 4 2 3" xfId="12369"/>
    <cellStyle name="40% - Accent4 6 4 2 4" xfId="23119"/>
    <cellStyle name="40% - Accent4 6 4 2 5" xfId="33979"/>
    <cellStyle name="40% - Accent4 6 4 3" xfId="2902"/>
    <cellStyle name="40% - Accent4 6 4 3 2" xfId="13681"/>
    <cellStyle name="40% - Accent4 6 4 3 3" xfId="24431"/>
    <cellStyle name="40% - Accent4 6 4 3 4" xfId="35291"/>
    <cellStyle name="40% - Accent4 6 4 4" xfId="11386"/>
    <cellStyle name="40% - Accent4 6 4 5" xfId="22136"/>
    <cellStyle name="40% - Accent4 6 4 6" xfId="32996"/>
    <cellStyle name="40% - Accent4 6 40" xfId="7367"/>
    <cellStyle name="40% - Accent4 6 40 2" xfId="18146"/>
    <cellStyle name="40% - Accent4 6 40 3" xfId="28896"/>
    <cellStyle name="40% - Accent4 6 40 4" xfId="39756"/>
    <cellStyle name="40% - Accent4 6 41" xfId="7477"/>
    <cellStyle name="40% - Accent4 6 41 2" xfId="18256"/>
    <cellStyle name="40% - Accent4 6 41 3" xfId="29006"/>
    <cellStyle name="40% - Accent4 6 41 4" xfId="39866"/>
    <cellStyle name="40% - Accent4 6 42" xfId="7587"/>
    <cellStyle name="40% - Accent4 6 42 2" xfId="18366"/>
    <cellStyle name="40% - Accent4 6 42 3" xfId="29116"/>
    <cellStyle name="40% - Accent4 6 42 4" xfId="39976"/>
    <cellStyle name="40% - Accent4 6 43" xfId="7697"/>
    <cellStyle name="40% - Accent4 6 43 2" xfId="18476"/>
    <cellStyle name="40% - Accent4 6 43 3" xfId="29226"/>
    <cellStyle name="40% - Accent4 6 43 4" xfId="40086"/>
    <cellStyle name="40% - Accent4 6 44" xfId="7807"/>
    <cellStyle name="40% - Accent4 6 44 2" xfId="18586"/>
    <cellStyle name="40% - Accent4 6 44 3" xfId="29336"/>
    <cellStyle name="40% - Accent4 6 44 4" xfId="40196"/>
    <cellStyle name="40% - Accent4 6 45" xfId="7917"/>
    <cellStyle name="40% - Accent4 6 45 2" xfId="18696"/>
    <cellStyle name="40% - Accent4 6 45 3" xfId="29446"/>
    <cellStyle name="40% - Accent4 6 45 4" xfId="40306"/>
    <cellStyle name="40% - Accent4 6 46" xfId="8027"/>
    <cellStyle name="40% - Accent4 6 46 2" xfId="18806"/>
    <cellStyle name="40% - Accent4 6 46 3" xfId="29556"/>
    <cellStyle name="40% - Accent4 6 46 4" xfId="40416"/>
    <cellStyle name="40% - Accent4 6 47" xfId="8137"/>
    <cellStyle name="40% - Accent4 6 47 2" xfId="18916"/>
    <cellStyle name="40% - Accent4 6 47 3" xfId="29666"/>
    <cellStyle name="40% - Accent4 6 47 4" xfId="40526"/>
    <cellStyle name="40% - Accent4 6 48" xfId="8247"/>
    <cellStyle name="40% - Accent4 6 48 2" xfId="19026"/>
    <cellStyle name="40% - Accent4 6 48 3" xfId="29776"/>
    <cellStyle name="40% - Accent4 6 48 4" xfId="40636"/>
    <cellStyle name="40% - Accent4 6 49" xfId="8357"/>
    <cellStyle name="40% - Accent4 6 49 2" xfId="19136"/>
    <cellStyle name="40% - Accent4 6 49 3" xfId="29886"/>
    <cellStyle name="40% - Accent4 6 49 4" xfId="40746"/>
    <cellStyle name="40% - Accent4 6 5" xfId="622"/>
    <cellStyle name="40% - Accent4 6 5 2" xfId="1647"/>
    <cellStyle name="40% - Accent4 6 5 2 2" xfId="3972"/>
    <cellStyle name="40% - Accent4 6 5 2 2 2" xfId="14751"/>
    <cellStyle name="40% - Accent4 6 5 2 2 3" xfId="25501"/>
    <cellStyle name="40% - Accent4 6 5 2 2 4" xfId="36361"/>
    <cellStyle name="40% - Accent4 6 5 2 3" xfId="12456"/>
    <cellStyle name="40% - Accent4 6 5 2 4" xfId="23206"/>
    <cellStyle name="40% - Accent4 6 5 2 5" xfId="34066"/>
    <cellStyle name="40% - Accent4 6 5 3" xfId="2990"/>
    <cellStyle name="40% - Accent4 6 5 3 2" xfId="13769"/>
    <cellStyle name="40% - Accent4 6 5 3 3" xfId="24519"/>
    <cellStyle name="40% - Accent4 6 5 3 4" xfId="35379"/>
    <cellStyle name="40% - Accent4 6 5 4" xfId="11474"/>
    <cellStyle name="40% - Accent4 6 5 5" xfId="22224"/>
    <cellStyle name="40% - Accent4 6 5 6" xfId="33084"/>
    <cellStyle name="40% - Accent4 6 50" xfId="8467"/>
    <cellStyle name="40% - Accent4 6 50 2" xfId="19246"/>
    <cellStyle name="40% - Accent4 6 50 3" xfId="29996"/>
    <cellStyle name="40% - Accent4 6 50 4" xfId="40856"/>
    <cellStyle name="40% - Accent4 6 51" xfId="8577"/>
    <cellStyle name="40% - Accent4 6 51 2" xfId="19356"/>
    <cellStyle name="40% - Accent4 6 51 3" xfId="30106"/>
    <cellStyle name="40% - Accent4 6 51 4" xfId="40966"/>
    <cellStyle name="40% - Accent4 6 52" xfId="8687"/>
    <cellStyle name="40% - Accent4 6 52 2" xfId="19466"/>
    <cellStyle name="40% - Accent4 6 52 3" xfId="30216"/>
    <cellStyle name="40% - Accent4 6 52 4" xfId="41076"/>
    <cellStyle name="40% - Accent4 6 53" xfId="8797"/>
    <cellStyle name="40% - Accent4 6 53 2" xfId="19576"/>
    <cellStyle name="40% - Accent4 6 53 3" xfId="30326"/>
    <cellStyle name="40% - Accent4 6 53 4" xfId="41186"/>
    <cellStyle name="40% - Accent4 6 54" xfId="8907"/>
    <cellStyle name="40% - Accent4 6 54 2" xfId="19686"/>
    <cellStyle name="40% - Accent4 6 54 3" xfId="30436"/>
    <cellStyle name="40% - Accent4 6 54 4" xfId="41296"/>
    <cellStyle name="40% - Accent4 6 55" xfId="9017"/>
    <cellStyle name="40% - Accent4 6 55 2" xfId="19796"/>
    <cellStyle name="40% - Accent4 6 55 3" xfId="30546"/>
    <cellStyle name="40% - Accent4 6 55 4" xfId="41406"/>
    <cellStyle name="40% - Accent4 6 56" xfId="9127"/>
    <cellStyle name="40% - Accent4 6 56 2" xfId="19906"/>
    <cellStyle name="40% - Accent4 6 56 3" xfId="30656"/>
    <cellStyle name="40% - Accent4 6 56 4" xfId="41516"/>
    <cellStyle name="40% - Accent4 6 57" xfId="9237"/>
    <cellStyle name="40% - Accent4 6 57 2" xfId="20016"/>
    <cellStyle name="40% - Accent4 6 57 3" xfId="30766"/>
    <cellStyle name="40% - Accent4 6 57 4" xfId="41626"/>
    <cellStyle name="40% - Accent4 6 58" xfId="9347"/>
    <cellStyle name="40% - Accent4 6 58 2" xfId="20126"/>
    <cellStyle name="40% - Accent4 6 58 3" xfId="30876"/>
    <cellStyle name="40% - Accent4 6 58 4" xfId="41736"/>
    <cellStyle name="40% - Accent4 6 59" xfId="9457"/>
    <cellStyle name="40% - Accent4 6 59 2" xfId="20236"/>
    <cellStyle name="40% - Accent4 6 59 3" xfId="30986"/>
    <cellStyle name="40% - Accent4 6 59 4" xfId="41846"/>
    <cellStyle name="40% - Accent4 6 6" xfId="721"/>
    <cellStyle name="40% - Accent4 6 6 2" xfId="1746"/>
    <cellStyle name="40% - Accent4 6 6 2 2" xfId="4071"/>
    <cellStyle name="40% - Accent4 6 6 2 2 2" xfId="14850"/>
    <cellStyle name="40% - Accent4 6 6 2 2 3" xfId="25600"/>
    <cellStyle name="40% - Accent4 6 6 2 2 4" xfId="36460"/>
    <cellStyle name="40% - Accent4 6 6 2 3" xfId="12555"/>
    <cellStyle name="40% - Accent4 6 6 2 4" xfId="23305"/>
    <cellStyle name="40% - Accent4 6 6 2 5" xfId="34165"/>
    <cellStyle name="40% - Accent4 6 6 3" xfId="3089"/>
    <cellStyle name="40% - Accent4 6 6 3 2" xfId="13868"/>
    <cellStyle name="40% - Accent4 6 6 3 3" xfId="24618"/>
    <cellStyle name="40% - Accent4 6 6 3 4" xfId="35478"/>
    <cellStyle name="40% - Accent4 6 6 4" xfId="11573"/>
    <cellStyle name="40% - Accent4 6 6 5" xfId="22323"/>
    <cellStyle name="40% - Accent4 6 6 6" xfId="33183"/>
    <cellStyle name="40% - Accent4 6 60" xfId="9567"/>
    <cellStyle name="40% - Accent4 6 60 2" xfId="20346"/>
    <cellStyle name="40% - Accent4 6 60 3" xfId="31096"/>
    <cellStyle name="40% - Accent4 6 60 4" xfId="41956"/>
    <cellStyle name="40% - Accent4 6 61" xfId="9677"/>
    <cellStyle name="40% - Accent4 6 61 2" xfId="20456"/>
    <cellStyle name="40% - Accent4 6 61 3" xfId="31206"/>
    <cellStyle name="40% - Accent4 6 61 4" xfId="42066"/>
    <cellStyle name="40% - Accent4 6 62" xfId="9787"/>
    <cellStyle name="40% - Accent4 6 62 2" xfId="20566"/>
    <cellStyle name="40% - Accent4 6 62 3" xfId="31316"/>
    <cellStyle name="40% - Accent4 6 62 4" xfId="42176"/>
    <cellStyle name="40% - Accent4 6 63" xfId="9897"/>
    <cellStyle name="40% - Accent4 6 63 2" xfId="20676"/>
    <cellStyle name="40% - Accent4 6 63 3" xfId="31426"/>
    <cellStyle name="40% - Accent4 6 63 4" xfId="42286"/>
    <cellStyle name="40% - Accent4 6 64" xfId="10007"/>
    <cellStyle name="40% - Accent4 6 64 2" xfId="20786"/>
    <cellStyle name="40% - Accent4 6 64 3" xfId="31536"/>
    <cellStyle name="40% - Accent4 6 64 4" xfId="42396"/>
    <cellStyle name="40% - Accent4 6 65" xfId="10117"/>
    <cellStyle name="40% - Accent4 6 65 2" xfId="20896"/>
    <cellStyle name="40% - Accent4 6 65 3" xfId="31646"/>
    <cellStyle name="40% - Accent4 6 65 4" xfId="42506"/>
    <cellStyle name="40% - Accent4 6 66" xfId="10227"/>
    <cellStyle name="40% - Accent4 6 66 2" xfId="21006"/>
    <cellStyle name="40% - Accent4 6 66 3" xfId="31756"/>
    <cellStyle name="40% - Accent4 6 66 4" xfId="42616"/>
    <cellStyle name="40% - Accent4 6 67" xfId="10337"/>
    <cellStyle name="40% - Accent4 6 67 2" xfId="21116"/>
    <cellStyle name="40% - Accent4 6 67 3" xfId="31866"/>
    <cellStyle name="40% - Accent4 6 67 4" xfId="42726"/>
    <cellStyle name="40% - Accent4 6 68" xfId="10447"/>
    <cellStyle name="40% - Accent4 6 68 2" xfId="21226"/>
    <cellStyle name="40% - Accent4 6 68 3" xfId="31976"/>
    <cellStyle name="40% - Accent4 6 68 4" xfId="42836"/>
    <cellStyle name="40% - Accent4 6 69" xfId="10557"/>
    <cellStyle name="40% - Accent4 6 69 2" xfId="21336"/>
    <cellStyle name="40% - Accent4 6 69 3" xfId="32086"/>
    <cellStyle name="40% - Accent4 6 69 4" xfId="42946"/>
    <cellStyle name="40% - Accent4 6 7" xfId="830"/>
    <cellStyle name="40% - Accent4 6 7 2" xfId="1855"/>
    <cellStyle name="40% - Accent4 6 7 2 2" xfId="4180"/>
    <cellStyle name="40% - Accent4 6 7 2 2 2" xfId="14959"/>
    <cellStyle name="40% - Accent4 6 7 2 2 3" xfId="25709"/>
    <cellStyle name="40% - Accent4 6 7 2 2 4" xfId="36569"/>
    <cellStyle name="40% - Accent4 6 7 2 3" xfId="12664"/>
    <cellStyle name="40% - Accent4 6 7 2 4" xfId="23414"/>
    <cellStyle name="40% - Accent4 6 7 2 5" xfId="34274"/>
    <cellStyle name="40% - Accent4 6 7 3" xfId="3198"/>
    <cellStyle name="40% - Accent4 6 7 3 2" xfId="13977"/>
    <cellStyle name="40% - Accent4 6 7 3 3" xfId="24727"/>
    <cellStyle name="40% - Accent4 6 7 3 4" xfId="35587"/>
    <cellStyle name="40% - Accent4 6 7 4" xfId="11682"/>
    <cellStyle name="40% - Accent4 6 7 5" xfId="22432"/>
    <cellStyle name="40% - Accent4 6 7 6" xfId="33292"/>
    <cellStyle name="40% - Accent4 6 70" xfId="10667"/>
    <cellStyle name="40% - Accent4 6 70 2" xfId="21446"/>
    <cellStyle name="40% - Accent4 6 70 3" xfId="32196"/>
    <cellStyle name="40% - Accent4 6 70 4" xfId="43056"/>
    <cellStyle name="40% - Accent4 6 71" xfId="10777"/>
    <cellStyle name="40% - Accent4 6 71 2" xfId="21556"/>
    <cellStyle name="40% - Accent4 6 71 3" xfId="32306"/>
    <cellStyle name="40% - Accent4 6 71 4" xfId="43166"/>
    <cellStyle name="40% - Accent4 6 72" xfId="10887"/>
    <cellStyle name="40% - Accent4 6 72 2" xfId="32416"/>
    <cellStyle name="40% - Accent4 6 72 3" xfId="43276"/>
    <cellStyle name="40% - Accent4 6 73" xfId="11052"/>
    <cellStyle name="40% - Accent4 6 73 2" xfId="21802"/>
    <cellStyle name="40% - Accent4 6 73 3" xfId="32662"/>
    <cellStyle name="40% - Accent4 6 74" xfId="21666"/>
    <cellStyle name="40% - Accent4 6 75" xfId="32526"/>
    <cellStyle name="40% - Accent4 6 76" xfId="43550"/>
    <cellStyle name="40% - Accent4 6 77" xfId="43705"/>
    <cellStyle name="40% - Accent4 6 78" xfId="44017"/>
    <cellStyle name="40% - Accent4 6 79" xfId="44336"/>
    <cellStyle name="40% - Accent4 6 8" xfId="939"/>
    <cellStyle name="40% - Accent4 6 8 2" xfId="1964"/>
    <cellStyle name="40% - Accent4 6 8 2 2" xfId="4289"/>
    <cellStyle name="40% - Accent4 6 8 2 2 2" xfId="15068"/>
    <cellStyle name="40% - Accent4 6 8 2 2 3" xfId="25818"/>
    <cellStyle name="40% - Accent4 6 8 2 2 4" xfId="36678"/>
    <cellStyle name="40% - Accent4 6 8 2 3" xfId="12773"/>
    <cellStyle name="40% - Accent4 6 8 2 4" xfId="23523"/>
    <cellStyle name="40% - Accent4 6 8 2 5" xfId="34383"/>
    <cellStyle name="40% - Accent4 6 8 3" xfId="3307"/>
    <cellStyle name="40% - Accent4 6 8 3 2" xfId="14086"/>
    <cellStyle name="40% - Accent4 6 8 3 3" xfId="24836"/>
    <cellStyle name="40% - Accent4 6 8 3 4" xfId="35696"/>
    <cellStyle name="40% - Accent4 6 8 4" xfId="11791"/>
    <cellStyle name="40% - Accent4 6 8 5" xfId="22541"/>
    <cellStyle name="40% - Accent4 6 8 6" xfId="33401"/>
    <cellStyle name="40% - Accent4 6 80" xfId="44656"/>
    <cellStyle name="40% - Accent4 6 81" xfId="44968"/>
    <cellStyle name="40% - Accent4 6 82" xfId="45280"/>
    <cellStyle name="40% - Accent4 6 83" xfId="45592"/>
    <cellStyle name="40% - Accent4 6 84" xfId="45904"/>
    <cellStyle name="40% - Accent4 6 85" xfId="46216"/>
    <cellStyle name="40% - Accent4 6 86" xfId="46528"/>
    <cellStyle name="40% - Accent4 6 87" xfId="46840"/>
    <cellStyle name="40% - Accent4 6 88" xfId="47152"/>
    <cellStyle name="40% - Accent4 6 89" xfId="47464"/>
    <cellStyle name="40% - Accent4 6 9" xfId="1048"/>
    <cellStyle name="40% - Accent4 6 9 2" xfId="3416"/>
    <cellStyle name="40% - Accent4 6 9 2 2" xfId="14195"/>
    <cellStyle name="40% - Accent4 6 9 2 3" xfId="24945"/>
    <cellStyle name="40% - Accent4 6 9 2 4" xfId="35805"/>
    <cellStyle name="40% - Accent4 6 9 3" xfId="11900"/>
    <cellStyle name="40% - Accent4 6 9 4" xfId="22650"/>
    <cellStyle name="40% - Accent4 6 9 5" xfId="33510"/>
    <cellStyle name="40% - Accent4 6 90" xfId="47776"/>
    <cellStyle name="40% - Accent4 6 91" xfId="48088"/>
    <cellStyle name="40% - Accent4 6 92" xfId="48400"/>
    <cellStyle name="40% - Accent4 6 93" xfId="48712"/>
    <cellStyle name="40% - Accent4 6 94" xfId="49024"/>
    <cellStyle name="40% - Accent4 6 95" xfId="49336"/>
    <cellStyle name="40% - Accent4 6 96" xfId="49648"/>
    <cellStyle name="40% - Accent4 6 97" xfId="49960"/>
    <cellStyle name="40% - Accent4 6 98" xfId="50272"/>
    <cellStyle name="40% - Accent4 6 99" xfId="50584"/>
    <cellStyle name="40% - Accent4 60" xfId="8741"/>
    <cellStyle name="40% - Accent4 60 2" xfId="19520"/>
    <cellStyle name="40% - Accent4 60 3" xfId="30270"/>
    <cellStyle name="40% - Accent4 60 4" xfId="41130"/>
    <cellStyle name="40% - Accent4 61" xfId="8851"/>
    <cellStyle name="40% - Accent4 61 2" xfId="19630"/>
    <cellStyle name="40% - Accent4 61 3" xfId="30380"/>
    <cellStyle name="40% - Accent4 61 4" xfId="41240"/>
    <cellStyle name="40% - Accent4 62" xfId="8961"/>
    <cellStyle name="40% - Accent4 62 2" xfId="19740"/>
    <cellStyle name="40% - Accent4 62 3" xfId="30490"/>
    <cellStyle name="40% - Accent4 62 4" xfId="41350"/>
    <cellStyle name="40% - Accent4 63" xfId="9071"/>
    <cellStyle name="40% - Accent4 63 2" xfId="19850"/>
    <cellStyle name="40% - Accent4 63 3" xfId="30600"/>
    <cellStyle name="40% - Accent4 63 4" xfId="41460"/>
    <cellStyle name="40% - Accent4 64" xfId="9181"/>
    <cellStyle name="40% - Accent4 64 2" xfId="19960"/>
    <cellStyle name="40% - Accent4 64 3" xfId="30710"/>
    <cellStyle name="40% - Accent4 64 4" xfId="41570"/>
    <cellStyle name="40% - Accent4 65" xfId="9291"/>
    <cellStyle name="40% - Accent4 65 2" xfId="20070"/>
    <cellStyle name="40% - Accent4 65 3" xfId="30820"/>
    <cellStyle name="40% - Accent4 65 4" xfId="41680"/>
    <cellStyle name="40% - Accent4 66" xfId="9401"/>
    <cellStyle name="40% - Accent4 66 2" xfId="20180"/>
    <cellStyle name="40% - Accent4 66 3" xfId="30930"/>
    <cellStyle name="40% - Accent4 66 4" xfId="41790"/>
    <cellStyle name="40% - Accent4 67" xfId="9511"/>
    <cellStyle name="40% - Accent4 67 2" xfId="20290"/>
    <cellStyle name="40% - Accent4 67 3" xfId="31040"/>
    <cellStyle name="40% - Accent4 67 4" xfId="41900"/>
    <cellStyle name="40% - Accent4 68" xfId="9621"/>
    <cellStyle name="40% - Accent4 68 2" xfId="20400"/>
    <cellStyle name="40% - Accent4 68 3" xfId="31150"/>
    <cellStyle name="40% - Accent4 68 4" xfId="42010"/>
    <cellStyle name="40% - Accent4 69" xfId="9731"/>
    <cellStyle name="40% - Accent4 69 2" xfId="20510"/>
    <cellStyle name="40% - Accent4 69 3" xfId="31260"/>
    <cellStyle name="40% - Accent4 69 4" xfId="42120"/>
    <cellStyle name="40% - Accent4 7" xfId="235"/>
    <cellStyle name="40% - Accent4 7 10" xfId="2084"/>
    <cellStyle name="40% - Accent4 7 10 2" xfId="4409"/>
    <cellStyle name="40% - Accent4 7 10 2 2" xfId="15188"/>
    <cellStyle name="40% - Accent4 7 10 2 3" xfId="25938"/>
    <cellStyle name="40% - Accent4 7 10 2 4" xfId="36798"/>
    <cellStyle name="40% - Accent4 7 10 3" xfId="12893"/>
    <cellStyle name="40% - Accent4 7 10 4" xfId="23643"/>
    <cellStyle name="40% - Accent4 7 10 5" xfId="34503"/>
    <cellStyle name="40% - Accent4 7 100" xfId="51222"/>
    <cellStyle name="40% - Accent4 7 101" xfId="51534"/>
    <cellStyle name="40% - Accent4 7 102" xfId="51846"/>
    <cellStyle name="40% - Accent4 7 103" xfId="52159"/>
    <cellStyle name="40% - Accent4 7 104" xfId="52471"/>
    <cellStyle name="40% - Accent4 7 105" xfId="52783"/>
    <cellStyle name="40% - Accent4 7 106" xfId="53095"/>
    <cellStyle name="40% - Accent4 7 107" xfId="53407"/>
    <cellStyle name="40% - Accent4 7 108" xfId="53719"/>
    <cellStyle name="40% - Accent4 7 109" xfId="54031"/>
    <cellStyle name="40% - Accent4 7 11" xfId="2193"/>
    <cellStyle name="40% - Accent4 7 11 2" xfId="4518"/>
    <cellStyle name="40% - Accent4 7 11 2 2" xfId="15297"/>
    <cellStyle name="40% - Accent4 7 11 2 3" xfId="26047"/>
    <cellStyle name="40% - Accent4 7 11 2 4" xfId="36907"/>
    <cellStyle name="40% - Accent4 7 11 3" xfId="13002"/>
    <cellStyle name="40% - Accent4 7 11 4" xfId="23752"/>
    <cellStyle name="40% - Accent4 7 11 5" xfId="34612"/>
    <cellStyle name="40% - Accent4 7 110" xfId="54343"/>
    <cellStyle name="40% - Accent4 7 111" xfId="54655"/>
    <cellStyle name="40% - Accent4 7 112" xfId="54967"/>
    <cellStyle name="40% - Accent4 7 113" xfId="55279"/>
    <cellStyle name="40% - Accent4 7 114" xfId="55591"/>
    <cellStyle name="40% - Accent4 7 115" xfId="55903"/>
    <cellStyle name="40% - Accent4 7 116" xfId="56215"/>
    <cellStyle name="40% - Accent4 7 117" xfId="56527"/>
    <cellStyle name="40% - Accent4 7 118" xfId="56839"/>
    <cellStyle name="40% - Accent4 7 119" xfId="57151"/>
    <cellStyle name="40% - Accent4 7 12" xfId="2303"/>
    <cellStyle name="40% - Accent4 7 12 2" xfId="4628"/>
    <cellStyle name="40% - Accent4 7 12 2 2" xfId="15407"/>
    <cellStyle name="40% - Accent4 7 12 2 3" xfId="26157"/>
    <cellStyle name="40% - Accent4 7 12 2 4" xfId="37017"/>
    <cellStyle name="40% - Accent4 7 12 3" xfId="13112"/>
    <cellStyle name="40% - Accent4 7 12 4" xfId="23862"/>
    <cellStyle name="40% - Accent4 7 12 5" xfId="34722"/>
    <cellStyle name="40% - Accent4 7 120" xfId="57463"/>
    <cellStyle name="40% - Accent4 7 121" xfId="57775"/>
    <cellStyle name="40% - Accent4 7 122" xfId="58087"/>
    <cellStyle name="40% - Accent4 7 123" xfId="58399"/>
    <cellStyle name="40% - Accent4 7 124" xfId="58711"/>
    <cellStyle name="40% - Accent4 7 125" xfId="59023"/>
    <cellStyle name="40% - Accent4 7 126" xfId="59335"/>
    <cellStyle name="40% - Accent4 7 127" xfId="59647"/>
    <cellStyle name="40% - Accent4 7 128" xfId="59959"/>
    <cellStyle name="40% - Accent4 7 129" xfId="60271"/>
    <cellStyle name="40% - Accent4 7 13" xfId="2413"/>
    <cellStyle name="40% - Accent4 7 13 2" xfId="13222"/>
    <cellStyle name="40% - Accent4 7 13 3" xfId="23972"/>
    <cellStyle name="40% - Accent4 7 13 4" xfId="34832"/>
    <cellStyle name="40% - Accent4 7 130" xfId="60583"/>
    <cellStyle name="40% - Accent4 7 131" xfId="60895"/>
    <cellStyle name="40% - Accent4 7 14" xfId="2602"/>
    <cellStyle name="40% - Accent4 7 14 2" xfId="13381"/>
    <cellStyle name="40% - Accent4 7 14 3" xfId="24131"/>
    <cellStyle name="40% - Accent4 7 14 4" xfId="34991"/>
    <cellStyle name="40% - Accent4 7 15" xfId="4738"/>
    <cellStyle name="40% - Accent4 7 15 2" xfId="15517"/>
    <cellStyle name="40% - Accent4 7 15 3" xfId="26267"/>
    <cellStyle name="40% - Accent4 7 15 4" xfId="37127"/>
    <cellStyle name="40% - Accent4 7 16" xfId="4848"/>
    <cellStyle name="40% - Accent4 7 16 2" xfId="15627"/>
    <cellStyle name="40% - Accent4 7 16 3" xfId="26377"/>
    <cellStyle name="40% - Accent4 7 16 4" xfId="37237"/>
    <cellStyle name="40% - Accent4 7 17" xfId="4958"/>
    <cellStyle name="40% - Accent4 7 17 2" xfId="15737"/>
    <cellStyle name="40% - Accent4 7 17 3" xfId="26487"/>
    <cellStyle name="40% - Accent4 7 17 4" xfId="37347"/>
    <cellStyle name="40% - Accent4 7 18" xfId="5068"/>
    <cellStyle name="40% - Accent4 7 18 2" xfId="15847"/>
    <cellStyle name="40% - Accent4 7 18 3" xfId="26597"/>
    <cellStyle name="40% - Accent4 7 18 4" xfId="37457"/>
    <cellStyle name="40% - Accent4 7 19" xfId="5178"/>
    <cellStyle name="40% - Accent4 7 19 2" xfId="15957"/>
    <cellStyle name="40% - Accent4 7 19 3" xfId="26707"/>
    <cellStyle name="40% - Accent4 7 19 4" xfId="37567"/>
    <cellStyle name="40% - Accent4 7 2" xfId="469"/>
    <cellStyle name="40% - Accent4 7 2 10" xfId="44825"/>
    <cellStyle name="40% - Accent4 7 2 11" xfId="45137"/>
    <cellStyle name="40% - Accent4 7 2 12" xfId="45449"/>
    <cellStyle name="40% - Accent4 7 2 13" xfId="45761"/>
    <cellStyle name="40% - Accent4 7 2 14" xfId="46073"/>
    <cellStyle name="40% - Accent4 7 2 15" xfId="46385"/>
    <cellStyle name="40% - Accent4 7 2 16" xfId="46697"/>
    <cellStyle name="40% - Accent4 7 2 17" xfId="47009"/>
    <cellStyle name="40% - Accent4 7 2 18" xfId="47321"/>
    <cellStyle name="40% - Accent4 7 2 19" xfId="47633"/>
    <cellStyle name="40% - Accent4 7 2 2" xfId="1494"/>
    <cellStyle name="40% - Accent4 7 2 2 2" xfId="3819"/>
    <cellStyle name="40% - Accent4 7 2 2 2 2" xfId="14598"/>
    <cellStyle name="40% - Accent4 7 2 2 2 3" xfId="25348"/>
    <cellStyle name="40% - Accent4 7 2 2 2 4" xfId="36208"/>
    <cellStyle name="40% - Accent4 7 2 2 3" xfId="12303"/>
    <cellStyle name="40% - Accent4 7 2 2 4" xfId="23053"/>
    <cellStyle name="40% - Accent4 7 2 2 5" xfId="33913"/>
    <cellStyle name="40% - Accent4 7 2 20" xfId="47945"/>
    <cellStyle name="40% - Accent4 7 2 21" xfId="48257"/>
    <cellStyle name="40% - Accent4 7 2 22" xfId="48569"/>
    <cellStyle name="40% - Accent4 7 2 23" xfId="48881"/>
    <cellStyle name="40% - Accent4 7 2 24" xfId="49193"/>
    <cellStyle name="40% - Accent4 7 2 25" xfId="49505"/>
    <cellStyle name="40% - Accent4 7 2 26" xfId="49817"/>
    <cellStyle name="40% - Accent4 7 2 27" xfId="50129"/>
    <cellStyle name="40% - Accent4 7 2 28" xfId="50441"/>
    <cellStyle name="40% - Accent4 7 2 29" xfId="50753"/>
    <cellStyle name="40% - Accent4 7 2 3" xfId="2836"/>
    <cellStyle name="40% - Accent4 7 2 3 2" xfId="13615"/>
    <cellStyle name="40% - Accent4 7 2 3 3" xfId="24365"/>
    <cellStyle name="40% - Accent4 7 2 3 4" xfId="35225"/>
    <cellStyle name="40% - Accent4 7 2 30" xfId="51065"/>
    <cellStyle name="40% - Accent4 7 2 31" xfId="51377"/>
    <cellStyle name="40% - Accent4 7 2 32" xfId="51689"/>
    <cellStyle name="40% - Accent4 7 2 33" xfId="52001"/>
    <cellStyle name="40% - Accent4 7 2 34" xfId="52314"/>
    <cellStyle name="40% - Accent4 7 2 35" xfId="52626"/>
    <cellStyle name="40% - Accent4 7 2 36" xfId="52938"/>
    <cellStyle name="40% - Accent4 7 2 37" xfId="53250"/>
    <cellStyle name="40% - Accent4 7 2 38" xfId="53562"/>
    <cellStyle name="40% - Accent4 7 2 39" xfId="53874"/>
    <cellStyle name="40% - Accent4 7 2 4" xfId="11320"/>
    <cellStyle name="40% - Accent4 7 2 40" xfId="54186"/>
    <cellStyle name="40% - Accent4 7 2 41" xfId="54498"/>
    <cellStyle name="40% - Accent4 7 2 42" xfId="54810"/>
    <cellStyle name="40% - Accent4 7 2 43" xfId="55122"/>
    <cellStyle name="40% - Accent4 7 2 44" xfId="55434"/>
    <cellStyle name="40% - Accent4 7 2 45" xfId="55746"/>
    <cellStyle name="40% - Accent4 7 2 46" xfId="56058"/>
    <cellStyle name="40% - Accent4 7 2 47" xfId="56370"/>
    <cellStyle name="40% - Accent4 7 2 48" xfId="56682"/>
    <cellStyle name="40% - Accent4 7 2 49" xfId="56994"/>
    <cellStyle name="40% - Accent4 7 2 5" xfId="22070"/>
    <cellStyle name="40% - Accent4 7 2 50" xfId="57306"/>
    <cellStyle name="40% - Accent4 7 2 51" xfId="57618"/>
    <cellStyle name="40% - Accent4 7 2 52" xfId="57930"/>
    <cellStyle name="40% - Accent4 7 2 53" xfId="58242"/>
    <cellStyle name="40% - Accent4 7 2 54" xfId="58554"/>
    <cellStyle name="40% - Accent4 7 2 55" xfId="58866"/>
    <cellStyle name="40% - Accent4 7 2 56" xfId="59178"/>
    <cellStyle name="40% - Accent4 7 2 57" xfId="59490"/>
    <cellStyle name="40% - Accent4 7 2 58" xfId="59802"/>
    <cellStyle name="40% - Accent4 7 2 59" xfId="60114"/>
    <cellStyle name="40% - Accent4 7 2 6" xfId="32930"/>
    <cellStyle name="40% - Accent4 7 2 60" xfId="60426"/>
    <cellStyle name="40% - Accent4 7 2 61" xfId="60738"/>
    <cellStyle name="40% - Accent4 7 2 62" xfId="61050"/>
    <cellStyle name="40% - Accent4 7 2 7" xfId="43874"/>
    <cellStyle name="40% - Accent4 7 2 8" xfId="44186"/>
    <cellStyle name="40% - Accent4 7 2 9" xfId="44505"/>
    <cellStyle name="40% - Accent4 7 20" xfId="5288"/>
    <cellStyle name="40% - Accent4 7 20 2" xfId="16067"/>
    <cellStyle name="40% - Accent4 7 20 3" xfId="26817"/>
    <cellStyle name="40% - Accent4 7 20 4" xfId="37677"/>
    <cellStyle name="40% - Accent4 7 21" xfId="5398"/>
    <cellStyle name="40% - Accent4 7 21 2" xfId="16177"/>
    <cellStyle name="40% - Accent4 7 21 3" xfId="26927"/>
    <cellStyle name="40% - Accent4 7 21 4" xfId="37787"/>
    <cellStyle name="40% - Accent4 7 22" xfId="5508"/>
    <cellStyle name="40% - Accent4 7 22 2" xfId="16287"/>
    <cellStyle name="40% - Accent4 7 22 3" xfId="27037"/>
    <cellStyle name="40% - Accent4 7 22 4" xfId="37897"/>
    <cellStyle name="40% - Accent4 7 23" xfId="5618"/>
    <cellStyle name="40% - Accent4 7 23 2" xfId="16397"/>
    <cellStyle name="40% - Accent4 7 23 3" xfId="27147"/>
    <cellStyle name="40% - Accent4 7 23 4" xfId="38007"/>
    <cellStyle name="40% - Accent4 7 24" xfId="5728"/>
    <cellStyle name="40% - Accent4 7 24 2" xfId="16507"/>
    <cellStyle name="40% - Accent4 7 24 3" xfId="27257"/>
    <cellStyle name="40% - Accent4 7 24 4" xfId="38117"/>
    <cellStyle name="40% - Accent4 7 25" xfId="5838"/>
    <cellStyle name="40% - Accent4 7 25 2" xfId="16617"/>
    <cellStyle name="40% - Accent4 7 25 3" xfId="27367"/>
    <cellStyle name="40% - Accent4 7 25 4" xfId="38227"/>
    <cellStyle name="40% - Accent4 7 26" xfId="5948"/>
    <cellStyle name="40% - Accent4 7 26 2" xfId="16727"/>
    <cellStyle name="40% - Accent4 7 26 3" xfId="27477"/>
    <cellStyle name="40% - Accent4 7 26 4" xfId="38337"/>
    <cellStyle name="40% - Accent4 7 27" xfId="6058"/>
    <cellStyle name="40% - Accent4 7 27 2" xfId="16837"/>
    <cellStyle name="40% - Accent4 7 27 3" xfId="27587"/>
    <cellStyle name="40% - Accent4 7 27 4" xfId="38447"/>
    <cellStyle name="40% - Accent4 7 28" xfId="6168"/>
    <cellStyle name="40% - Accent4 7 28 2" xfId="16947"/>
    <cellStyle name="40% - Accent4 7 28 3" xfId="27697"/>
    <cellStyle name="40% - Accent4 7 28 4" xfId="38557"/>
    <cellStyle name="40% - Accent4 7 29" xfId="6278"/>
    <cellStyle name="40% - Accent4 7 29 2" xfId="17057"/>
    <cellStyle name="40% - Accent4 7 29 3" xfId="27807"/>
    <cellStyle name="40% - Accent4 7 29 4" xfId="38667"/>
    <cellStyle name="40% - Accent4 7 3" xfId="546"/>
    <cellStyle name="40% - Accent4 7 3 2" xfId="1571"/>
    <cellStyle name="40% - Accent4 7 3 2 2" xfId="3896"/>
    <cellStyle name="40% - Accent4 7 3 2 2 2" xfId="14675"/>
    <cellStyle name="40% - Accent4 7 3 2 2 3" xfId="25425"/>
    <cellStyle name="40% - Accent4 7 3 2 2 4" xfId="36285"/>
    <cellStyle name="40% - Accent4 7 3 2 3" xfId="12380"/>
    <cellStyle name="40% - Accent4 7 3 2 4" xfId="23130"/>
    <cellStyle name="40% - Accent4 7 3 2 5" xfId="33990"/>
    <cellStyle name="40% - Accent4 7 3 3" xfId="2913"/>
    <cellStyle name="40% - Accent4 7 3 3 2" xfId="13692"/>
    <cellStyle name="40% - Accent4 7 3 3 3" xfId="24442"/>
    <cellStyle name="40% - Accent4 7 3 3 4" xfId="35302"/>
    <cellStyle name="40% - Accent4 7 3 4" xfId="11397"/>
    <cellStyle name="40% - Accent4 7 3 5" xfId="22147"/>
    <cellStyle name="40% - Accent4 7 3 6" xfId="33007"/>
    <cellStyle name="40% - Accent4 7 30" xfId="6388"/>
    <cellStyle name="40% - Accent4 7 30 2" xfId="17167"/>
    <cellStyle name="40% - Accent4 7 30 3" xfId="27917"/>
    <cellStyle name="40% - Accent4 7 30 4" xfId="38777"/>
    <cellStyle name="40% - Accent4 7 31" xfId="6498"/>
    <cellStyle name="40% - Accent4 7 31 2" xfId="17277"/>
    <cellStyle name="40% - Accent4 7 31 3" xfId="28027"/>
    <cellStyle name="40% - Accent4 7 31 4" xfId="38887"/>
    <cellStyle name="40% - Accent4 7 32" xfId="6608"/>
    <cellStyle name="40% - Accent4 7 32 2" xfId="17387"/>
    <cellStyle name="40% - Accent4 7 32 3" xfId="28137"/>
    <cellStyle name="40% - Accent4 7 32 4" xfId="38997"/>
    <cellStyle name="40% - Accent4 7 33" xfId="6718"/>
    <cellStyle name="40% - Accent4 7 33 2" xfId="17497"/>
    <cellStyle name="40% - Accent4 7 33 3" xfId="28247"/>
    <cellStyle name="40% - Accent4 7 33 4" xfId="39107"/>
    <cellStyle name="40% - Accent4 7 34" xfId="6828"/>
    <cellStyle name="40% - Accent4 7 34 2" xfId="17607"/>
    <cellStyle name="40% - Accent4 7 34 3" xfId="28357"/>
    <cellStyle name="40% - Accent4 7 34 4" xfId="39217"/>
    <cellStyle name="40% - Accent4 7 35" xfId="6938"/>
    <cellStyle name="40% - Accent4 7 35 2" xfId="17717"/>
    <cellStyle name="40% - Accent4 7 35 3" xfId="28467"/>
    <cellStyle name="40% - Accent4 7 35 4" xfId="39327"/>
    <cellStyle name="40% - Accent4 7 36" xfId="7048"/>
    <cellStyle name="40% - Accent4 7 36 2" xfId="17827"/>
    <cellStyle name="40% - Accent4 7 36 3" xfId="28577"/>
    <cellStyle name="40% - Accent4 7 36 4" xfId="39437"/>
    <cellStyle name="40% - Accent4 7 37" xfId="7158"/>
    <cellStyle name="40% - Accent4 7 37 2" xfId="17937"/>
    <cellStyle name="40% - Accent4 7 37 3" xfId="28687"/>
    <cellStyle name="40% - Accent4 7 37 4" xfId="39547"/>
    <cellStyle name="40% - Accent4 7 38" xfId="7268"/>
    <cellStyle name="40% - Accent4 7 38 2" xfId="18047"/>
    <cellStyle name="40% - Accent4 7 38 3" xfId="28797"/>
    <cellStyle name="40% - Accent4 7 38 4" xfId="39657"/>
    <cellStyle name="40% - Accent4 7 39" xfId="7378"/>
    <cellStyle name="40% - Accent4 7 39 2" xfId="18157"/>
    <cellStyle name="40% - Accent4 7 39 3" xfId="28907"/>
    <cellStyle name="40% - Accent4 7 39 4" xfId="39767"/>
    <cellStyle name="40% - Accent4 7 4" xfId="633"/>
    <cellStyle name="40% - Accent4 7 4 2" xfId="1658"/>
    <cellStyle name="40% - Accent4 7 4 2 2" xfId="3983"/>
    <cellStyle name="40% - Accent4 7 4 2 2 2" xfId="14762"/>
    <cellStyle name="40% - Accent4 7 4 2 2 3" xfId="25512"/>
    <cellStyle name="40% - Accent4 7 4 2 2 4" xfId="36372"/>
    <cellStyle name="40% - Accent4 7 4 2 3" xfId="12467"/>
    <cellStyle name="40% - Accent4 7 4 2 4" xfId="23217"/>
    <cellStyle name="40% - Accent4 7 4 2 5" xfId="34077"/>
    <cellStyle name="40% - Accent4 7 4 3" xfId="3001"/>
    <cellStyle name="40% - Accent4 7 4 3 2" xfId="13780"/>
    <cellStyle name="40% - Accent4 7 4 3 3" xfId="24530"/>
    <cellStyle name="40% - Accent4 7 4 3 4" xfId="35390"/>
    <cellStyle name="40% - Accent4 7 4 4" xfId="11485"/>
    <cellStyle name="40% - Accent4 7 4 5" xfId="22235"/>
    <cellStyle name="40% - Accent4 7 4 6" xfId="33095"/>
    <cellStyle name="40% - Accent4 7 40" xfId="7488"/>
    <cellStyle name="40% - Accent4 7 40 2" xfId="18267"/>
    <cellStyle name="40% - Accent4 7 40 3" xfId="29017"/>
    <cellStyle name="40% - Accent4 7 40 4" xfId="39877"/>
    <cellStyle name="40% - Accent4 7 41" xfId="7598"/>
    <cellStyle name="40% - Accent4 7 41 2" xfId="18377"/>
    <cellStyle name="40% - Accent4 7 41 3" xfId="29127"/>
    <cellStyle name="40% - Accent4 7 41 4" xfId="39987"/>
    <cellStyle name="40% - Accent4 7 42" xfId="7708"/>
    <cellStyle name="40% - Accent4 7 42 2" xfId="18487"/>
    <cellStyle name="40% - Accent4 7 42 3" xfId="29237"/>
    <cellStyle name="40% - Accent4 7 42 4" xfId="40097"/>
    <cellStyle name="40% - Accent4 7 43" xfId="7818"/>
    <cellStyle name="40% - Accent4 7 43 2" xfId="18597"/>
    <cellStyle name="40% - Accent4 7 43 3" xfId="29347"/>
    <cellStyle name="40% - Accent4 7 43 4" xfId="40207"/>
    <cellStyle name="40% - Accent4 7 44" xfId="7928"/>
    <cellStyle name="40% - Accent4 7 44 2" xfId="18707"/>
    <cellStyle name="40% - Accent4 7 44 3" xfId="29457"/>
    <cellStyle name="40% - Accent4 7 44 4" xfId="40317"/>
    <cellStyle name="40% - Accent4 7 45" xfId="8038"/>
    <cellStyle name="40% - Accent4 7 45 2" xfId="18817"/>
    <cellStyle name="40% - Accent4 7 45 3" xfId="29567"/>
    <cellStyle name="40% - Accent4 7 45 4" xfId="40427"/>
    <cellStyle name="40% - Accent4 7 46" xfId="8148"/>
    <cellStyle name="40% - Accent4 7 46 2" xfId="18927"/>
    <cellStyle name="40% - Accent4 7 46 3" xfId="29677"/>
    <cellStyle name="40% - Accent4 7 46 4" xfId="40537"/>
    <cellStyle name="40% - Accent4 7 47" xfId="8258"/>
    <cellStyle name="40% - Accent4 7 47 2" xfId="19037"/>
    <cellStyle name="40% - Accent4 7 47 3" xfId="29787"/>
    <cellStyle name="40% - Accent4 7 47 4" xfId="40647"/>
    <cellStyle name="40% - Accent4 7 48" xfId="8368"/>
    <cellStyle name="40% - Accent4 7 48 2" xfId="19147"/>
    <cellStyle name="40% - Accent4 7 48 3" xfId="29897"/>
    <cellStyle name="40% - Accent4 7 48 4" xfId="40757"/>
    <cellStyle name="40% - Accent4 7 49" xfId="8478"/>
    <cellStyle name="40% - Accent4 7 49 2" xfId="19257"/>
    <cellStyle name="40% - Accent4 7 49 3" xfId="30007"/>
    <cellStyle name="40% - Accent4 7 49 4" xfId="40867"/>
    <cellStyle name="40% - Accent4 7 5" xfId="732"/>
    <cellStyle name="40% - Accent4 7 5 2" xfId="1757"/>
    <cellStyle name="40% - Accent4 7 5 2 2" xfId="4082"/>
    <cellStyle name="40% - Accent4 7 5 2 2 2" xfId="14861"/>
    <cellStyle name="40% - Accent4 7 5 2 2 3" xfId="25611"/>
    <cellStyle name="40% - Accent4 7 5 2 2 4" xfId="36471"/>
    <cellStyle name="40% - Accent4 7 5 2 3" xfId="12566"/>
    <cellStyle name="40% - Accent4 7 5 2 4" xfId="23316"/>
    <cellStyle name="40% - Accent4 7 5 2 5" xfId="34176"/>
    <cellStyle name="40% - Accent4 7 5 3" xfId="3100"/>
    <cellStyle name="40% - Accent4 7 5 3 2" xfId="13879"/>
    <cellStyle name="40% - Accent4 7 5 3 3" xfId="24629"/>
    <cellStyle name="40% - Accent4 7 5 3 4" xfId="35489"/>
    <cellStyle name="40% - Accent4 7 5 4" xfId="11584"/>
    <cellStyle name="40% - Accent4 7 5 5" xfId="22334"/>
    <cellStyle name="40% - Accent4 7 5 6" xfId="33194"/>
    <cellStyle name="40% - Accent4 7 50" xfId="8588"/>
    <cellStyle name="40% - Accent4 7 50 2" xfId="19367"/>
    <cellStyle name="40% - Accent4 7 50 3" xfId="30117"/>
    <cellStyle name="40% - Accent4 7 50 4" xfId="40977"/>
    <cellStyle name="40% - Accent4 7 51" xfId="8698"/>
    <cellStyle name="40% - Accent4 7 51 2" xfId="19477"/>
    <cellStyle name="40% - Accent4 7 51 3" xfId="30227"/>
    <cellStyle name="40% - Accent4 7 51 4" xfId="41087"/>
    <cellStyle name="40% - Accent4 7 52" xfId="8808"/>
    <cellStyle name="40% - Accent4 7 52 2" xfId="19587"/>
    <cellStyle name="40% - Accent4 7 52 3" xfId="30337"/>
    <cellStyle name="40% - Accent4 7 52 4" xfId="41197"/>
    <cellStyle name="40% - Accent4 7 53" xfId="8918"/>
    <cellStyle name="40% - Accent4 7 53 2" xfId="19697"/>
    <cellStyle name="40% - Accent4 7 53 3" xfId="30447"/>
    <cellStyle name="40% - Accent4 7 53 4" xfId="41307"/>
    <cellStyle name="40% - Accent4 7 54" xfId="9028"/>
    <cellStyle name="40% - Accent4 7 54 2" xfId="19807"/>
    <cellStyle name="40% - Accent4 7 54 3" xfId="30557"/>
    <cellStyle name="40% - Accent4 7 54 4" xfId="41417"/>
    <cellStyle name="40% - Accent4 7 55" xfId="9138"/>
    <cellStyle name="40% - Accent4 7 55 2" xfId="19917"/>
    <cellStyle name="40% - Accent4 7 55 3" xfId="30667"/>
    <cellStyle name="40% - Accent4 7 55 4" xfId="41527"/>
    <cellStyle name="40% - Accent4 7 56" xfId="9248"/>
    <cellStyle name="40% - Accent4 7 56 2" xfId="20027"/>
    <cellStyle name="40% - Accent4 7 56 3" xfId="30777"/>
    <cellStyle name="40% - Accent4 7 56 4" xfId="41637"/>
    <cellStyle name="40% - Accent4 7 57" xfId="9358"/>
    <cellStyle name="40% - Accent4 7 57 2" xfId="20137"/>
    <cellStyle name="40% - Accent4 7 57 3" xfId="30887"/>
    <cellStyle name="40% - Accent4 7 57 4" xfId="41747"/>
    <cellStyle name="40% - Accent4 7 58" xfId="9468"/>
    <cellStyle name="40% - Accent4 7 58 2" xfId="20247"/>
    <cellStyle name="40% - Accent4 7 58 3" xfId="30997"/>
    <cellStyle name="40% - Accent4 7 58 4" xfId="41857"/>
    <cellStyle name="40% - Accent4 7 59" xfId="9578"/>
    <cellStyle name="40% - Accent4 7 59 2" xfId="20357"/>
    <cellStyle name="40% - Accent4 7 59 3" xfId="31107"/>
    <cellStyle name="40% - Accent4 7 59 4" xfId="41967"/>
    <cellStyle name="40% - Accent4 7 6" xfId="841"/>
    <cellStyle name="40% - Accent4 7 6 2" xfId="1866"/>
    <cellStyle name="40% - Accent4 7 6 2 2" xfId="4191"/>
    <cellStyle name="40% - Accent4 7 6 2 2 2" xfId="14970"/>
    <cellStyle name="40% - Accent4 7 6 2 2 3" xfId="25720"/>
    <cellStyle name="40% - Accent4 7 6 2 2 4" xfId="36580"/>
    <cellStyle name="40% - Accent4 7 6 2 3" xfId="12675"/>
    <cellStyle name="40% - Accent4 7 6 2 4" xfId="23425"/>
    <cellStyle name="40% - Accent4 7 6 2 5" xfId="34285"/>
    <cellStyle name="40% - Accent4 7 6 3" xfId="3209"/>
    <cellStyle name="40% - Accent4 7 6 3 2" xfId="13988"/>
    <cellStyle name="40% - Accent4 7 6 3 3" xfId="24738"/>
    <cellStyle name="40% - Accent4 7 6 3 4" xfId="35598"/>
    <cellStyle name="40% - Accent4 7 6 4" xfId="11693"/>
    <cellStyle name="40% - Accent4 7 6 5" xfId="22443"/>
    <cellStyle name="40% - Accent4 7 6 6" xfId="33303"/>
    <cellStyle name="40% - Accent4 7 60" xfId="9688"/>
    <cellStyle name="40% - Accent4 7 60 2" xfId="20467"/>
    <cellStyle name="40% - Accent4 7 60 3" xfId="31217"/>
    <cellStyle name="40% - Accent4 7 60 4" xfId="42077"/>
    <cellStyle name="40% - Accent4 7 61" xfId="9798"/>
    <cellStyle name="40% - Accent4 7 61 2" xfId="20577"/>
    <cellStyle name="40% - Accent4 7 61 3" xfId="31327"/>
    <cellStyle name="40% - Accent4 7 61 4" xfId="42187"/>
    <cellStyle name="40% - Accent4 7 62" xfId="9908"/>
    <cellStyle name="40% - Accent4 7 62 2" xfId="20687"/>
    <cellStyle name="40% - Accent4 7 62 3" xfId="31437"/>
    <cellStyle name="40% - Accent4 7 62 4" xfId="42297"/>
    <cellStyle name="40% - Accent4 7 63" xfId="10018"/>
    <cellStyle name="40% - Accent4 7 63 2" xfId="20797"/>
    <cellStyle name="40% - Accent4 7 63 3" xfId="31547"/>
    <cellStyle name="40% - Accent4 7 63 4" xfId="42407"/>
    <cellStyle name="40% - Accent4 7 64" xfId="10128"/>
    <cellStyle name="40% - Accent4 7 64 2" xfId="20907"/>
    <cellStyle name="40% - Accent4 7 64 3" xfId="31657"/>
    <cellStyle name="40% - Accent4 7 64 4" xfId="42517"/>
    <cellStyle name="40% - Accent4 7 65" xfId="10238"/>
    <cellStyle name="40% - Accent4 7 65 2" xfId="21017"/>
    <cellStyle name="40% - Accent4 7 65 3" xfId="31767"/>
    <cellStyle name="40% - Accent4 7 65 4" xfId="42627"/>
    <cellStyle name="40% - Accent4 7 66" xfId="10348"/>
    <cellStyle name="40% - Accent4 7 66 2" xfId="21127"/>
    <cellStyle name="40% - Accent4 7 66 3" xfId="31877"/>
    <cellStyle name="40% - Accent4 7 66 4" xfId="42737"/>
    <cellStyle name="40% - Accent4 7 67" xfId="10458"/>
    <cellStyle name="40% - Accent4 7 67 2" xfId="21237"/>
    <cellStyle name="40% - Accent4 7 67 3" xfId="31987"/>
    <cellStyle name="40% - Accent4 7 67 4" xfId="42847"/>
    <cellStyle name="40% - Accent4 7 68" xfId="10568"/>
    <cellStyle name="40% - Accent4 7 68 2" xfId="21347"/>
    <cellStyle name="40% - Accent4 7 68 3" xfId="32097"/>
    <cellStyle name="40% - Accent4 7 68 4" xfId="42957"/>
    <cellStyle name="40% - Accent4 7 69" xfId="10678"/>
    <cellStyle name="40% - Accent4 7 69 2" xfId="21457"/>
    <cellStyle name="40% - Accent4 7 69 3" xfId="32207"/>
    <cellStyle name="40% - Accent4 7 69 4" xfId="43067"/>
    <cellStyle name="40% - Accent4 7 7" xfId="950"/>
    <cellStyle name="40% - Accent4 7 7 2" xfId="1975"/>
    <cellStyle name="40% - Accent4 7 7 2 2" xfId="4300"/>
    <cellStyle name="40% - Accent4 7 7 2 2 2" xfId="15079"/>
    <cellStyle name="40% - Accent4 7 7 2 2 3" xfId="25829"/>
    <cellStyle name="40% - Accent4 7 7 2 2 4" xfId="36689"/>
    <cellStyle name="40% - Accent4 7 7 2 3" xfId="12784"/>
    <cellStyle name="40% - Accent4 7 7 2 4" xfId="23534"/>
    <cellStyle name="40% - Accent4 7 7 2 5" xfId="34394"/>
    <cellStyle name="40% - Accent4 7 7 3" xfId="3318"/>
    <cellStyle name="40% - Accent4 7 7 3 2" xfId="14097"/>
    <cellStyle name="40% - Accent4 7 7 3 3" xfId="24847"/>
    <cellStyle name="40% - Accent4 7 7 3 4" xfId="35707"/>
    <cellStyle name="40% - Accent4 7 7 4" xfId="11802"/>
    <cellStyle name="40% - Accent4 7 7 5" xfId="22552"/>
    <cellStyle name="40% - Accent4 7 7 6" xfId="33412"/>
    <cellStyle name="40% - Accent4 7 70" xfId="10788"/>
    <cellStyle name="40% - Accent4 7 70 2" xfId="21567"/>
    <cellStyle name="40% - Accent4 7 70 3" xfId="32317"/>
    <cellStyle name="40% - Accent4 7 70 4" xfId="43177"/>
    <cellStyle name="40% - Accent4 7 71" xfId="10898"/>
    <cellStyle name="40% - Accent4 7 71 2" xfId="32427"/>
    <cellStyle name="40% - Accent4 7 71 3" xfId="43287"/>
    <cellStyle name="40% - Accent4 7 72" xfId="11086"/>
    <cellStyle name="40% - Accent4 7 72 2" xfId="21836"/>
    <cellStyle name="40% - Accent4 7 72 3" xfId="32696"/>
    <cellStyle name="40% - Accent4 7 73" xfId="21677"/>
    <cellStyle name="40% - Accent4 7 74" xfId="32537"/>
    <cellStyle name="40% - Accent4 7 75" xfId="43564"/>
    <cellStyle name="40% - Accent4 7 76" xfId="43719"/>
    <cellStyle name="40% - Accent4 7 77" xfId="44031"/>
    <cellStyle name="40% - Accent4 7 78" xfId="44350"/>
    <cellStyle name="40% - Accent4 7 79" xfId="44670"/>
    <cellStyle name="40% - Accent4 7 8" xfId="1059"/>
    <cellStyle name="40% - Accent4 7 8 2" xfId="3427"/>
    <cellStyle name="40% - Accent4 7 8 2 2" xfId="14206"/>
    <cellStyle name="40% - Accent4 7 8 2 3" xfId="24956"/>
    <cellStyle name="40% - Accent4 7 8 2 4" xfId="35816"/>
    <cellStyle name="40% - Accent4 7 8 3" xfId="11911"/>
    <cellStyle name="40% - Accent4 7 8 4" xfId="22661"/>
    <cellStyle name="40% - Accent4 7 8 5" xfId="33521"/>
    <cellStyle name="40% - Accent4 7 80" xfId="44982"/>
    <cellStyle name="40% - Accent4 7 81" xfId="45294"/>
    <cellStyle name="40% - Accent4 7 82" xfId="45606"/>
    <cellStyle name="40% - Accent4 7 83" xfId="45918"/>
    <cellStyle name="40% - Accent4 7 84" xfId="46230"/>
    <cellStyle name="40% - Accent4 7 85" xfId="46542"/>
    <cellStyle name="40% - Accent4 7 86" xfId="46854"/>
    <cellStyle name="40% - Accent4 7 87" xfId="47166"/>
    <cellStyle name="40% - Accent4 7 88" xfId="47478"/>
    <cellStyle name="40% - Accent4 7 89" xfId="47790"/>
    <cellStyle name="40% - Accent4 7 9" xfId="1260"/>
    <cellStyle name="40% - Accent4 7 9 2" xfId="3585"/>
    <cellStyle name="40% - Accent4 7 9 2 2" xfId="14364"/>
    <cellStyle name="40% - Accent4 7 9 2 3" xfId="25114"/>
    <cellStyle name="40% - Accent4 7 9 2 4" xfId="35974"/>
    <cellStyle name="40% - Accent4 7 9 3" xfId="12069"/>
    <cellStyle name="40% - Accent4 7 9 4" xfId="22819"/>
    <cellStyle name="40% - Accent4 7 9 5" xfId="33679"/>
    <cellStyle name="40% - Accent4 7 90" xfId="48102"/>
    <cellStyle name="40% - Accent4 7 91" xfId="48414"/>
    <cellStyle name="40% - Accent4 7 92" xfId="48726"/>
    <cellStyle name="40% - Accent4 7 93" xfId="49038"/>
    <cellStyle name="40% - Accent4 7 94" xfId="49350"/>
    <cellStyle name="40% - Accent4 7 95" xfId="49662"/>
    <cellStyle name="40% - Accent4 7 96" xfId="49974"/>
    <cellStyle name="40% - Accent4 7 97" xfId="50286"/>
    <cellStyle name="40% - Accent4 7 98" xfId="50598"/>
    <cellStyle name="40% - Accent4 7 99" xfId="50910"/>
    <cellStyle name="40% - Accent4 70" xfId="9841"/>
    <cellStyle name="40% - Accent4 70 2" xfId="20620"/>
    <cellStyle name="40% - Accent4 70 3" xfId="31370"/>
    <cellStyle name="40% - Accent4 70 4" xfId="42230"/>
    <cellStyle name="40% - Accent4 71" xfId="9951"/>
    <cellStyle name="40% - Accent4 71 2" xfId="20730"/>
    <cellStyle name="40% - Accent4 71 3" xfId="31480"/>
    <cellStyle name="40% - Accent4 71 4" xfId="42340"/>
    <cellStyle name="40% - Accent4 72" xfId="10061"/>
    <cellStyle name="40% - Accent4 72 2" xfId="20840"/>
    <cellStyle name="40% - Accent4 72 3" xfId="31590"/>
    <cellStyle name="40% - Accent4 72 4" xfId="42450"/>
    <cellStyle name="40% - Accent4 73" xfId="10171"/>
    <cellStyle name="40% - Accent4 73 2" xfId="20950"/>
    <cellStyle name="40% - Accent4 73 3" xfId="31700"/>
    <cellStyle name="40% - Accent4 73 4" xfId="42560"/>
    <cellStyle name="40% - Accent4 74" xfId="10281"/>
    <cellStyle name="40% - Accent4 74 2" xfId="21060"/>
    <cellStyle name="40% - Accent4 74 3" xfId="31810"/>
    <cellStyle name="40% - Accent4 74 4" xfId="42670"/>
    <cellStyle name="40% - Accent4 75" xfId="10391"/>
    <cellStyle name="40% - Accent4 75 2" xfId="21170"/>
    <cellStyle name="40% - Accent4 75 3" xfId="31920"/>
    <cellStyle name="40% - Accent4 75 4" xfId="42780"/>
    <cellStyle name="40% - Accent4 76" xfId="10501"/>
    <cellStyle name="40% - Accent4 76 2" xfId="21280"/>
    <cellStyle name="40% - Accent4 76 3" xfId="32030"/>
    <cellStyle name="40% - Accent4 76 4" xfId="42890"/>
    <cellStyle name="40% - Accent4 77" xfId="10611"/>
    <cellStyle name="40% - Accent4 77 2" xfId="21390"/>
    <cellStyle name="40% - Accent4 77 3" xfId="32140"/>
    <cellStyle name="40% - Accent4 77 4" xfId="43000"/>
    <cellStyle name="40% - Accent4 78" xfId="10721"/>
    <cellStyle name="40% - Accent4 78 2" xfId="21500"/>
    <cellStyle name="40% - Accent4 78 3" xfId="32250"/>
    <cellStyle name="40% - Accent4 78 4" xfId="43110"/>
    <cellStyle name="40% - Accent4 79" xfId="10831"/>
    <cellStyle name="40% - Accent4 79 2" xfId="32360"/>
    <cellStyle name="40% - Accent4 79 3" xfId="43220"/>
    <cellStyle name="40% - Accent4 8" xfId="280"/>
    <cellStyle name="40% - Accent4 8 10" xfId="2204"/>
    <cellStyle name="40% - Accent4 8 10 2" xfId="4529"/>
    <cellStyle name="40% - Accent4 8 10 2 2" xfId="15308"/>
    <cellStyle name="40% - Accent4 8 10 2 3" xfId="26058"/>
    <cellStyle name="40% - Accent4 8 10 2 4" xfId="36918"/>
    <cellStyle name="40% - Accent4 8 10 3" xfId="13013"/>
    <cellStyle name="40% - Accent4 8 10 4" xfId="23763"/>
    <cellStyle name="40% - Accent4 8 10 5" xfId="34623"/>
    <cellStyle name="40% - Accent4 8 100" xfId="51548"/>
    <cellStyle name="40% - Accent4 8 101" xfId="51860"/>
    <cellStyle name="40% - Accent4 8 102" xfId="52173"/>
    <cellStyle name="40% - Accent4 8 103" xfId="52485"/>
    <cellStyle name="40% - Accent4 8 104" xfId="52797"/>
    <cellStyle name="40% - Accent4 8 105" xfId="53109"/>
    <cellStyle name="40% - Accent4 8 106" xfId="53421"/>
    <cellStyle name="40% - Accent4 8 107" xfId="53733"/>
    <cellStyle name="40% - Accent4 8 108" xfId="54045"/>
    <cellStyle name="40% - Accent4 8 109" xfId="54357"/>
    <cellStyle name="40% - Accent4 8 11" xfId="2314"/>
    <cellStyle name="40% - Accent4 8 11 2" xfId="4639"/>
    <cellStyle name="40% - Accent4 8 11 2 2" xfId="15418"/>
    <cellStyle name="40% - Accent4 8 11 2 3" xfId="26168"/>
    <cellStyle name="40% - Accent4 8 11 2 4" xfId="37028"/>
    <cellStyle name="40% - Accent4 8 11 3" xfId="13123"/>
    <cellStyle name="40% - Accent4 8 11 4" xfId="23873"/>
    <cellStyle name="40% - Accent4 8 11 5" xfId="34733"/>
    <cellStyle name="40% - Accent4 8 110" xfId="54669"/>
    <cellStyle name="40% - Accent4 8 111" xfId="54981"/>
    <cellStyle name="40% - Accent4 8 112" xfId="55293"/>
    <cellStyle name="40% - Accent4 8 113" xfId="55605"/>
    <cellStyle name="40% - Accent4 8 114" xfId="55917"/>
    <cellStyle name="40% - Accent4 8 115" xfId="56229"/>
    <cellStyle name="40% - Accent4 8 116" xfId="56541"/>
    <cellStyle name="40% - Accent4 8 117" xfId="56853"/>
    <cellStyle name="40% - Accent4 8 118" xfId="57165"/>
    <cellStyle name="40% - Accent4 8 119" xfId="57477"/>
    <cellStyle name="40% - Accent4 8 12" xfId="2424"/>
    <cellStyle name="40% - Accent4 8 12 2" xfId="13233"/>
    <cellStyle name="40% - Accent4 8 12 3" xfId="23983"/>
    <cellStyle name="40% - Accent4 8 12 4" xfId="34843"/>
    <cellStyle name="40% - Accent4 8 120" xfId="57789"/>
    <cellStyle name="40% - Accent4 8 121" xfId="58101"/>
    <cellStyle name="40% - Accent4 8 122" xfId="58413"/>
    <cellStyle name="40% - Accent4 8 123" xfId="58725"/>
    <cellStyle name="40% - Accent4 8 124" xfId="59037"/>
    <cellStyle name="40% - Accent4 8 125" xfId="59349"/>
    <cellStyle name="40% - Accent4 8 126" xfId="59661"/>
    <cellStyle name="40% - Accent4 8 127" xfId="59973"/>
    <cellStyle name="40% - Accent4 8 128" xfId="60285"/>
    <cellStyle name="40% - Accent4 8 129" xfId="60597"/>
    <cellStyle name="40% - Accent4 8 13" xfId="2647"/>
    <cellStyle name="40% - Accent4 8 13 2" xfId="13426"/>
    <cellStyle name="40% - Accent4 8 13 3" xfId="24176"/>
    <cellStyle name="40% - Accent4 8 13 4" xfId="35036"/>
    <cellStyle name="40% - Accent4 8 130" xfId="60909"/>
    <cellStyle name="40% - Accent4 8 14" xfId="4749"/>
    <cellStyle name="40% - Accent4 8 14 2" xfId="15528"/>
    <cellStyle name="40% - Accent4 8 14 3" xfId="26278"/>
    <cellStyle name="40% - Accent4 8 14 4" xfId="37138"/>
    <cellStyle name="40% - Accent4 8 15" xfId="4859"/>
    <cellStyle name="40% - Accent4 8 15 2" xfId="15638"/>
    <cellStyle name="40% - Accent4 8 15 3" xfId="26388"/>
    <cellStyle name="40% - Accent4 8 15 4" xfId="37248"/>
    <cellStyle name="40% - Accent4 8 16" xfId="4969"/>
    <cellStyle name="40% - Accent4 8 16 2" xfId="15748"/>
    <cellStyle name="40% - Accent4 8 16 3" xfId="26498"/>
    <cellStyle name="40% - Accent4 8 16 4" xfId="37358"/>
    <cellStyle name="40% - Accent4 8 17" xfId="5079"/>
    <cellStyle name="40% - Accent4 8 17 2" xfId="15858"/>
    <cellStyle name="40% - Accent4 8 17 3" xfId="26608"/>
    <cellStyle name="40% - Accent4 8 17 4" xfId="37468"/>
    <cellStyle name="40% - Accent4 8 18" xfId="5189"/>
    <cellStyle name="40% - Accent4 8 18 2" xfId="15968"/>
    <cellStyle name="40% - Accent4 8 18 3" xfId="26718"/>
    <cellStyle name="40% - Accent4 8 18 4" xfId="37578"/>
    <cellStyle name="40% - Accent4 8 19" xfId="5299"/>
    <cellStyle name="40% - Accent4 8 19 2" xfId="16078"/>
    <cellStyle name="40% - Accent4 8 19 3" xfId="26828"/>
    <cellStyle name="40% - Accent4 8 19 4" xfId="37688"/>
    <cellStyle name="40% - Accent4 8 2" xfId="557"/>
    <cellStyle name="40% - Accent4 8 2 10" xfId="44839"/>
    <cellStyle name="40% - Accent4 8 2 11" xfId="45151"/>
    <cellStyle name="40% - Accent4 8 2 12" xfId="45463"/>
    <cellStyle name="40% - Accent4 8 2 13" xfId="45775"/>
    <cellStyle name="40% - Accent4 8 2 14" xfId="46087"/>
    <cellStyle name="40% - Accent4 8 2 15" xfId="46399"/>
    <cellStyle name="40% - Accent4 8 2 16" xfId="46711"/>
    <cellStyle name="40% - Accent4 8 2 17" xfId="47023"/>
    <cellStyle name="40% - Accent4 8 2 18" xfId="47335"/>
    <cellStyle name="40% - Accent4 8 2 19" xfId="47647"/>
    <cellStyle name="40% - Accent4 8 2 2" xfId="1582"/>
    <cellStyle name="40% - Accent4 8 2 2 2" xfId="3907"/>
    <cellStyle name="40% - Accent4 8 2 2 2 2" xfId="14686"/>
    <cellStyle name="40% - Accent4 8 2 2 2 3" xfId="25436"/>
    <cellStyle name="40% - Accent4 8 2 2 2 4" xfId="36296"/>
    <cellStyle name="40% - Accent4 8 2 2 3" xfId="12391"/>
    <cellStyle name="40% - Accent4 8 2 2 4" xfId="23141"/>
    <cellStyle name="40% - Accent4 8 2 2 5" xfId="34001"/>
    <cellStyle name="40% - Accent4 8 2 20" xfId="47959"/>
    <cellStyle name="40% - Accent4 8 2 21" xfId="48271"/>
    <cellStyle name="40% - Accent4 8 2 22" xfId="48583"/>
    <cellStyle name="40% - Accent4 8 2 23" xfId="48895"/>
    <cellStyle name="40% - Accent4 8 2 24" xfId="49207"/>
    <cellStyle name="40% - Accent4 8 2 25" xfId="49519"/>
    <cellStyle name="40% - Accent4 8 2 26" xfId="49831"/>
    <cellStyle name="40% - Accent4 8 2 27" xfId="50143"/>
    <cellStyle name="40% - Accent4 8 2 28" xfId="50455"/>
    <cellStyle name="40% - Accent4 8 2 29" xfId="50767"/>
    <cellStyle name="40% - Accent4 8 2 3" xfId="2924"/>
    <cellStyle name="40% - Accent4 8 2 3 2" xfId="13703"/>
    <cellStyle name="40% - Accent4 8 2 3 3" xfId="24453"/>
    <cellStyle name="40% - Accent4 8 2 3 4" xfId="35313"/>
    <cellStyle name="40% - Accent4 8 2 30" xfId="51079"/>
    <cellStyle name="40% - Accent4 8 2 31" xfId="51391"/>
    <cellStyle name="40% - Accent4 8 2 32" xfId="51703"/>
    <cellStyle name="40% - Accent4 8 2 33" xfId="52015"/>
    <cellStyle name="40% - Accent4 8 2 34" xfId="52328"/>
    <cellStyle name="40% - Accent4 8 2 35" xfId="52640"/>
    <cellStyle name="40% - Accent4 8 2 36" xfId="52952"/>
    <cellStyle name="40% - Accent4 8 2 37" xfId="53264"/>
    <cellStyle name="40% - Accent4 8 2 38" xfId="53576"/>
    <cellStyle name="40% - Accent4 8 2 39" xfId="53888"/>
    <cellStyle name="40% - Accent4 8 2 4" xfId="11408"/>
    <cellStyle name="40% - Accent4 8 2 40" xfId="54200"/>
    <cellStyle name="40% - Accent4 8 2 41" xfId="54512"/>
    <cellStyle name="40% - Accent4 8 2 42" xfId="54824"/>
    <cellStyle name="40% - Accent4 8 2 43" xfId="55136"/>
    <cellStyle name="40% - Accent4 8 2 44" xfId="55448"/>
    <cellStyle name="40% - Accent4 8 2 45" xfId="55760"/>
    <cellStyle name="40% - Accent4 8 2 46" xfId="56072"/>
    <cellStyle name="40% - Accent4 8 2 47" xfId="56384"/>
    <cellStyle name="40% - Accent4 8 2 48" xfId="56696"/>
    <cellStyle name="40% - Accent4 8 2 49" xfId="57008"/>
    <cellStyle name="40% - Accent4 8 2 5" xfId="22158"/>
    <cellStyle name="40% - Accent4 8 2 50" xfId="57320"/>
    <cellStyle name="40% - Accent4 8 2 51" xfId="57632"/>
    <cellStyle name="40% - Accent4 8 2 52" xfId="57944"/>
    <cellStyle name="40% - Accent4 8 2 53" xfId="58256"/>
    <cellStyle name="40% - Accent4 8 2 54" xfId="58568"/>
    <cellStyle name="40% - Accent4 8 2 55" xfId="58880"/>
    <cellStyle name="40% - Accent4 8 2 56" xfId="59192"/>
    <cellStyle name="40% - Accent4 8 2 57" xfId="59504"/>
    <cellStyle name="40% - Accent4 8 2 58" xfId="59816"/>
    <cellStyle name="40% - Accent4 8 2 59" xfId="60128"/>
    <cellStyle name="40% - Accent4 8 2 6" xfId="33018"/>
    <cellStyle name="40% - Accent4 8 2 60" xfId="60440"/>
    <cellStyle name="40% - Accent4 8 2 61" xfId="60752"/>
    <cellStyle name="40% - Accent4 8 2 62" xfId="61064"/>
    <cellStyle name="40% - Accent4 8 2 7" xfId="43888"/>
    <cellStyle name="40% - Accent4 8 2 8" xfId="44200"/>
    <cellStyle name="40% - Accent4 8 2 9" xfId="44519"/>
    <cellStyle name="40% - Accent4 8 20" xfId="5409"/>
    <cellStyle name="40% - Accent4 8 20 2" xfId="16188"/>
    <cellStyle name="40% - Accent4 8 20 3" xfId="26938"/>
    <cellStyle name="40% - Accent4 8 20 4" xfId="37798"/>
    <cellStyle name="40% - Accent4 8 21" xfId="5519"/>
    <cellStyle name="40% - Accent4 8 21 2" xfId="16298"/>
    <cellStyle name="40% - Accent4 8 21 3" xfId="27048"/>
    <cellStyle name="40% - Accent4 8 21 4" xfId="37908"/>
    <cellStyle name="40% - Accent4 8 22" xfId="5629"/>
    <cellStyle name="40% - Accent4 8 22 2" xfId="16408"/>
    <cellStyle name="40% - Accent4 8 22 3" xfId="27158"/>
    <cellStyle name="40% - Accent4 8 22 4" xfId="38018"/>
    <cellStyle name="40% - Accent4 8 23" xfId="5739"/>
    <cellStyle name="40% - Accent4 8 23 2" xfId="16518"/>
    <cellStyle name="40% - Accent4 8 23 3" xfId="27268"/>
    <cellStyle name="40% - Accent4 8 23 4" xfId="38128"/>
    <cellStyle name="40% - Accent4 8 24" xfId="5849"/>
    <cellStyle name="40% - Accent4 8 24 2" xfId="16628"/>
    <cellStyle name="40% - Accent4 8 24 3" xfId="27378"/>
    <cellStyle name="40% - Accent4 8 24 4" xfId="38238"/>
    <cellStyle name="40% - Accent4 8 25" xfId="5959"/>
    <cellStyle name="40% - Accent4 8 25 2" xfId="16738"/>
    <cellStyle name="40% - Accent4 8 25 3" xfId="27488"/>
    <cellStyle name="40% - Accent4 8 25 4" xfId="38348"/>
    <cellStyle name="40% - Accent4 8 26" xfId="6069"/>
    <cellStyle name="40% - Accent4 8 26 2" xfId="16848"/>
    <cellStyle name="40% - Accent4 8 26 3" xfId="27598"/>
    <cellStyle name="40% - Accent4 8 26 4" xfId="38458"/>
    <cellStyle name="40% - Accent4 8 27" xfId="6179"/>
    <cellStyle name="40% - Accent4 8 27 2" xfId="16958"/>
    <cellStyle name="40% - Accent4 8 27 3" xfId="27708"/>
    <cellStyle name="40% - Accent4 8 27 4" xfId="38568"/>
    <cellStyle name="40% - Accent4 8 28" xfId="6289"/>
    <cellStyle name="40% - Accent4 8 28 2" xfId="17068"/>
    <cellStyle name="40% - Accent4 8 28 3" xfId="27818"/>
    <cellStyle name="40% - Accent4 8 28 4" xfId="38678"/>
    <cellStyle name="40% - Accent4 8 29" xfId="6399"/>
    <cellStyle name="40% - Accent4 8 29 2" xfId="17178"/>
    <cellStyle name="40% - Accent4 8 29 3" xfId="27928"/>
    <cellStyle name="40% - Accent4 8 29 4" xfId="38788"/>
    <cellStyle name="40% - Accent4 8 3" xfId="644"/>
    <cellStyle name="40% - Accent4 8 3 2" xfId="1669"/>
    <cellStyle name="40% - Accent4 8 3 2 2" xfId="3994"/>
    <cellStyle name="40% - Accent4 8 3 2 2 2" xfId="14773"/>
    <cellStyle name="40% - Accent4 8 3 2 2 3" xfId="25523"/>
    <cellStyle name="40% - Accent4 8 3 2 2 4" xfId="36383"/>
    <cellStyle name="40% - Accent4 8 3 2 3" xfId="12478"/>
    <cellStyle name="40% - Accent4 8 3 2 4" xfId="23228"/>
    <cellStyle name="40% - Accent4 8 3 2 5" xfId="34088"/>
    <cellStyle name="40% - Accent4 8 3 3" xfId="3012"/>
    <cellStyle name="40% - Accent4 8 3 3 2" xfId="13791"/>
    <cellStyle name="40% - Accent4 8 3 3 3" xfId="24541"/>
    <cellStyle name="40% - Accent4 8 3 3 4" xfId="35401"/>
    <cellStyle name="40% - Accent4 8 3 4" xfId="11496"/>
    <cellStyle name="40% - Accent4 8 3 5" xfId="22246"/>
    <cellStyle name="40% - Accent4 8 3 6" xfId="33106"/>
    <cellStyle name="40% - Accent4 8 30" xfId="6509"/>
    <cellStyle name="40% - Accent4 8 30 2" xfId="17288"/>
    <cellStyle name="40% - Accent4 8 30 3" xfId="28038"/>
    <cellStyle name="40% - Accent4 8 30 4" xfId="38898"/>
    <cellStyle name="40% - Accent4 8 31" xfId="6619"/>
    <cellStyle name="40% - Accent4 8 31 2" xfId="17398"/>
    <cellStyle name="40% - Accent4 8 31 3" xfId="28148"/>
    <cellStyle name="40% - Accent4 8 31 4" xfId="39008"/>
    <cellStyle name="40% - Accent4 8 32" xfId="6729"/>
    <cellStyle name="40% - Accent4 8 32 2" xfId="17508"/>
    <cellStyle name="40% - Accent4 8 32 3" xfId="28258"/>
    <cellStyle name="40% - Accent4 8 32 4" xfId="39118"/>
    <cellStyle name="40% - Accent4 8 33" xfId="6839"/>
    <cellStyle name="40% - Accent4 8 33 2" xfId="17618"/>
    <cellStyle name="40% - Accent4 8 33 3" xfId="28368"/>
    <cellStyle name="40% - Accent4 8 33 4" xfId="39228"/>
    <cellStyle name="40% - Accent4 8 34" xfId="6949"/>
    <cellStyle name="40% - Accent4 8 34 2" xfId="17728"/>
    <cellStyle name="40% - Accent4 8 34 3" xfId="28478"/>
    <cellStyle name="40% - Accent4 8 34 4" xfId="39338"/>
    <cellStyle name="40% - Accent4 8 35" xfId="7059"/>
    <cellStyle name="40% - Accent4 8 35 2" xfId="17838"/>
    <cellStyle name="40% - Accent4 8 35 3" xfId="28588"/>
    <cellStyle name="40% - Accent4 8 35 4" xfId="39448"/>
    <cellStyle name="40% - Accent4 8 36" xfId="7169"/>
    <cellStyle name="40% - Accent4 8 36 2" xfId="17948"/>
    <cellStyle name="40% - Accent4 8 36 3" xfId="28698"/>
    <cellStyle name="40% - Accent4 8 36 4" xfId="39558"/>
    <cellStyle name="40% - Accent4 8 37" xfId="7279"/>
    <cellStyle name="40% - Accent4 8 37 2" xfId="18058"/>
    <cellStyle name="40% - Accent4 8 37 3" xfId="28808"/>
    <cellStyle name="40% - Accent4 8 37 4" xfId="39668"/>
    <cellStyle name="40% - Accent4 8 38" xfId="7389"/>
    <cellStyle name="40% - Accent4 8 38 2" xfId="18168"/>
    <cellStyle name="40% - Accent4 8 38 3" xfId="28918"/>
    <cellStyle name="40% - Accent4 8 38 4" xfId="39778"/>
    <cellStyle name="40% - Accent4 8 39" xfId="7499"/>
    <cellStyle name="40% - Accent4 8 39 2" xfId="18278"/>
    <cellStyle name="40% - Accent4 8 39 3" xfId="29028"/>
    <cellStyle name="40% - Accent4 8 39 4" xfId="39888"/>
    <cellStyle name="40% - Accent4 8 4" xfId="743"/>
    <cellStyle name="40% - Accent4 8 4 2" xfId="1768"/>
    <cellStyle name="40% - Accent4 8 4 2 2" xfId="4093"/>
    <cellStyle name="40% - Accent4 8 4 2 2 2" xfId="14872"/>
    <cellStyle name="40% - Accent4 8 4 2 2 3" xfId="25622"/>
    <cellStyle name="40% - Accent4 8 4 2 2 4" xfId="36482"/>
    <cellStyle name="40% - Accent4 8 4 2 3" xfId="12577"/>
    <cellStyle name="40% - Accent4 8 4 2 4" xfId="23327"/>
    <cellStyle name="40% - Accent4 8 4 2 5" xfId="34187"/>
    <cellStyle name="40% - Accent4 8 4 3" xfId="3111"/>
    <cellStyle name="40% - Accent4 8 4 3 2" xfId="13890"/>
    <cellStyle name="40% - Accent4 8 4 3 3" xfId="24640"/>
    <cellStyle name="40% - Accent4 8 4 3 4" xfId="35500"/>
    <cellStyle name="40% - Accent4 8 4 4" xfId="11595"/>
    <cellStyle name="40% - Accent4 8 4 5" xfId="22345"/>
    <cellStyle name="40% - Accent4 8 4 6" xfId="33205"/>
    <cellStyle name="40% - Accent4 8 40" xfId="7609"/>
    <cellStyle name="40% - Accent4 8 40 2" xfId="18388"/>
    <cellStyle name="40% - Accent4 8 40 3" xfId="29138"/>
    <cellStyle name="40% - Accent4 8 40 4" xfId="39998"/>
    <cellStyle name="40% - Accent4 8 41" xfId="7719"/>
    <cellStyle name="40% - Accent4 8 41 2" xfId="18498"/>
    <cellStyle name="40% - Accent4 8 41 3" xfId="29248"/>
    <cellStyle name="40% - Accent4 8 41 4" xfId="40108"/>
    <cellStyle name="40% - Accent4 8 42" xfId="7829"/>
    <cellStyle name="40% - Accent4 8 42 2" xfId="18608"/>
    <cellStyle name="40% - Accent4 8 42 3" xfId="29358"/>
    <cellStyle name="40% - Accent4 8 42 4" xfId="40218"/>
    <cellStyle name="40% - Accent4 8 43" xfId="7939"/>
    <cellStyle name="40% - Accent4 8 43 2" xfId="18718"/>
    <cellStyle name="40% - Accent4 8 43 3" xfId="29468"/>
    <cellStyle name="40% - Accent4 8 43 4" xfId="40328"/>
    <cellStyle name="40% - Accent4 8 44" xfId="8049"/>
    <cellStyle name="40% - Accent4 8 44 2" xfId="18828"/>
    <cellStyle name="40% - Accent4 8 44 3" xfId="29578"/>
    <cellStyle name="40% - Accent4 8 44 4" xfId="40438"/>
    <cellStyle name="40% - Accent4 8 45" xfId="8159"/>
    <cellStyle name="40% - Accent4 8 45 2" xfId="18938"/>
    <cellStyle name="40% - Accent4 8 45 3" xfId="29688"/>
    <cellStyle name="40% - Accent4 8 45 4" xfId="40548"/>
    <cellStyle name="40% - Accent4 8 46" xfId="8269"/>
    <cellStyle name="40% - Accent4 8 46 2" xfId="19048"/>
    <cellStyle name="40% - Accent4 8 46 3" xfId="29798"/>
    <cellStyle name="40% - Accent4 8 46 4" xfId="40658"/>
    <cellStyle name="40% - Accent4 8 47" xfId="8379"/>
    <cellStyle name="40% - Accent4 8 47 2" xfId="19158"/>
    <cellStyle name="40% - Accent4 8 47 3" xfId="29908"/>
    <cellStyle name="40% - Accent4 8 47 4" xfId="40768"/>
    <cellStyle name="40% - Accent4 8 48" xfId="8489"/>
    <cellStyle name="40% - Accent4 8 48 2" xfId="19268"/>
    <cellStyle name="40% - Accent4 8 48 3" xfId="30018"/>
    <cellStyle name="40% - Accent4 8 48 4" xfId="40878"/>
    <cellStyle name="40% - Accent4 8 49" xfId="8599"/>
    <cellStyle name="40% - Accent4 8 49 2" xfId="19378"/>
    <cellStyle name="40% - Accent4 8 49 3" xfId="30128"/>
    <cellStyle name="40% - Accent4 8 49 4" xfId="40988"/>
    <cellStyle name="40% - Accent4 8 5" xfId="852"/>
    <cellStyle name="40% - Accent4 8 5 2" xfId="1877"/>
    <cellStyle name="40% - Accent4 8 5 2 2" xfId="4202"/>
    <cellStyle name="40% - Accent4 8 5 2 2 2" xfId="14981"/>
    <cellStyle name="40% - Accent4 8 5 2 2 3" xfId="25731"/>
    <cellStyle name="40% - Accent4 8 5 2 2 4" xfId="36591"/>
    <cellStyle name="40% - Accent4 8 5 2 3" xfId="12686"/>
    <cellStyle name="40% - Accent4 8 5 2 4" xfId="23436"/>
    <cellStyle name="40% - Accent4 8 5 2 5" xfId="34296"/>
    <cellStyle name="40% - Accent4 8 5 3" xfId="3220"/>
    <cellStyle name="40% - Accent4 8 5 3 2" xfId="13999"/>
    <cellStyle name="40% - Accent4 8 5 3 3" xfId="24749"/>
    <cellStyle name="40% - Accent4 8 5 3 4" xfId="35609"/>
    <cellStyle name="40% - Accent4 8 5 4" xfId="11704"/>
    <cellStyle name="40% - Accent4 8 5 5" xfId="22454"/>
    <cellStyle name="40% - Accent4 8 5 6" xfId="33314"/>
    <cellStyle name="40% - Accent4 8 50" xfId="8709"/>
    <cellStyle name="40% - Accent4 8 50 2" xfId="19488"/>
    <cellStyle name="40% - Accent4 8 50 3" xfId="30238"/>
    <cellStyle name="40% - Accent4 8 50 4" xfId="41098"/>
    <cellStyle name="40% - Accent4 8 51" xfId="8819"/>
    <cellStyle name="40% - Accent4 8 51 2" xfId="19598"/>
    <cellStyle name="40% - Accent4 8 51 3" xfId="30348"/>
    <cellStyle name="40% - Accent4 8 51 4" xfId="41208"/>
    <cellStyle name="40% - Accent4 8 52" xfId="8929"/>
    <cellStyle name="40% - Accent4 8 52 2" xfId="19708"/>
    <cellStyle name="40% - Accent4 8 52 3" xfId="30458"/>
    <cellStyle name="40% - Accent4 8 52 4" xfId="41318"/>
    <cellStyle name="40% - Accent4 8 53" xfId="9039"/>
    <cellStyle name="40% - Accent4 8 53 2" xfId="19818"/>
    <cellStyle name="40% - Accent4 8 53 3" xfId="30568"/>
    <cellStyle name="40% - Accent4 8 53 4" xfId="41428"/>
    <cellStyle name="40% - Accent4 8 54" xfId="9149"/>
    <cellStyle name="40% - Accent4 8 54 2" xfId="19928"/>
    <cellStyle name="40% - Accent4 8 54 3" xfId="30678"/>
    <cellStyle name="40% - Accent4 8 54 4" xfId="41538"/>
    <cellStyle name="40% - Accent4 8 55" xfId="9259"/>
    <cellStyle name="40% - Accent4 8 55 2" xfId="20038"/>
    <cellStyle name="40% - Accent4 8 55 3" xfId="30788"/>
    <cellStyle name="40% - Accent4 8 55 4" xfId="41648"/>
    <cellStyle name="40% - Accent4 8 56" xfId="9369"/>
    <cellStyle name="40% - Accent4 8 56 2" xfId="20148"/>
    <cellStyle name="40% - Accent4 8 56 3" xfId="30898"/>
    <cellStyle name="40% - Accent4 8 56 4" xfId="41758"/>
    <cellStyle name="40% - Accent4 8 57" xfId="9479"/>
    <cellStyle name="40% - Accent4 8 57 2" xfId="20258"/>
    <cellStyle name="40% - Accent4 8 57 3" xfId="31008"/>
    <cellStyle name="40% - Accent4 8 57 4" xfId="41868"/>
    <cellStyle name="40% - Accent4 8 58" xfId="9589"/>
    <cellStyle name="40% - Accent4 8 58 2" xfId="20368"/>
    <cellStyle name="40% - Accent4 8 58 3" xfId="31118"/>
    <cellStyle name="40% - Accent4 8 58 4" xfId="41978"/>
    <cellStyle name="40% - Accent4 8 59" xfId="9699"/>
    <cellStyle name="40% - Accent4 8 59 2" xfId="20478"/>
    <cellStyle name="40% - Accent4 8 59 3" xfId="31228"/>
    <cellStyle name="40% - Accent4 8 59 4" xfId="42088"/>
    <cellStyle name="40% - Accent4 8 6" xfId="961"/>
    <cellStyle name="40% - Accent4 8 6 2" xfId="1986"/>
    <cellStyle name="40% - Accent4 8 6 2 2" xfId="4311"/>
    <cellStyle name="40% - Accent4 8 6 2 2 2" xfId="15090"/>
    <cellStyle name="40% - Accent4 8 6 2 2 3" xfId="25840"/>
    <cellStyle name="40% - Accent4 8 6 2 2 4" xfId="36700"/>
    <cellStyle name="40% - Accent4 8 6 2 3" xfId="12795"/>
    <cellStyle name="40% - Accent4 8 6 2 4" xfId="23545"/>
    <cellStyle name="40% - Accent4 8 6 2 5" xfId="34405"/>
    <cellStyle name="40% - Accent4 8 6 3" xfId="3329"/>
    <cellStyle name="40% - Accent4 8 6 3 2" xfId="14108"/>
    <cellStyle name="40% - Accent4 8 6 3 3" xfId="24858"/>
    <cellStyle name="40% - Accent4 8 6 3 4" xfId="35718"/>
    <cellStyle name="40% - Accent4 8 6 4" xfId="11813"/>
    <cellStyle name="40% - Accent4 8 6 5" xfId="22563"/>
    <cellStyle name="40% - Accent4 8 6 6" xfId="33423"/>
    <cellStyle name="40% - Accent4 8 60" xfId="9809"/>
    <cellStyle name="40% - Accent4 8 60 2" xfId="20588"/>
    <cellStyle name="40% - Accent4 8 60 3" xfId="31338"/>
    <cellStyle name="40% - Accent4 8 60 4" xfId="42198"/>
    <cellStyle name="40% - Accent4 8 61" xfId="9919"/>
    <cellStyle name="40% - Accent4 8 61 2" xfId="20698"/>
    <cellStyle name="40% - Accent4 8 61 3" xfId="31448"/>
    <cellStyle name="40% - Accent4 8 61 4" xfId="42308"/>
    <cellStyle name="40% - Accent4 8 62" xfId="10029"/>
    <cellStyle name="40% - Accent4 8 62 2" xfId="20808"/>
    <cellStyle name="40% - Accent4 8 62 3" xfId="31558"/>
    <cellStyle name="40% - Accent4 8 62 4" xfId="42418"/>
    <cellStyle name="40% - Accent4 8 63" xfId="10139"/>
    <cellStyle name="40% - Accent4 8 63 2" xfId="20918"/>
    <cellStyle name="40% - Accent4 8 63 3" xfId="31668"/>
    <cellStyle name="40% - Accent4 8 63 4" xfId="42528"/>
    <cellStyle name="40% - Accent4 8 64" xfId="10249"/>
    <cellStyle name="40% - Accent4 8 64 2" xfId="21028"/>
    <cellStyle name="40% - Accent4 8 64 3" xfId="31778"/>
    <cellStyle name="40% - Accent4 8 64 4" xfId="42638"/>
    <cellStyle name="40% - Accent4 8 65" xfId="10359"/>
    <cellStyle name="40% - Accent4 8 65 2" xfId="21138"/>
    <cellStyle name="40% - Accent4 8 65 3" xfId="31888"/>
    <cellStyle name="40% - Accent4 8 65 4" xfId="42748"/>
    <cellStyle name="40% - Accent4 8 66" xfId="10469"/>
    <cellStyle name="40% - Accent4 8 66 2" xfId="21248"/>
    <cellStyle name="40% - Accent4 8 66 3" xfId="31998"/>
    <cellStyle name="40% - Accent4 8 66 4" xfId="42858"/>
    <cellStyle name="40% - Accent4 8 67" xfId="10579"/>
    <cellStyle name="40% - Accent4 8 67 2" xfId="21358"/>
    <cellStyle name="40% - Accent4 8 67 3" xfId="32108"/>
    <cellStyle name="40% - Accent4 8 67 4" xfId="42968"/>
    <cellStyle name="40% - Accent4 8 68" xfId="10689"/>
    <cellStyle name="40% - Accent4 8 68 2" xfId="21468"/>
    <cellStyle name="40% - Accent4 8 68 3" xfId="32218"/>
    <cellStyle name="40% - Accent4 8 68 4" xfId="43078"/>
    <cellStyle name="40% - Accent4 8 69" xfId="10799"/>
    <cellStyle name="40% - Accent4 8 69 2" xfId="21578"/>
    <cellStyle name="40% - Accent4 8 69 3" xfId="32328"/>
    <cellStyle name="40% - Accent4 8 69 4" xfId="43188"/>
    <cellStyle name="40% - Accent4 8 7" xfId="1070"/>
    <cellStyle name="40% - Accent4 8 7 2" xfId="3438"/>
    <cellStyle name="40% - Accent4 8 7 2 2" xfId="14217"/>
    <cellStyle name="40% - Accent4 8 7 2 3" xfId="24967"/>
    <cellStyle name="40% - Accent4 8 7 2 4" xfId="35827"/>
    <cellStyle name="40% - Accent4 8 7 3" xfId="11922"/>
    <cellStyle name="40% - Accent4 8 7 4" xfId="22672"/>
    <cellStyle name="40% - Accent4 8 7 5" xfId="33532"/>
    <cellStyle name="40% - Accent4 8 70" xfId="10909"/>
    <cellStyle name="40% - Accent4 8 70 2" xfId="32438"/>
    <cellStyle name="40% - Accent4 8 70 3" xfId="43298"/>
    <cellStyle name="40% - Accent4 8 71" xfId="11131"/>
    <cellStyle name="40% - Accent4 8 71 2" xfId="21881"/>
    <cellStyle name="40% - Accent4 8 71 3" xfId="32741"/>
    <cellStyle name="40% - Accent4 8 72" xfId="21688"/>
    <cellStyle name="40% - Accent4 8 73" xfId="32548"/>
    <cellStyle name="40% - Accent4 8 74" xfId="43578"/>
    <cellStyle name="40% - Accent4 8 75" xfId="43733"/>
    <cellStyle name="40% - Accent4 8 76" xfId="44045"/>
    <cellStyle name="40% - Accent4 8 77" xfId="44364"/>
    <cellStyle name="40% - Accent4 8 78" xfId="44684"/>
    <cellStyle name="40% - Accent4 8 79" xfId="44996"/>
    <cellStyle name="40% - Accent4 8 8" xfId="1305"/>
    <cellStyle name="40% - Accent4 8 8 2" xfId="3630"/>
    <cellStyle name="40% - Accent4 8 8 2 2" xfId="14409"/>
    <cellStyle name="40% - Accent4 8 8 2 3" xfId="25159"/>
    <cellStyle name="40% - Accent4 8 8 2 4" xfId="36019"/>
    <cellStyle name="40% - Accent4 8 8 3" xfId="12114"/>
    <cellStyle name="40% - Accent4 8 8 4" xfId="22864"/>
    <cellStyle name="40% - Accent4 8 8 5" xfId="33724"/>
    <cellStyle name="40% - Accent4 8 80" xfId="45308"/>
    <cellStyle name="40% - Accent4 8 81" xfId="45620"/>
    <cellStyle name="40% - Accent4 8 82" xfId="45932"/>
    <cellStyle name="40% - Accent4 8 83" xfId="46244"/>
    <cellStyle name="40% - Accent4 8 84" xfId="46556"/>
    <cellStyle name="40% - Accent4 8 85" xfId="46868"/>
    <cellStyle name="40% - Accent4 8 86" xfId="47180"/>
    <cellStyle name="40% - Accent4 8 87" xfId="47492"/>
    <cellStyle name="40% - Accent4 8 88" xfId="47804"/>
    <cellStyle name="40% - Accent4 8 89" xfId="48116"/>
    <cellStyle name="40% - Accent4 8 9" xfId="2095"/>
    <cellStyle name="40% - Accent4 8 9 2" xfId="4420"/>
    <cellStyle name="40% - Accent4 8 9 2 2" xfId="15199"/>
    <cellStyle name="40% - Accent4 8 9 2 3" xfId="25949"/>
    <cellStyle name="40% - Accent4 8 9 2 4" xfId="36809"/>
    <cellStyle name="40% - Accent4 8 9 3" xfId="12904"/>
    <cellStyle name="40% - Accent4 8 9 4" xfId="23654"/>
    <cellStyle name="40% - Accent4 8 9 5" xfId="34514"/>
    <cellStyle name="40% - Accent4 8 90" xfId="48428"/>
    <cellStyle name="40% - Accent4 8 91" xfId="48740"/>
    <cellStyle name="40% - Accent4 8 92" xfId="49052"/>
    <cellStyle name="40% - Accent4 8 93" xfId="49364"/>
    <cellStyle name="40% - Accent4 8 94" xfId="49676"/>
    <cellStyle name="40% - Accent4 8 95" xfId="49988"/>
    <cellStyle name="40% - Accent4 8 96" xfId="50300"/>
    <cellStyle name="40% - Accent4 8 97" xfId="50612"/>
    <cellStyle name="40% - Accent4 8 98" xfId="50924"/>
    <cellStyle name="40% - Accent4 8 99" xfId="51236"/>
    <cellStyle name="40% - Accent4 80" xfId="10941"/>
    <cellStyle name="40% - Accent4 80 2" xfId="21720"/>
    <cellStyle name="40% - Accent4 80 3" xfId="32580"/>
    <cellStyle name="40% - Accent4 81" xfId="21610"/>
    <cellStyle name="40% - Accent4 82" xfId="32470"/>
    <cellStyle name="40% - Accent4 83" xfId="43333"/>
    <cellStyle name="40% - Accent4 84" xfId="43345"/>
    <cellStyle name="40% - Accent4 85" xfId="43357"/>
    <cellStyle name="40% - Accent4 86" xfId="43369"/>
    <cellStyle name="40% - Accent4 87" xfId="43381"/>
    <cellStyle name="40% - Accent4 88" xfId="43393"/>
    <cellStyle name="40% - Accent4 89" xfId="43405"/>
    <cellStyle name="40% - Accent4 9" xfId="336"/>
    <cellStyle name="40% - Accent4 9 10" xfId="2325"/>
    <cellStyle name="40% - Accent4 9 10 2" xfId="4650"/>
    <cellStyle name="40% - Accent4 9 10 2 2" xfId="15429"/>
    <cellStyle name="40% - Accent4 9 10 2 3" xfId="26179"/>
    <cellStyle name="40% - Accent4 9 10 2 4" xfId="37039"/>
    <cellStyle name="40% - Accent4 9 10 3" xfId="13134"/>
    <cellStyle name="40% - Accent4 9 10 4" xfId="23884"/>
    <cellStyle name="40% - Accent4 9 10 5" xfId="34744"/>
    <cellStyle name="40% - Accent4 9 100" xfId="51874"/>
    <cellStyle name="40% - Accent4 9 101" xfId="52187"/>
    <cellStyle name="40% - Accent4 9 102" xfId="52499"/>
    <cellStyle name="40% - Accent4 9 103" xfId="52811"/>
    <cellStyle name="40% - Accent4 9 104" xfId="53123"/>
    <cellStyle name="40% - Accent4 9 105" xfId="53435"/>
    <cellStyle name="40% - Accent4 9 106" xfId="53747"/>
    <cellStyle name="40% - Accent4 9 107" xfId="54059"/>
    <cellStyle name="40% - Accent4 9 108" xfId="54371"/>
    <cellStyle name="40% - Accent4 9 109" xfId="54683"/>
    <cellStyle name="40% - Accent4 9 11" xfId="2435"/>
    <cellStyle name="40% - Accent4 9 11 2" xfId="13244"/>
    <cellStyle name="40% - Accent4 9 11 3" xfId="23994"/>
    <cellStyle name="40% - Accent4 9 11 4" xfId="34854"/>
    <cellStyle name="40% - Accent4 9 110" xfId="54995"/>
    <cellStyle name="40% - Accent4 9 111" xfId="55307"/>
    <cellStyle name="40% - Accent4 9 112" xfId="55619"/>
    <cellStyle name="40% - Accent4 9 113" xfId="55931"/>
    <cellStyle name="40% - Accent4 9 114" xfId="56243"/>
    <cellStyle name="40% - Accent4 9 115" xfId="56555"/>
    <cellStyle name="40% - Accent4 9 116" xfId="56867"/>
    <cellStyle name="40% - Accent4 9 117" xfId="57179"/>
    <cellStyle name="40% - Accent4 9 118" xfId="57491"/>
    <cellStyle name="40% - Accent4 9 119" xfId="57803"/>
    <cellStyle name="40% - Accent4 9 12" xfId="2703"/>
    <cellStyle name="40% - Accent4 9 12 2" xfId="13482"/>
    <cellStyle name="40% - Accent4 9 12 3" xfId="24232"/>
    <cellStyle name="40% - Accent4 9 12 4" xfId="35092"/>
    <cellStyle name="40% - Accent4 9 120" xfId="58115"/>
    <cellStyle name="40% - Accent4 9 121" xfId="58427"/>
    <cellStyle name="40% - Accent4 9 122" xfId="58739"/>
    <cellStyle name="40% - Accent4 9 123" xfId="59051"/>
    <cellStyle name="40% - Accent4 9 124" xfId="59363"/>
    <cellStyle name="40% - Accent4 9 125" xfId="59675"/>
    <cellStyle name="40% - Accent4 9 126" xfId="59987"/>
    <cellStyle name="40% - Accent4 9 127" xfId="60299"/>
    <cellStyle name="40% - Accent4 9 128" xfId="60611"/>
    <cellStyle name="40% - Accent4 9 129" xfId="60923"/>
    <cellStyle name="40% - Accent4 9 13" xfId="4760"/>
    <cellStyle name="40% - Accent4 9 13 2" xfId="15539"/>
    <cellStyle name="40% - Accent4 9 13 3" xfId="26289"/>
    <cellStyle name="40% - Accent4 9 13 4" xfId="37149"/>
    <cellStyle name="40% - Accent4 9 14" xfId="4870"/>
    <cellStyle name="40% - Accent4 9 14 2" xfId="15649"/>
    <cellStyle name="40% - Accent4 9 14 3" xfId="26399"/>
    <cellStyle name="40% - Accent4 9 14 4" xfId="37259"/>
    <cellStyle name="40% - Accent4 9 15" xfId="4980"/>
    <cellStyle name="40% - Accent4 9 15 2" xfId="15759"/>
    <cellStyle name="40% - Accent4 9 15 3" xfId="26509"/>
    <cellStyle name="40% - Accent4 9 15 4" xfId="37369"/>
    <cellStyle name="40% - Accent4 9 16" xfId="5090"/>
    <cellStyle name="40% - Accent4 9 16 2" xfId="15869"/>
    <cellStyle name="40% - Accent4 9 16 3" xfId="26619"/>
    <cellStyle name="40% - Accent4 9 16 4" xfId="37479"/>
    <cellStyle name="40% - Accent4 9 17" xfId="5200"/>
    <cellStyle name="40% - Accent4 9 17 2" xfId="15979"/>
    <cellStyle name="40% - Accent4 9 17 3" xfId="26729"/>
    <cellStyle name="40% - Accent4 9 17 4" xfId="37589"/>
    <cellStyle name="40% - Accent4 9 18" xfId="5310"/>
    <cellStyle name="40% - Accent4 9 18 2" xfId="16089"/>
    <cellStyle name="40% - Accent4 9 18 3" xfId="26839"/>
    <cellStyle name="40% - Accent4 9 18 4" xfId="37699"/>
    <cellStyle name="40% - Accent4 9 19" xfId="5420"/>
    <cellStyle name="40% - Accent4 9 19 2" xfId="16199"/>
    <cellStyle name="40% - Accent4 9 19 3" xfId="26949"/>
    <cellStyle name="40% - Accent4 9 19 4" xfId="37809"/>
    <cellStyle name="40% - Accent4 9 2" xfId="655"/>
    <cellStyle name="40% - Accent4 9 2 10" xfId="44853"/>
    <cellStyle name="40% - Accent4 9 2 11" xfId="45165"/>
    <cellStyle name="40% - Accent4 9 2 12" xfId="45477"/>
    <cellStyle name="40% - Accent4 9 2 13" xfId="45789"/>
    <cellStyle name="40% - Accent4 9 2 14" xfId="46101"/>
    <cellStyle name="40% - Accent4 9 2 15" xfId="46413"/>
    <cellStyle name="40% - Accent4 9 2 16" xfId="46725"/>
    <cellStyle name="40% - Accent4 9 2 17" xfId="47037"/>
    <cellStyle name="40% - Accent4 9 2 18" xfId="47349"/>
    <cellStyle name="40% - Accent4 9 2 19" xfId="47661"/>
    <cellStyle name="40% - Accent4 9 2 2" xfId="1680"/>
    <cellStyle name="40% - Accent4 9 2 2 2" xfId="4005"/>
    <cellStyle name="40% - Accent4 9 2 2 2 2" xfId="14784"/>
    <cellStyle name="40% - Accent4 9 2 2 2 3" xfId="25534"/>
    <cellStyle name="40% - Accent4 9 2 2 2 4" xfId="36394"/>
    <cellStyle name="40% - Accent4 9 2 2 3" xfId="12489"/>
    <cellStyle name="40% - Accent4 9 2 2 4" xfId="23239"/>
    <cellStyle name="40% - Accent4 9 2 2 5" xfId="34099"/>
    <cellStyle name="40% - Accent4 9 2 20" xfId="47973"/>
    <cellStyle name="40% - Accent4 9 2 21" xfId="48285"/>
    <cellStyle name="40% - Accent4 9 2 22" xfId="48597"/>
    <cellStyle name="40% - Accent4 9 2 23" xfId="48909"/>
    <cellStyle name="40% - Accent4 9 2 24" xfId="49221"/>
    <cellStyle name="40% - Accent4 9 2 25" xfId="49533"/>
    <cellStyle name="40% - Accent4 9 2 26" xfId="49845"/>
    <cellStyle name="40% - Accent4 9 2 27" xfId="50157"/>
    <cellStyle name="40% - Accent4 9 2 28" xfId="50469"/>
    <cellStyle name="40% - Accent4 9 2 29" xfId="50781"/>
    <cellStyle name="40% - Accent4 9 2 3" xfId="3023"/>
    <cellStyle name="40% - Accent4 9 2 3 2" xfId="13802"/>
    <cellStyle name="40% - Accent4 9 2 3 3" xfId="24552"/>
    <cellStyle name="40% - Accent4 9 2 3 4" xfId="35412"/>
    <cellStyle name="40% - Accent4 9 2 30" xfId="51093"/>
    <cellStyle name="40% - Accent4 9 2 31" xfId="51405"/>
    <cellStyle name="40% - Accent4 9 2 32" xfId="51717"/>
    <cellStyle name="40% - Accent4 9 2 33" xfId="52029"/>
    <cellStyle name="40% - Accent4 9 2 34" xfId="52342"/>
    <cellStyle name="40% - Accent4 9 2 35" xfId="52654"/>
    <cellStyle name="40% - Accent4 9 2 36" xfId="52966"/>
    <cellStyle name="40% - Accent4 9 2 37" xfId="53278"/>
    <cellStyle name="40% - Accent4 9 2 38" xfId="53590"/>
    <cellStyle name="40% - Accent4 9 2 39" xfId="53902"/>
    <cellStyle name="40% - Accent4 9 2 4" xfId="11507"/>
    <cellStyle name="40% - Accent4 9 2 40" xfId="54214"/>
    <cellStyle name="40% - Accent4 9 2 41" xfId="54526"/>
    <cellStyle name="40% - Accent4 9 2 42" xfId="54838"/>
    <cellStyle name="40% - Accent4 9 2 43" xfId="55150"/>
    <cellStyle name="40% - Accent4 9 2 44" xfId="55462"/>
    <cellStyle name="40% - Accent4 9 2 45" xfId="55774"/>
    <cellStyle name="40% - Accent4 9 2 46" xfId="56086"/>
    <cellStyle name="40% - Accent4 9 2 47" xfId="56398"/>
    <cellStyle name="40% - Accent4 9 2 48" xfId="56710"/>
    <cellStyle name="40% - Accent4 9 2 49" xfId="57022"/>
    <cellStyle name="40% - Accent4 9 2 5" xfId="22257"/>
    <cellStyle name="40% - Accent4 9 2 50" xfId="57334"/>
    <cellStyle name="40% - Accent4 9 2 51" xfId="57646"/>
    <cellStyle name="40% - Accent4 9 2 52" xfId="57958"/>
    <cellStyle name="40% - Accent4 9 2 53" xfId="58270"/>
    <cellStyle name="40% - Accent4 9 2 54" xfId="58582"/>
    <cellStyle name="40% - Accent4 9 2 55" xfId="58894"/>
    <cellStyle name="40% - Accent4 9 2 56" xfId="59206"/>
    <cellStyle name="40% - Accent4 9 2 57" xfId="59518"/>
    <cellStyle name="40% - Accent4 9 2 58" xfId="59830"/>
    <cellStyle name="40% - Accent4 9 2 59" xfId="60142"/>
    <cellStyle name="40% - Accent4 9 2 6" xfId="33117"/>
    <cellStyle name="40% - Accent4 9 2 60" xfId="60454"/>
    <cellStyle name="40% - Accent4 9 2 61" xfId="60766"/>
    <cellStyle name="40% - Accent4 9 2 62" xfId="61078"/>
    <cellStyle name="40% - Accent4 9 2 7" xfId="43902"/>
    <cellStyle name="40% - Accent4 9 2 8" xfId="44214"/>
    <cellStyle name="40% - Accent4 9 2 9" xfId="44533"/>
    <cellStyle name="40% - Accent4 9 20" xfId="5530"/>
    <cellStyle name="40% - Accent4 9 20 2" xfId="16309"/>
    <cellStyle name="40% - Accent4 9 20 3" xfId="27059"/>
    <cellStyle name="40% - Accent4 9 20 4" xfId="37919"/>
    <cellStyle name="40% - Accent4 9 21" xfId="5640"/>
    <cellStyle name="40% - Accent4 9 21 2" xfId="16419"/>
    <cellStyle name="40% - Accent4 9 21 3" xfId="27169"/>
    <cellStyle name="40% - Accent4 9 21 4" xfId="38029"/>
    <cellStyle name="40% - Accent4 9 22" xfId="5750"/>
    <cellStyle name="40% - Accent4 9 22 2" xfId="16529"/>
    <cellStyle name="40% - Accent4 9 22 3" xfId="27279"/>
    <cellStyle name="40% - Accent4 9 22 4" xfId="38139"/>
    <cellStyle name="40% - Accent4 9 23" xfId="5860"/>
    <cellStyle name="40% - Accent4 9 23 2" xfId="16639"/>
    <cellStyle name="40% - Accent4 9 23 3" xfId="27389"/>
    <cellStyle name="40% - Accent4 9 23 4" xfId="38249"/>
    <cellStyle name="40% - Accent4 9 24" xfId="5970"/>
    <cellStyle name="40% - Accent4 9 24 2" xfId="16749"/>
    <cellStyle name="40% - Accent4 9 24 3" xfId="27499"/>
    <cellStyle name="40% - Accent4 9 24 4" xfId="38359"/>
    <cellStyle name="40% - Accent4 9 25" xfId="6080"/>
    <cellStyle name="40% - Accent4 9 25 2" xfId="16859"/>
    <cellStyle name="40% - Accent4 9 25 3" xfId="27609"/>
    <cellStyle name="40% - Accent4 9 25 4" xfId="38469"/>
    <cellStyle name="40% - Accent4 9 26" xfId="6190"/>
    <cellStyle name="40% - Accent4 9 26 2" xfId="16969"/>
    <cellStyle name="40% - Accent4 9 26 3" xfId="27719"/>
    <cellStyle name="40% - Accent4 9 26 4" xfId="38579"/>
    <cellStyle name="40% - Accent4 9 27" xfId="6300"/>
    <cellStyle name="40% - Accent4 9 27 2" xfId="17079"/>
    <cellStyle name="40% - Accent4 9 27 3" xfId="27829"/>
    <cellStyle name="40% - Accent4 9 27 4" xfId="38689"/>
    <cellStyle name="40% - Accent4 9 28" xfId="6410"/>
    <cellStyle name="40% - Accent4 9 28 2" xfId="17189"/>
    <cellStyle name="40% - Accent4 9 28 3" xfId="27939"/>
    <cellStyle name="40% - Accent4 9 28 4" xfId="38799"/>
    <cellStyle name="40% - Accent4 9 29" xfId="6520"/>
    <cellStyle name="40% - Accent4 9 29 2" xfId="17299"/>
    <cellStyle name="40% - Accent4 9 29 3" xfId="28049"/>
    <cellStyle name="40% - Accent4 9 29 4" xfId="38909"/>
    <cellStyle name="40% - Accent4 9 3" xfId="754"/>
    <cellStyle name="40% - Accent4 9 3 2" xfId="1779"/>
    <cellStyle name="40% - Accent4 9 3 2 2" xfId="4104"/>
    <cellStyle name="40% - Accent4 9 3 2 2 2" xfId="14883"/>
    <cellStyle name="40% - Accent4 9 3 2 2 3" xfId="25633"/>
    <cellStyle name="40% - Accent4 9 3 2 2 4" xfId="36493"/>
    <cellStyle name="40% - Accent4 9 3 2 3" xfId="12588"/>
    <cellStyle name="40% - Accent4 9 3 2 4" xfId="23338"/>
    <cellStyle name="40% - Accent4 9 3 2 5" xfId="34198"/>
    <cellStyle name="40% - Accent4 9 3 3" xfId="3122"/>
    <cellStyle name="40% - Accent4 9 3 3 2" xfId="13901"/>
    <cellStyle name="40% - Accent4 9 3 3 3" xfId="24651"/>
    <cellStyle name="40% - Accent4 9 3 3 4" xfId="35511"/>
    <cellStyle name="40% - Accent4 9 3 4" xfId="11606"/>
    <cellStyle name="40% - Accent4 9 3 5" xfId="22356"/>
    <cellStyle name="40% - Accent4 9 3 6" xfId="33216"/>
    <cellStyle name="40% - Accent4 9 30" xfId="6630"/>
    <cellStyle name="40% - Accent4 9 30 2" xfId="17409"/>
    <cellStyle name="40% - Accent4 9 30 3" xfId="28159"/>
    <cellStyle name="40% - Accent4 9 30 4" xfId="39019"/>
    <cellStyle name="40% - Accent4 9 31" xfId="6740"/>
    <cellStyle name="40% - Accent4 9 31 2" xfId="17519"/>
    <cellStyle name="40% - Accent4 9 31 3" xfId="28269"/>
    <cellStyle name="40% - Accent4 9 31 4" xfId="39129"/>
    <cellStyle name="40% - Accent4 9 32" xfId="6850"/>
    <cellStyle name="40% - Accent4 9 32 2" xfId="17629"/>
    <cellStyle name="40% - Accent4 9 32 3" xfId="28379"/>
    <cellStyle name="40% - Accent4 9 32 4" xfId="39239"/>
    <cellStyle name="40% - Accent4 9 33" xfId="6960"/>
    <cellStyle name="40% - Accent4 9 33 2" xfId="17739"/>
    <cellStyle name="40% - Accent4 9 33 3" xfId="28489"/>
    <cellStyle name="40% - Accent4 9 33 4" xfId="39349"/>
    <cellStyle name="40% - Accent4 9 34" xfId="7070"/>
    <cellStyle name="40% - Accent4 9 34 2" xfId="17849"/>
    <cellStyle name="40% - Accent4 9 34 3" xfId="28599"/>
    <cellStyle name="40% - Accent4 9 34 4" xfId="39459"/>
    <cellStyle name="40% - Accent4 9 35" xfId="7180"/>
    <cellStyle name="40% - Accent4 9 35 2" xfId="17959"/>
    <cellStyle name="40% - Accent4 9 35 3" xfId="28709"/>
    <cellStyle name="40% - Accent4 9 35 4" xfId="39569"/>
    <cellStyle name="40% - Accent4 9 36" xfId="7290"/>
    <cellStyle name="40% - Accent4 9 36 2" xfId="18069"/>
    <cellStyle name="40% - Accent4 9 36 3" xfId="28819"/>
    <cellStyle name="40% - Accent4 9 36 4" xfId="39679"/>
    <cellStyle name="40% - Accent4 9 37" xfId="7400"/>
    <cellStyle name="40% - Accent4 9 37 2" xfId="18179"/>
    <cellStyle name="40% - Accent4 9 37 3" xfId="28929"/>
    <cellStyle name="40% - Accent4 9 37 4" xfId="39789"/>
    <cellStyle name="40% - Accent4 9 38" xfId="7510"/>
    <cellStyle name="40% - Accent4 9 38 2" xfId="18289"/>
    <cellStyle name="40% - Accent4 9 38 3" xfId="29039"/>
    <cellStyle name="40% - Accent4 9 38 4" xfId="39899"/>
    <cellStyle name="40% - Accent4 9 39" xfId="7620"/>
    <cellStyle name="40% - Accent4 9 39 2" xfId="18399"/>
    <cellStyle name="40% - Accent4 9 39 3" xfId="29149"/>
    <cellStyle name="40% - Accent4 9 39 4" xfId="40009"/>
    <cellStyle name="40% - Accent4 9 4" xfId="863"/>
    <cellStyle name="40% - Accent4 9 4 2" xfId="1888"/>
    <cellStyle name="40% - Accent4 9 4 2 2" xfId="4213"/>
    <cellStyle name="40% - Accent4 9 4 2 2 2" xfId="14992"/>
    <cellStyle name="40% - Accent4 9 4 2 2 3" xfId="25742"/>
    <cellStyle name="40% - Accent4 9 4 2 2 4" xfId="36602"/>
    <cellStyle name="40% - Accent4 9 4 2 3" xfId="12697"/>
    <cellStyle name="40% - Accent4 9 4 2 4" xfId="23447"/>
    <cellStyle name="40% - Accent4 9 4 2 5" xfId="34307"/>
    <cellStyle name="40% - Accent4 9 4 3" xfId="3231"/>
    <cellStyle name="40% - Accent4 9 4 3 2" xfId="14010"/>
    <cellStyle name="40% - Accent4 9 4 3 3" xfId="24760"/>
    <cellStyle name="40% - Accent4 9 4 3 4" xfId="35620"/>
    <cellStyle name="40% - Accent4 9 4 4" xfId="11715"/>
    <cellStyle name="40% - Accent4 9 4 5" xfId="22465"/>
    <cellStyle name="40% - Accent4 9 4 6" xfId="33325"/>
    <cellStyle name="40% - Accent4 9 40" xfId="7730"/>
    <cellStyle name="40% - Accent4 9 40 2" xfId="18509"/>
    <cellStyle name="40% - Accent4 9 40 3" xfId="29259"/>
    <cellStyle name="40% - Accent4 9 40 4" xfId="40119"/>
    <cellStyle name="40% - Accent4 9 41" xfId="7840"/>
    <cellStyle name="40% - Accent4 9 41 2" xfId="18619"/>
    <cellStyle name="40% - Accent4 9 41 3" xfId="29369"/>
    <cellStyle name="40% - Accent4 9 41 4" xfId="40229"/>
    <cellStyle name="40% - Accent4 9 42" xfId="7950"/>
    <cellStyle name="40% - Accent4 9 42 2" xfId="18729"/>
    <cellStyle name="40% - Accent4 9 42 3" xfId="29479"/>
    <cellStyle name="40% - Accent4 9 42 4" xfId="40339"/>
    <cellStyle name="40% - Accent4 9 43" xfId="8060"/>
    <cellStyle name="40% - Accent4 9 43 2" xfId="18839"/>
    <cellStyle name="40% - Accent4 9 43 3" xfId="29589"/>
    <cellStyle name="40% - Accent4 9 43 4" xfId="40449"/>
    <cellStyle name="40% - Accent4 9 44" xfId="8170"/>
    <cellStyle name="40% - Accent4 9 44 2" xfId="18949"/>
    <cellStyle name="40% - Accent4 9 44 3" xfId="29699"/>
    <cellStyle name="40% - Accent4 9 44 4" xfId="40559"/>
    <cellStyle name="40% - Accent4 9 45" xfId="8280"/>
    <cellStyle name="40% - Accent4 9 45 2" xfId="19059"/>
    <cellStyle name="40% - Accent4 9 45 3" xfId="29809"/>
    <cellStyle name="40% - Accent4 9 45 4" xfId="40669"/>
    <cellStyle name="40% - Accent4 9 46" xfId="8390"/>
    <cellStyle name="40% - Accent4 9 46 2" xfId="19169"/>
    <cellStyle name="40% - Accent4 9 46 3" xfId="29919"/>
    <cellStyle name="40% - Accent4 9 46 4" xfId="40779"/>
    <cellStyle name="40% - Accent4 9 47" xfId="8500"/>
    <cellStyle name="40% - Accent4 9 47 2" xfId="19279"/>
    <cellStyle name="40% - Accent4 9 47 3" xfId="30029"/>
    <cellStyle name="40% - Accent4 9 47 4" xfId="40889"/>
    <cellStyle name="40% - Accent4 9 48" xfId="8610"/>
    <cellStyle name="40% - Accent4 9 48 2" xfId="19389"/>
    <cellStyle name="40% - Accent4 9 48 3" xfId="30139"/>
    <cellStyle name="40% - Accent4 9 48 4" xfId="40999"/>
    <cellStyle name="40% - Accent4 9 49" xfId="8720"/>
    <cellStyle name="40% - Accent4 9 49 2" xfId="19499"/>
    <cellStyle name="40% - Accent4 9 49 3" xfId="30249"/>
    <cellStyle name="40% - Accent4 9 49 4" xfId="41109"/>
    <cellStyle name="40% - Accent4 9 5" xfId="972"/>
    <cellStyle name="40% - Accent4 9 5 2" xfId="1997"/>
    <cellStyle name="40% - Accent4 9 5 2 2" xfId="4322"/>
    <cellStyle name="40% - Accent4 9 5 2 2 2" xfId="15101"/>
    <cellStyle name="40% - Accent4 9 5 2 2 3" xfId="25851"/>
    <cellStyle name="40% - Accent4 9 5 2 2 4" xfId="36711"/>
    <cellStyle name="40% - Accent4 9 5 2 3" xfId="12806"/>
    <cellStyle name="40% - Accent4 9 5 2 4" xfId="23556"/>
    <cellStyle name="40% - Accent4 9 5 2 5" xfId="34416"/>
    <cellStyle name="40% - Accent4 9 5 3" xfId="3340"/>
    <cellStyle name="40% - Accent4 9 5 3 2" xfId="14119"/>
    <cellStyle name="40% - Accent4 9 5 3 3" xfId="24869"/>
    <cellStyle name="40% - Accent4 9 5 3 4" xfId="35729"/>
    <cellStyle name="40% - Accent4 9 5 4" xfId="11824"/>
    <cellStyle name="40% - Accent4 9 5 5" xfId="22574"/>
    <cellStyle name="40% - Accent4 9 5 6" xfId="33434"/>
    <cellStyle name="40% - Accent4 9 50" xfId="8830"/>
    <cellStyle name="40% - Accent4 9 50 2" xfId="19609"/>
    <cellStyle name="40% - Accent4 9 50 3" xfId="30359"/>
    <cellStyle name="40% - Accent4 9 50 4" xfId="41219"/>
    <cellStyle name="40% - Accent4 9 51" xfId="8940"/>
    <cellStyle name="40% - Accent4 9 51 2" xfId="19719"/>
    <cellStyle name="40% - Accent4 9 51 3" xfId="30469"/>
    <cellStyle name="40% - Accent4 9 51 4" xfId="41329"/>
    <cellStyle name="40% - Accent4 9 52" xfId="9050"/>
    <cellStyle name="40% - Accent4 9 52 2" xfId="19829"/>
    <cellStyle name="40% - Accent4 9 52 3" xfId="30579"/>
    <cellStyle name="40% - Accent4 9 52 4" xfId="41439"/>
    <cellStyle name="40% - Accent4 9 53" xfId="9160"/>
    <cellStyle name="40% - Accent4 9 53 2" xfId="19939"/>
    <cellStyle name="40% - Accent4 9 53 3" xfId="30689"/>
    <cellStyle name="40% - Accent4 9 53 4" xfId="41549"/>
    <cellStyle name="40% - Accent4 9 54" xfId="9270"/>
    <cellStyle name="40% - Accent4 9 54 2" xfId="20049"/>
    <cellStyle name="40% - Accent4 9 54 3" xfId="30799"/>
    <cellStyle name="40% - Accent4 9 54 4" xfId="41659"/>
    <cellStyle name="40% - Accent4 9 55" xfId="9380"/>
    <cellStyle name="40% - Accent4 9 55 2" xfId="20159"/>
    <cellStyle name="40% - Accent4 9 55 3" xfId="30909"/>
    <cellStyle name="40% - Accent4 9 55 4" xfId="41769"/>
    <cellStyle name="40% - Accent4 9 56" xfId="9490"/>
    <cellStyle name="40% - Accent4 9 56 2" xfId="20269"/>
    <cellStyle name="40% - Accent4 9 56 3" xfId="31019"/>
    <cellStyle name="40% - Accent4 9 56 4" xfId="41879"/>
    <cellStyle name="40% - Accent4 9 57" xfId="9600"/>
    <cellStyle name="40% - Accent4 9 57 2" xfId="20379"/>
    <cellStyle name="40% - Accent4 9 57 3" xfId="31129"/>
    <cellStyle name="40% - Accent4 9 57 4" xfId="41989"/>
    <cellStyle name="40% - Accent4 9 58" xfId="9710"/>
    <cellStyle name="40% - Accent4 9 58 2" xfId="20489"/>
    <cellStyle name="40% - Accent4 9 58 3" xfId="31239"/>
    <cellStyle name="40% - Accent4 9 58 4" xfId="42099"/>
    <cellStyle name="40% - Accent4 9 59" xfId="9820"/>
    <cellStyle name="40% - Accent4 9 59 2" xfId="20599"/>
    <cellStyle name="40% - Accent4 9 59 3" xfId="31349"/>
    <cellStyle name="40% - Accent4 9 59 4" xfId="42209"/>
    <cellStyle name="40% - Accent4 9 6" xfId="1081"/>
    <cellStyle name="40% - Accent4 9 6 2" xfId="3449"/>
    <cellStyle name="40% - Accent4 9 6 2 2" xfId="14228"/>
    <cellStyle name="40% - Accent4 9 6 2 3" xfId="24978"/>
    <cellStyle name="40% - Accent4 9 6 2 4" xfId="35838"/>
    <cellStyle name="40% - Accent4 9 6 3" xfId="11933"/>
    <cellStyle name="40% - Accent4 9 6 4" xfId="22683"/>
    <cellStyle name="40% - Accent4 9 6 5" xfId="33543"/>
    <cellStyle name="40% - Accent4 9 60" xfId="9930"/>
    <cellStyle name="40% - Accent4 9 60 2" xfId="20709"/>
    <cellStyle name="40% - Accent4 9 60 3" xfId="31459"/>
    <cellStyle name="40% - Accent4 9 60 4" xfId="42319"/>
    <cellStyle name="40% - Accent4 9 61" xfId="10040"/>
    <cellStyle name="40% - Accent4 9 61 2" xfId="20819"/>
    <cellStyle name="40% - Accent4 9 61 3" xfId="31569"/>
    <cellStyle name="40% - Accent4 9 61 4" xfId="42429"/>
    <cellStyle name="40% - Accent4 9 62" xfId="10150"/>
    <cellStyle name="40% - Accent4 9 62 2" xfId="20929"/>
    <cellStyle name="40% - Accent4 9 62 3" xfId="31679"/>
    <cellStyle name="40% - Accent4 9 62 4" xfId="42539"/>
    <cellStyle name="40% - Accent4 9 63" xfId="10260"/>
    <cellStyle name="40% - Accent4 9 63 2" xfId="21039"/>
    <cellStyle name="40% - Accent4 9 63 3" xfId="31789"/>
    <cellStyle name="40% - Accent4 9 63 4" xfId="42649"/>
    <cellStyle name="40% - Accent4 9 64" xfId="10370"/>
    <cellStyle name="40% - Accent4 9 64 2" xfId="21149"/>
    <cellStyle name="40% - Accent4 9 64 3" xfId="31899"/>
    <cellStyle name="40% - Accent4 9 64 4" xfId="42759"/>
    <cellStyle name="40% - Accent4 9 65" xfId="10480"/>
    <cellStyle name="40% - Accent4 9 65 2" xfId="21259"/>
    <cellStyle name="40% - Accent4 9 65 3" xfId="32009"/>
    <cellStyle name="40% - Accent4 9 65 4" xfId="42869"/>
    <cellStyle name="40% - Accent4 9 66" xfId="10590"/>
    <cellStyle name="40% - Accent4 9 66 2" xfId="21369"/>
    <cellStyle name="40% - Accent4 9 66 3" xfId="32119"/>
    <cellStyle name="40% - Accent4 9 66 4" xfId="42979"/>
    <cellStyle name="40% - Accent4 9 67" xfId="10700"/>
    <cellStyle name="40% - Accent4 9 67 2" xfId="21479"/>
    <cellStyle name="40% - Accent4 9 67 3" xfId="32229"/>
    <cellStyle name="40% - Accent4 9 67 4" xfId="43089"/>
    <cellStyle name="40% - Accent4 9 68" xfId="10810"/>
    <cellStyle name="40% - Accent4 9 68 2" xfId="21589"/>
    <cellStyle name="40% - Accent4 9 68 3" xfId="32339"/>
    <cellStyle name="40% - Accent4 9 68 4" xfId="43199"/>
    <cellStyle name="40% - Accent4 9 69" xfId="10920"/>
    <cellStyle name="40% - Accent4 9 69 2" xfId="32449"/>
    <cellStyle name="40% - Accent4 9 69 3" xfId="43309"/>
    <cellStyle name="40% - Accent4 9 7" xfId="1361"/>
    <cellStyle name="40% - Accent4 9 7 2" xfId="3686"/>
    <cellStyle name="40% - Accent4 9 7 2 2" xfId="14465"/>
    <cellStyle name="40% - Accent4 9 7 2 3" xfId="25215"/>
    <cellStyle name="40% - Accent4 9 7 2 4" xfId="36075"/>
    <cellStyle name="40% - Accent4 9 7 3" xfId="12170"/>
    <cellStyle name="40% - Accent4 9 7 4" xfId="22920"/>
    <cellStyle name="40% - Accent4 9 7 5" xfId="33780"/>
    <cellStyle name="40% - Accent4 9 70" xfId="11187"/>
    <cellStyle name="40% - Accent4 9 70 2" xfId="21937"/>
    <cellStyle name="40% - Accent4 9 70 3" xfId="32797"/>
    <cellStyle name="40% - Accent4 9 71" xfId="21699"/>
    <cellStyle name="40% - Accent4 9 72" xfId="32559"/>
    <cellStyle name="40% - Accent4 9 73" xfId="43592"/>
    <cellStyle name="40% - Accent4 9 74" xfId="43747"/>
    <cellStyle name="40% - Accent4 9 75" xfId="44059"/>
    <cellStyle name="40% - Accent4 9 76" xfId="44378"/>
    <cellStyle name="40% - Accent4 9 77" xfId="44698"/>
    <cellStyle name="40% - Accent4 9 78" xfId="45010"/>
    <cellStyle name="40% - Accent4 9 79" xfId="45322"/>
    <cellStyle name="40% - Accent4 9 8" xfId="2106"/>
    <cellStyle name="40% - Accent4 9 8 2" xfId="4431"/>
    <cellStyle name="40% - Accent4 9 8 2 2" xfId="15210"/>
    <cellStyle name="40% - Accent4 9 8 2 3" xfId="25960"/>
    <cellStyle name="40% - Accent4 9 8 2 4" xfId="36820"/>
    <cellStyle name="40% - Accent4 9 8 3" xfId="12915"/>
    <cellStyle name="40% - Accent4 9 8 4" xfId="23665"/>
    <cellStyle name="40% - Accent4 9 8 5" xfId="34525"/>
    <cellStyle name="40% - Accent4 9 80" xfId="45634"/>
    <cellStyle name="40% - Accent4 9 81" xfId="45946"/>
    <cellStyle name="40% - Accent4 9 82" xfId="46258"/>
    <cellStyle name="40% - Accent4 9 83" xfId="46570"/>
    <cellStyle name="40% - Accent4 9 84" xfId="46882"/>
    <cellStyle name="40% - Accent4 9 85" xfId="47194"/>
    <cellStyle name="40% - Accent4 9 86" xfId="47506"/>
    <cellStyle name="40% - Accent4 9 87" xfId="47818"/>
    <cellStyle name="40% - Accent4 9 88" xfId="48130"/>
    <cellStyle name="40% - Accent4 9 89" xfId="48442"/>
    <cellStyle name="40% - Accent4 9 9" xfId="2215"/>
    <cellStyle name="40% - Accent4 9 9 2" xfId="4540"/>
    <cellStyle name="40% - Accent4 9 9 2 2" xfId="15319"/>
    <cellStyle name="40% - Accent4 9 9 2 3" xfId="26069"/>
    <cellStyle name="40% - Accent4 9 9 2 4" xfId="36929"/>
    <cellStyle name="40% - Accent4 9 9 3" xfId="13024"/>
    <cellStyle name="40% - Accent4 9 9 4" xfId="23774"/>
    <cellStyle name="40% - Accent4 9 9 5" xfId="34634"/>
    <cellStyle name="40% - Accent4 9 90" xfId="48754"/>
    <cellStyle name="40% - Accent4 9 91" xfId="49066"/>
    <cellStyle name="40% - Accent4 9 92" xfId="49378"/>
    <cellStyle name="40% - Accent4 9 93" xfId="49690"/>
    <cellStyle name="40% - Accent4 9 94" xfId="50002"/>
    <cellStyle name="40% - Accent4 9 95" xfId="50314"/>
    <cellStyle name="40% - Accent4 9 96" xfId="50626"/>
    <cellStyle name="40% - Accent4 9 97" xfId="50938"/>
    <cellStyle name="40% - Accent4 9 98" xfId="51250"/>
    <cellStyle name="40% - Accent4 9 99" xfId="51562"/>
    <cellStyle name="40% - Accent4 90" xfId="43417"/>
    <cellStyle name="40% - Accent4 91" xfId="43429"/>
    <cellStyle name="40% - Accent4 92" xfId="43441"/>
    <cellStyle name="40% - Accent4 93" xfId="43453"/>
    <cellStyle name="40% - Accent4 94" xfId="43465"/>
    <cellStyle name="40% - Accent4 95" xfId="43620"/>
    <cellStyle name="40% - Accent4 96" xfId="43932"/>
    <cellStyle name="40% - Accent4 97" xfId="44251"/>
    <cellStyle name="40% - Accent4 98" xfId="44571"/>
    <cellStyle name="40% - Accent4 99" xfId="44883"/>
    <cellStyle name="40% - Accent5" xfId="11" builtinId="47" customBuiltin="1"/>
    <cellStyle name="40% - Accent5 10" xfId="403"/>
    <cellStyle name="40% - Accent5 10 10" xfId="2447"/>
    <cellStyle name="40% - Accent5 10 10 2" xfId="13256"/>
    <cellStyle name="40% - Accent5 10 10 3" xfId="24006"/>
    <cellStyle name="40% - Accent5 10 10 4" xfId="34866"/>
    <cellStyle name="40% - Accent5 10 100" xfId="52203"/>
    <cellStyle name="40% - Accent5 10 101" xfId="52515"/>
    <cellStyle name="40% - Accent5 10 102" xfId="52827"/>
    <cellStyle name="40% - Accent5 10 103" xfId="53139"/>
    <cellStyle name="40% - Accent5 10 104" xfId="53451"/>
    <cellStyle name="40% - Accent5 10 105" xfId="53763"/>
    <cellStyle name="40% - Accent5 10 106" xfId="54075"/>
    <cellStyle name="40% - Accent5 10 107" xfId="54387"/>
    <cellStyle name="40% - Accent5 10 108" xfId="54699"/>
    <cellStyle name="40% - Accent5 10 109" xfId="55011"/>
    <cellStyle name="40% - Accent5 10 11" xfId="2770"/>
    <cellStyle name="40% - Accent5 10 11 2" xfId="13549"/>
    <cellStyle name="40% - Accent5 10 11 3" xfId="24299"/>
    <cellStyle name="40% - Accent5 10 11 4" xfId="35159"/>
    <cellStyle name="40% - Accent5 10 110" xfId="55323"/>
    <cellStyle name="40% - Accent5 10 111" xfId="55635"/>
    <cellStyle name="40% - Accent5 10 112" xfId="55947"/>
    <cellStyle name="40% - Accent5 10 113" xfId="56259"/>
    <cellStyle name="40% - Accent5 10 114" xfId="56571"/>
    <cellStyle name="40% - Accent5 10 115" xfId="56883"/>
    <cellStyle name="40% - Accent5 10 116" xfId="57195"/>
    <cellStyle name="40% - Accent5 10 117" xfId="57507"/>
    <cellStyle name="40% - Accent5 10 118" xfId="57819"/>
    <cellStyle name="40% - Accent5 10 119" xfId="58131"/>
    <cellStyle name="40% - Accent5 10 12" xfId="4772"/>
    <cellStyle name="40% - Accent5 10 12 2" xfId="15551"/>
    <cellStyle name="40% - Accent5 10 12 3" xfId="26301"/>
    <cellStyle name="40% - Accent5 10 12 4" xfId="37161"/>
    <cellStyle name="40% - Accent5 10 120" xfId="58443"/>
    <cellStyle name="40% - Accent5 10 121" xfId="58755"/>
    <cellStyle name="40% - Accent5 10 122" xfId="59067"/>
    <cellStyle name="40% - Accent5 10 123" xfId="59379"/>
    <cellStyle name="40% - Accent5 10 124" xfId="59691"/>
    <cellStyle name="40% - Accent5 10 125" xfId="60003"/>
    <cellStyle name="40% - Accent5 10 126" xfId="60315"/>
    <cellStyle name="40% - Accent5 10 127" xfId="60627"/>
    <cellStyle name="40% - Accent5 10 128" xfId="60939"/>
    <cellStyle name="40% - Accent5 10 13" xfId="4882"/>
    <cellStyle name="40% - Accent5 10 13 2" xfId="15661"/>
    <cellStyle name="40% - Accent5 10 13 3" xfId="26411"/>
    <cellStyle name="40% - Accent5 10 13 4" xfId="37271"/>
    <cellStyle name="40% - Accent5 10 14" xfId="4992"/>
    <cellStyle name="40% - Accent5 10 14 2" xfId="15771"/>
    <cellStyle name="40% - Accent5 10 14 3" xfId="26521"/>
    <cellStyle name="40% - Accent5 10 14 4" xfId="37381"/>
    <cellStyle name="40% - Accent5 10 15" xfId="5102"/>
    <cellStyle name="40% - Accent5 10 15 2" xfId="15881"/>
    <cellStyle name="40% - Accent5 10 15 3" xfId="26631"/>
    <cellStyle name="40% - Accent5 10 15 4" xfId="37491"/>
    <cellStyle name="40% - Accent5 10 16" xfId="5212"/>
    <cellStyle name="40% - Accent5 10 16 2" xfId="15991"/>
    <cellStyle name="40% - Accent5 10 16 3" xfId="26741"/>
    <cellStyle name="40% - Accent5 10 16 4" xfId="37601"/>
    <cellStyle name="40% - Accent5 10 17" xfId="5322"/>
    <cellStyle name="40% - Accent5 10 17 2" xfId="16101"/>
    <cellStyle name="40% - Accent5 10 17 3" xfId="26851"/>
    <cellStyle name="40% - Accent5 10 17 4" xfId="37711"/>
    <cellStyle name="40% - Accent5 10 18" xfId="5432"/>
    <cellStyle name="40% - Accent5 10 18 2" xfId="16211"/>
    <cellStyle name="40% - Accent5 10 18 3" xfId="26961"/>
    <cellStyle name="40% - Accent5 10 18 4" xfId="37821"/>
    <cellStyle name="40% - Accent5 10 19" xfId="5542"/>
    <cellStyle name="40% - Accent5 10 19 2" xfId="16321"/>
    <cellStyle name="40% - Accent5 10 19 3" xfId="27071"/>
    <cellStyle name="40% - Accent5 10 19 4" xfId="37931"/>
    <cellStyle name="40% - Accent5 10 2" xfId="766"/>
    <cellStyle name="40% - Accent5 10 2 10" xfId="44869"/>
    <cellStyle name="40% - Accent5 10 2 11" xfId="45181"/>
    <cellStyle name="40% - Accent5 10 2 12" xfId="45493"/>
    <cellStyle name="40% - Accent5 10 2 13" xfId="45805"/>
    <cellStyle name="40% - Accent5 10 2 14" xfId="46117"/>
    <cellStyle name="40% - Accent5 10 2 15" xfId="46429"/>
    <cellStyle name="40% - Accent5 10 2 16" xfId="46741"/>
    <cellStyle name="40% - Accent5 10 2 17" xfId="47053"/>
    <cellStyle name="40% - Accent5 10 2 18" xfId="47365"/>
    <cellStyle name="40% - Accent5 10 2 19" xfId="47677"/>
    <cellStyle name="40% - Accent5 10 2 2" xfId="1791"/>
    <cellStyle name="40% - Accent5 10 2 2 2" xfId="4116"/>
    <cellStyle name="40% - Accent5 10 2 2 2 2" xfId="14895"/>
    <cellStyle name="40% - Accent5 10 2 2 2 3" xfId="25645"/>
    <cellStyle name="40% - Accent5 10 2 2 2 4" xfId="36505"/>
    <cellStyle name="40% - Accent5 10 2 2 3" xfId="12600"/>
    <cellStyle name="40% - Accent5 10 2 2 4" xfId="23350"/>
    <cellStyle name="40% - Accent5 10 2 2 5" xfId="34210"/>
    <cellStyle name="40% - Accent5 10 2 20" xfId="47989"/>
    <cellStyle name="40% - Accent5 10 2 21" xfId="48301"/>
    <cellStyle name="40% - Accent5 10 2 22" xfId="48613"/>
    <cellStyle name="40% - Accent5 10 2 23" xfId="48925"/>
    <cellStyle name="40% - Accent5 10 2 24" xfId="49237"/>
    <cellStyle name="40% - Accent5 10 2 25" xfId="49549"/>
    <cellStyle name="40% - Accent5 10 2 26" xfId="49861"/>
    <cellStyle name="40% - Accent5 10 2 27" xfId="50173"/>
    <cellStyle name="40% - Accent5 10 2 28" xfId="50485"/>
    <cellStyle name="40% - Accent5 10 2 29" xfId="50797"/>
    <cellStyle name="40% - Accent5 10 2 3" xfId="3134"/>
    <cellStyle name="40% - Accent5 10 2 3 2" xfId="13913"/>
    <cellStyle name="40% - Accent5 10 2 3 3" xfId="24663"/>
    <cellStyle name="40% - Accent5 10 2 3 4" xfId="35523"/>
    <cellStyle name="40% - Accent5 10 2 30" xfId="51109"/>
    <cellStyle name="40% - Accent5 10 2 31" xfId="51421"/>
    <cellStyle name="40% - Accent5 10 2 32" xfId="51733"/>
    <cellStyle name="40% - Accent5 10 2 33" xfId="52045"/>
    <cellStyle name="40% - Accent5 10 2 34" xfId="52358"/>
    <cellStyle name="40% - Accent5 10 2 35" xfId="52670"/>
    <cellStyle name="40% - Accent5 10 2 36" xfId="52982"/>
    <cellStyle name="40% - Accent5 10 2 37" xfId="53294"/>
    <cellStyle name="40% - Accent5 10 2 38" xfId="53606"/>
    <cellStyle name="40% - Accent5 10 2 39" xfId="53918"/>
    <cellStyle name="40% - Accent5 10 2 4" xfId="11618"/>
    <cellStyle name="40% - Accent5 10 2 40" xfId="54230"/>
    <cellStyle name="40% - Accent5 10 2 41" xfId="54542"/>
    <cellStyle name="40% - Accent5 10 2 42" xfId="54854"/>
    <cellStyle name="40% - Accent5 10 2 43" xfId="55166"/>
    <cellStyle name="40% - Accent5 10 2 44" xfId="55478"/>
    <cellStyle name="40% - Accent5 10 2 45" xfId="55790"/>
    <cellStyle name="40% - Accent5 10 2 46" xfId="56102"/>
    <cellStyle name="40% - Accent5 10 2 47" xfId="56414"/>
    <cellStyle name="40% - Accent5 10 2 48" xfId="56726"/>
    <cellStyle name="40% - Accent5 10 2 49" xfId="57038"/>
    <cellStyle name="40% - Accent5 10 2 5" xfId="22368"/>
    <cellStyle name="40% - Accent5 10 2 50" xfId="57350"/>
    <cellStyle name="40% - Accent5 10 2 51" xfId="57662"/>
    <cellStyle name="40% - Accent5 10 2 52" xfId="57974"/>
    <cellStyle name="40% - Accent5 10 2 53" xfId="58286"/>
    <cellStyle name="40% - Accent5 10 2 54" xfId="58598"/>
    <cellStyle name="40% - Accent5 10 2 55" xfId="58910"/>
    <cellStyle name="40% - Accent5 10 2 56" xfId="59222"/>
    <cellStyle name="40% - Accent5 10 2 57" xfId="59534"/>
    <cellStyle name="40% - Accent5 10 2 58" xfId="59846"/>
    <cellStyle name="40% - Accent5 10 2 59" xfId="60158"/>
    <cellStyle name="40% - Accent5 10 2 6" xfId="33228"/>
    <cellStyle name="40% - Accent5 10 2 60" xfId="60470"/>
    <cellStyle name="40% - Accent5 10 2 61" xfId="60782"/>
    <cellStyle name="40% - Accent5 10 2 62" xfId="61094"/>
    <cellStyle name="40% - Accent5 10 2 7" xfId="43918"/>
    <cellStyle name="40% - Accent5 10 2 8" xfId="44230"/>
    <cellStyle name="40% - Accent5 10 2 9" xfId="44549"/>
    <cellStyle name="40% - Accent5 10 20" xfId="5652"/>
    <cellStyle name="40% - Accent5 10 20 2" xfId="16431"/>
    <cellStyle name="40% - Accent5 10 20 3" xfId="27181"/>
    <cellStyle name="40% - Accent5 10 20 4" xfId="38041"/>
    <cellStyle name="40% - Accent5 10 21" xfId="5762"/>
    <cellStyle name="40% - Accent5 10 21 2" xfId="16541"/>
    <cellStyle name="40% - Accent5 10 21 3" xfId="27291"/>
    <cellStyle name="40% - Accent5 10 21 4" xfId="38151"/>
    <cellStyle name="40% - Accent5 10 22" xfId="5872"/>
    <cellStyle name="40% - Accent5 10 22 2" xfId="16651"/>
    <cellStyle name="40% - Accent5 10 22 3" xfId="27401"/>
    <cellStyle name="40% - Accent5 10 22 4" xfId="38261"/>
    <cellStyle name="40% - Accent5 10 23" xfId="5982"/>
    <cellStyle name="40% - Accent5 10 23 2" xfId="16761"/>
    <cellStyle name="40% - Accent5 10 23 3" xfId="27511"/>
    <cellStyle name="40% - Accent5 10 23 4" xfId="38371"/>
    <cellStyle name="40% - Accent5 10 24" xfId="6092"/>
    <cellStyle name="40% - Accent5 10 24 2" xfId="16871"/>
    <cellStyle name="40% - Accent5 10 24 3" xfId="27621"/>
    <cellStyle name="40% - Accent5 10 24 4" xfId="38481"/>
    <cellStyle name="40% - Accent5 10 25" xfId="6202"/>
    <cellStyle name="40% - Accent5 10 25 2" xfId="16981"/>
    <cellStyle name="40% - Accent5 10 25 3" xfId="27731"/>
    <cellStyle name="40% - Accent5 10 25 4" xfId="38591"/>
    <cellStyle name="40% - Accent5 10 26" xfId="6312"/>
    <cellStyle name="40% - Accent5 10 26 2" xfId="17091"/>
    <cellStyle name="40% - Accent5 10 26 3" xfId="27841"/>
    <cellStyle name="40% - Accent5 10 26 4" xfId="38701"/>
    <cellStyle name="40% - Accent5 10 27" xfId="6422"/>
    <cellStyle name="40% - Accent5 10 27 2" xfId="17201"/>
    <cellStyle name="40% - Accent5 10 27 3" xfId="27951"/>
    <cellStyle name="40% - Accent5 10 27 4" xfId="38811"/>
    <cellStyle name="40% - Accent5 10 28" xfId="6532"/>
    <cellStyle name="40% - Accent5 10 28 2" xfId="17311"/>
    <cellStyle name="40% - Accent5 10 28 3" xfId="28061"/>
    <cellStyle name="40% - Accent5 10 28 4" xfId="38921"/>
    <cellStyle name="40% - Accent5 10 29" xfId="6642"/>
    <cellStyle name="40% - Accent5 10 29 2" xfId="17421"/>
    <cellStyle name="40% - Accent5 10 29 3" xfId="28171"/>
    <cellStyle name="40% - Accent5 10 29 4" xfId="39031"/>
    <cellStyle name="40% - Accent5 10 3" xfId="875"/>
    <cellStyle name="40% - Accent5 10 3 2" xfId="1900"/>
    <cellStyle name="40% - Accent5 10 3 2 2" xfId="4225"/>
    <cellStyle name="40% - Accent5 10 3 2 2 2" xfId="15004"/>
    <cellStyle name="40% - Accent5 10 3 2 2 3" xfId="25754"/>
    <cellStyle name="40% - Accent5 10 3 2 2 4" xfId="36614"/>
    <cellStyle name="40% - Accent5 10 3 2 3" xfId="12709"/>
    <cellStyle name="40% - Accent5 10 3 2 4" xfId="23459"/>
    <cellStyle name="40% - Accent5 10 3 2 5" xfId="34319"/>
    <cellStyle name="40% - Accent5 10 3 3" xfId="3243"/>
    <cellStyle name="40% - Accent5 10 3 3 2" xfId="14022"/>
    <cellStyle name="40% - Accent5 10 3 3 3" xfId="24772"/>
    <cellStyle name="40% - Accent5 10 3 3 4" xfId="35632"/>
    <cellStyle name="40% - Accent5 10 3 4" xfId="11727"/>
    <cellStyle name="40% - Accent5 10 3 5" xfId="22477"/>
    <cellStyle name="40% - Accent5 10 3 6" xfId="33337"/>
    <cellStyle name="40% - Accent5 10 30" xfId="6752"/>
    <cellStyle name="40% - Accent5 10 30 2" xfId="17531"/>
    <cellStyle name="40% - Accent5 10 30 3" xfId="28281"/>
    <cellStyle name="40% - Accent5 10 30 4" xfId="39141"/>
    <cellStyle name="40% - Accent5 10 31" xfId="6862"/>
    <cellStyle name="40% - Accent5 10 31 2" xfId="17641"/>
    <cellStyle name="40% - Accent5 10 31 3" xfId="28391"/>
    <cellStyle name="40% - Accent5 10 31 4" xfId="39251"/>
    <cellStyle name="40% - Accent5 10 32" xfId="6972"/>
    <cellStyle name="40% - Accent5 10 32 2" xfId="17751"/>
    <cellStyle name="40% - Accent5 10 32 3" xfId="28501"/>
    <cellStyle name="40% - Accent5 10 32 4" xfId="39361"/>
    <cellStyle name="40% - Accent5 10 33" xfId="7082"/>
    <cellStyle name="40% - Accent5 10 33 2" xfId="17861"/>
    <cellStyle name="40% - Accent5 10 33 3" xfId="28611"/>
    <cellStyle name="40% - Accent5 10 33 4" xfId="39471"/>
    <cellStyle name="40% - Accent5 10 34" xfId="7192"/>
    <cellStyle name="40% - Accent5 10 34 2" xfId="17971"/>
    <cellStyle name="40% - Accent5 10 34 3" xfId="28721"/>
    <cellStyle name="40% - Accent5 10 34 4" xfId="39581"/>
    <cellStyle name="40% - Accent5 10 35" xfId="7302"/>
    <cellStyle name="40% - Accent5 10 35 2" xfId="18081"/>
    <cellStyle name="40% - Accent5 10 35 3" xfId="28831"/>
    <cellStyle name="40% - Accent5 10 35 4" xfId="39691"/>
    <cellStyle name="40% - Accent5 10 36" xfId="7412"/>
    <cellStyle name="40% - Accent5 10 36 2" xfId="18191"/>
    <cellStyle name="40% - Accent5 10 36 3" xfId="28941"/>
    <cellStyle name="40% - Accent5 10 36 4" xfId="39801"/>
    <cellStyle name="40% - Accent5 10 37" xfId="7522"/>
    <cellStyle name="40% - Accent5 10 37 2" xfId="18301"/>
    <cellStyle name="40% - Accent5 10 37 3" xfId="29051"/>
    <cellStyle name="40% - Accent5 10 37 4" xfId="39911"/>
    <cellStyle name="40% - Accent5 10 38" xfId="7632"/>
    <cellStyle name="40% - Accent5 10 38 2" xfId="18411"/>
    <cellStyle name="40% - Accent5 10 38 3" xfId="29161"/>
    <cellStyle name="40% - Accent5 10 38 4" xfId="40021"/>
    <cellStyle name="40% - Accent5 10 39" xfId="7742"/>
    <cellStyle name="40% - Accent5 10 39 2" xfId="18521"/>
    <cellStyle name="40% - Accent5 10 39 3" xfId="29271"/>
    <cellStyle name="40% - Accent5 10 39 4" xfId="40131"/>
    <cellStyle name="40% - Accent5 10 4" xfId="984"/>
    <cellStyle name="40% - Accent5 10 4 2" xfId="2009"/>
    <cellStyle name="40% - Accent5 10 4 2 2" xfId="4334"/>
    <cellStyle name="40% - Accent5 10 4 2 2 2" xfId="15113"/>
    <cellStyle name="40% - Accent5 10 4 2 2 3" xfId="25863"/>
    <cellStyle name="40% - Accent5 10 4 2 2 4" xfId="36723"/>
    <cellStyle name="40% - Accent5 10 4 2 3" xfId="12818"/>
    <cellStyle name="40% - Accent5 10 4 2 4" xfId="23568"/>
    <cellStyle name="40% - Accent5 10 4 2 5" xfId="34428"/>
    <cellStyle name="40% - Accent5 10 4 3" xfId="3352"/>
    <cellStyle name="40% - Accent5 10 4 3 2" xfId="14131"/>
    <cellStyle name="40% - Accent5 10 4 3 3" xfId="24881"/>
    <cellStyle name="40% - Accent5 10 4 3 4" xfId="35741"/>
    <cellStyle name="40% - Accent5 10 4 4" xfId="11836"/>
    <cellStyle name="40% - Accent5 10 4 5" xfId="22586"/>
    <cellStyle name="40% - Accent5 10 4 6" xfId="33446"/>
    <cellStyle name="40% - Accent5 10 40" xfId="7852"/>
    <cellStyle name="40% - Accent5 10 40 2" xfId="18631"/>
    <cellStyle name="40% - Accent5 10 40 3" xfId="29381"/>
    <cellStyle name="40% - Accent5 10 40 4" xfId="40241"/>
    <cellStyle name="40% - Accent5 10 41" xfId="7962"/>
    <cellStyle name="40% - Accent5 10 41 2" xfId="18741"/>
    <cellStyle name="40% - Accent5 10 41 3" xfId="29491"/>
    <cellStyle name="40% - Accent5 10 41 4" xfId="40351"/>
    <cellStyle name="40% - Accent5 10 42" xfId="8072"/>
    <cellStyle name="40% - Accent5 10 42 2" xfId="18851"/>
    <cellStyle name="40% - Accent5 10 42 3" xfId="29601"/>
    <cellStyle name="40% - Accent5 10 42 4" xfId="40461"/>
    <cellStyle name="40% - Accent5 10 43" xfId="8182"/>
    <cellStyle name="40% - Accent5 10 43 2" xfId="18961"/>
    <cellStyle name="40% - Accent5 10 43 3" xfId="29711"/>
    <cellStyle name="40% - Accent5 10 43 4" xfId="40571"/>
    <cellStyle name="40% - Accent5 10 44" xfId="8292"/>
    <cellStyle name="40% - Accent5 10 44 2" xfId="19071"/>
    <cellStyle name="40% - Accent5 10 44 3" xfId="29821"/>
    <cellStyle name="40% - Accent5 10 44 4" xfId="40681"/>
    <cellStyle name="40% - Accent5 10 45" xfId="8402"/>
    <cellStyle name="40% - Accent5 10 45 2" xfId="19181"/>
    <cellStyle name="40% - Accent5 10 45 3" xfId="29931"/>
    <cellStyle name="40% - Accent5 10 45 4" xfId="40791"/>
    <cellStyle name="40% - Accent5 10 46" xfId="8512"/>
    <cellStyle name="40% - Accent5 10 46 2" xfId="19291"/>
    <cellStyle name="40% - Accent5 10 46 3" xfId="30041"/>
    <cellStyle name="40% - Accent5 10 46 4" xfId="40901"/>
    <cellStyle name="40% - Accent5 10 47" xfId="8622"/>
    <cellStyle name="40% - Accent5 10 47 2" xfId="19401"/>
    <cellStyle name="40% - Accent5 10 47 3" xfId="30151"/>
    <cellStyle name="40% - Accent5 10 47 4" xfId="41011"/>
    <cellStyle name="40% - Accent5 10 48" xfId="8732"/>
    <cellStyle name="40% - Accent5 10 48 2" xfId="19511"/>
    <cellStyle name="40% - Accent5 10 48 3" xfId="30261"/>
    <cellStyle name="40% - Accent5 10 48 4" xfId="41121"/>
    <cellStyle name="40% - Accent5 10 49" xfId="8842"/>
    <cellStyle name="40% - Accent5 10 49 2" xfId="19621"/>
    <cellStyle name="40% - Accent5 10 49 3" xfId="30371"/>
    <cellStyle name="40% - Accent5 10 49 4" xfId="41231"/>
    <cellStyle name="40% - Accent5 10 5" xfId="1093"/>
    <cellStyle name="40% - Accent5 10 5 2" xfId="3461"/>
    <cellStyle name="40% - Accent5 10 5 2 2" xfId="14240"/>
    <cellStyle name="40% - Accent5 10 5 2 3" xfId="24990"/>
    <cellStyle name="40% - Accent5 10 5 2 4" xfId="35850"/>
    <cellStyle name="40% - Accent5 10 5 3" xfId="11945"/>
    <cellStyle name="40% - Accent5 10 5 4" xfId="22695"/>
    <cellStyle name="40% - Accent5 10 5 5" xfId="33555"/>
    <cellStyle name="40% - Accent5 10 50" xfId="8952"/>
    <cellStyle name="40% - Accent5 10 50 2" xfId="19731"/>
    <cellStyle name="40% - Accent5 10 50 3" xfId="30481"/>
    <cellStyle name="40% - Accent5 10 50 4" xfId="41341"/>
    <cellStyle name="40% - Accent5 10 51" xfId="9062"/>
    <cellStyle name="40% - Accent5 10 51 2" xfId="19841"/>
    <cellStyle name="40% - Accent5 10 51 3" xfId="30591"/>
    <cellStyle name="40% - Accent5 10 51 4" xfId="41451"/>
    <cellStyle name="40% - Accent5 10 52" xfId="9172"/>
    <cellStyle name="40% - Accent5 10 52 2" xfId="19951"/>
    <cellStyle name="40% - Accent5 10 52 3" xfId="30701"/>
    <cellStyle name="40% - Accent5 10 52 4" xfId="41561"/>
    <cellStyle name="40% - Accent5 10 53" xfId="9282"/>
    <cellStyle name="40% - Accent5 10 53 2" xfId="20061"/>
    <cellStyle name="40% - Accent5 10 53 3" xfId="30811"/>
    <cellStyle name="40% - Accent5 10 53 4" xfId="41671"/>
    <cellStyle name="40% - Accent5 10 54" xfId="9392"/>
    <cellStyle name="40% - Accent5 10 54 2" xfId="20171"/>
    <cellStyle name="40% - Accent5 10 54 3" xfId="30921"/>
    <cellStyle name="40% - Accent5 10 54 4" xfId="41781"/>
    <cellStyle name="40% - Accent5 10 55" xfId="9502"/>
    <cellStyle name="40% - Accent5 10 55 2" xfId="20281"/>
    <cellStyle name="40% - Accent5 10 55 3" xfId="31031"/>
    <cellStyle name="40% - Accent5 10 55 4" xfId="41891"/>
    <cellStyle name="40% - Accent5 10 56" xfId="9612"/>
    <cellStyle name="40% - Accent5 10 56 2" xfId="20391"/>
    <cellStyle name="40% - Accent5 10 56 3" xfId="31141"/>
    <cellStyle name="40% - Accent5 10 56 4" xfId="42001"/>
    <cellStyle name="40% - Accent5 10 57" xfId="9722"/>
    <cellStyle name="40% - Accent5 10 57 2" xfId="20501"/>
    <cellStyle name="40% - Accent5 10 57 3" xfId="31251"/>
    <cellStyle name="40% - Accent5 10 57 4" xfId="42111"/>
    <cellStyle name="40% - Accent5 10 58" xfId="9832"/>
    <cellStyle name="40% - Accent5 10 58 2" xfId="20611"/>
    <cellStyle name="40% - Accent5 10 58 3" xfId="31361"/>
    <cellStyle name="40% - Accent5 10 58 4" xfId="42221"/>
    <cellStyle name="40% - Accent5 10 59" xfId="9942"/>
    <cellStyle name="40% - Accent5 10 59 2" xfId="20721"/>
    <cellStyle name="40% - Accent5 10 59 3" xfId="31471"/>
    <cellStyle name="40% - Accent5 10 59 4" xfId="42331"/>
    <cellStyle name="40% - Accent5 10 6" xfId="1428"/>
    <cellStyle name="40% - Accent5 10 6 2" xfId="3753"/>
    <cellStyle name="40% - Accent5 10 6 2 2" xfId="14532"/>
    <cellStyle name="40% - Accent5 10 6 2 3" xfId="25282"/>
    <cellStyle name="40% - Accent5 10 6 2 4" xfId="36142"/>
    <cellStyle name="40% - Accent5 10 6 3" xfId="12237"/>
    <cellStyle name="40% - Accent5 10 6 4" xfId="22987"/>
    <cellStyle name="40% - Accent5 10 6 5" xfId="33847"/>
    <cellStyle name="40% - Accent5 10 60" xfId="10052"/>
    <cellStyle name="40% - Accent5 10 60 2" xfId="20831"/>
    <cellStyle name="40% - Accent5 10 60 3" xfId="31581"/>
    <cellStyle name="40% - Accent5 10 60 4" xfId="42441"/>
    <cellStyle name="40% - Accent5 10 61" xfId="10162"/>
    <cellStyle name="40% - Accent5 10 61 2" xfId="20941"/>
    <cellStyle name="40% - Accent5 10 61 3" xfId="31691"/>
    <cellStyle name="40% - Accent5 10 61 4" xfId="42551"/>
    <cellStyle name="40% - Accent5 10 62" xfId="10272"/>
    <cellStyle name="40% - Accent5 10 62 2" xfId="21051"/>
    <cellStyle name="40% - Accent5 10 62 3" xfId="31801"/>
    <cellStyle name="40% - Accent5 10 62 4" xfId="42661"/>
    <cellStyle name="40% - Accent5 10 63" xfId="10382"/>
    <cellStyle name="40% - Accent5 10 63 2" xfId="21161"/>
    <cellStyle name="40% - Accent5 10 63 3" xfId="31911"/>
    <cellStyle name="40% - Accent5 10 63 4" xfId="42771"/>
    <cellStyle name="40% - Accent5 10 64" xfId="10492"/>
    <cellStyle name="40% - Accent5 10 64 2" xfId="21271"/>
    <cellStyle name="40% - Accent5 10 64 3" xfId="32021"/>
    <cellStyle name="40% - Accent5 10 64 4" xfId="42881"/>
    <cellStyle name="40% - Accent5 10 65" xfId="10602"/>
    <cellStyle name="40% - Accent5 10 65 2" xfId="21381"/>
    <cellStyle name="40% - Accent5 10 65 3" xfId="32131"/>
    <cellStyle name="40% - Accent5 10 65 4" xfId="42991"/>
    <cellStyle name="40% - Accent5 10 66" xfId="10712"/>
    <cellStyle name="40% - Accent5 10 66 2" xfId="21491"/>
    <cellStyle name="40% - Accent5 10 66 3" xfId="32241"/>
    <cellStyle name="40% - Accent5 10 66 4" xfId="43101"/>
    <cellStyle name="40% - Accent5 10 67" xfId="10822"/>
    <cellStyle name="40% - Accent5 10 67 2" xfId="21601"/>
    <cellStyle name="40% - Accent5 10 67 3" xfId="32351"/>
    <cellStyle name="40% - Accent5 10 67 4" xfId="43211"/>
    <cellStyle name="40% - Accent5 10 68" xfId="10932"/>
    <cellStyle name="40% - Accent5 10 68 2" xfId="32461"/>
    <cellStyle name="40% - Accent5 10 68 3" xfId="43321"/>
    <cellStyle name="40% - Accent5 10 69" xfId="11254"/>
    <cellStyle name="40% - Accent5 10 69 2" xfId="22004"/>
    <cellStyle name="40% - Accent5 10 69 3" xfId="32864"/>
    <cellStyle name="40% - Accent5 10 7" xfId="2118"/>
    <cellStyle name="40% - Accent5 10 7 2" xfId="4443"/>
    <cellStyle name="40% - Accent5 10 7 2 2" xfId="15222"/>
    <cellStyle name="40% - Accent5 10 7 2 3" xfId="25972"/>
    <cellStyle name="40% - Accent5 10 7 2 4" xfId="36832"/>
    <cellStyle name="40% - Accent5 10 7 3" xfId="12927"/>
    <cellStyle name="40% - Accent5 10 7 4" xfId="23677"/>
    <cellStyle name="40% - Accent5 10 7 5" xfId="34537"/>
    <cellStyle name="40% - Accent5 10 70" xfId="21711"/>
    <cellStyle name="40% - Accent5 10 71" xfId="32571"/>
    <cellStyle name="40% - Accent5 10 72" xfId="43608"/>
    <cellStyle name="40% - Accent5 10 73" xfId="43763"/>
    <cellStyle name="40% - Accent5 10 74" xfId="44075"/>
    <cellStyle name="40% - Accent5 10 75" xfId="44394"/>
    <cellStyle name="40% - Accent5 10 76" xfId="44714"/>
    <cellStyle name="40% - Accent5 10 77" xfId="45026"/>
    <cellStyle name="40% - Accent5 10 78" xfId="45338"/>
    <cellStyle name="40% - Accent5 10 79" xfId="45650"/>
    <cellStyle name="40% - Accent5 10 8" xfId="2227"/>
    <cellStyle name="40% - Accent5 10 8 2" xfId="4552"/>
    <cellStyle name="40% - Accent5 10 8 2 2" xfId="15331"/>
    <cellStyle name="40% - Accent5 10 8 2 3" xfId="26081"/>
    <cellStyle name="40% - Accent5 10 8 2 4" xfId="36941"/>
    <cellStyle name="40% - Accent5 10 8 3" xfId="13036"/>
    <cellStyle name="40% - Accent5 10 8 4" xfId="23786"/>
    <cellStyle name="40% - Accent5 10 8 5" xfId="34646"/>
    <cellStyle name="40% - Accent5 10 80" xfId="45962"/>
    <cellStyle name="40% - Accent5 10 81" xfId="46274"/>
    <cellStyle name="40% - Accent5 10 82" xfId="46586"/>
    <cellStyle name="40% - Accent5 10 83" xfId="46898"/>
    <cellStyle name="40% - Accent5 10 84" xfId="47210"/>
    <cellStyle name="40% - Accent5 10 85" xfId="47522"/>
    <cellStyle name="40% - Accent5 10 86" xfId="47834"/>
    <cellStyle name="40% - Accent5 10 87" xfId="48146"/>
    <cellStyle name="40% - Accent5 10 88" xfId="48458"/>
    <cellStyle name="40% - Accent5 10 89" xfId="48770"/>
    <cellStyle name="40% - Accent5 10 9" xfId="2337"/>
    <cellStyle name="40% - Accent5 10 9 2" xfId="4662"/>
    <cellStyle name="40% - Accent5 10 9 2 2" xfId="15441"/>
    <cellStyle name="40% - Accent5 10 9 2 3" xfId="26191"/>
    <cellStyle name="40% - Accent5 10 9 2 4" xfId="37051"/>
    <cellStyle name="40% - Accent5 10 9 3" xfId="13146"/>
    <cellStyle name="40% - Accent5 10 9 4" xfId="23896"/>
    <cellStyle name="40% - Accent5 10 9 5" xfId="34756"/>
    <cellStyle name="40% - Accent5 10 90" xfId="49082"/>
    <cellStyle name="40% - Accent5 10 91" xfId="49394"/>
    <cellStyle name="40% - Accent5 10 92" xfId="49706"/>
    <cellStyle name="40% - Accent5 10 93" xfId="50018"/>
    <cellStyle name="40% - Accent5 10 94" xfId="50330"/>
    <cellStyle name="40% - Accent5 10 95" xfId="50642"/>
    <cellStyle name="40% - Accent5 10 96" xfId="50954"/>
    <cellStyle name="40% - Accent5 10 97" xfId="51266"/>
    <cellStyle name="40% - Accent5 10 98" xfId="51578"/>
    <cellStyle name="40% - Accent5 10 99" xfId="51890"/>
    <cellStyle name="40% - Accent5 100" xfId="45196"/>
    <cellStyle name="40% - Accent5 101" xfId="45508"/>
    <cellStyle name="40% - Accent5 102" xfId="45820"/>
    <cellStyle name="40% - Accent5 103" xfId="46132"/>
    <cellStyle name="40% - Accent5 104" xfId="46444"/>
    <cellStyle name="40% - Accent5 105" xfId="46756"/>
    <cellStyle name="40% - Accent5 106" xfId="47068"/>
    <cellStyle name="40% - Accent5 107" xfId="47380"/>
    <cellStyle name="40% - Accent5 108" xfId="47692"/>
    <cellStyle name="40% - Accent5 109" xfId="48004"/>
    <cellStyle name="40% - Accent5 11" xfId="480"/>
    <cellStyle name="40% - Accent5 11 10" xfId="44265"/>
    <cellStyle name="40% - Accent5 11 11" xfId="44585"/>
    <cellStyle name="40% - Accent5 11 12" xfId="44897"/>
    <cellStyle name="40% - Accent5 11 13" xfId="45209"/>
    <cellStyle name="40% - Accent5 11 14" xfId="45521"/>
    <cellStyle name="40% - Accent5 11 15" xfId="45833"/>
    <cellStyle name="40% - Accent5 11 16" xfId="46145"/>
    <cellStyle name="40% - Accent5 11 17" xfId="46457"/>
    <cellStyle name="40% - Accent5 11 18" xfId="46769"/>
    <cellStyle name="40% - Accent5 11 19" xfId="47081"/>
    <cellStyle name="40% - Accent5 11 2" xfId="1505"/>
    <cellStyle name="40% - Accent5 11 2 10" xfId="45052"/>
    <cellStyle name="40% - Accent5 11 2 11" xfId="45364"/>
    <cellStyle name="40% - Accent5 11 2 12" xfId="45676"/>
    <cellStyle name="40% - Accent5 11 2 13" xfId="45988"/>
    <cellStyle name="40% - Accent5 11 2 14" xfId="46300"/>
    <cellStyle name="40% - Accent5 11 2 15" xfId="46612"/>
    <cellStyle name="40% - Accent5 11 2 16" xfId="46924"/>
    <cellStyle name="40% - Accent5 11 2 17" xfId="47236"/>
    <cellStyle name="40% - Accent5 11 2 18" xfId="47548"/>
    <cellStyle name="40% - Accent5 11 2 19" xfId="47860"/>
    <cellStyle name="40% - Accent5 11 2 2" xfId="3830"/>
    <cellStyle name="40% - Accent5 11 2 2 2" xfId="14609"/>
    <cellStyle name="40% - Accent5 11 2 2 3" xfId="25359"/>
    <cellStyle name="40% - Accent5 11 2 2 4" xfId="36219"/>
    <cellStyle name="40% - Accent5 11 2 20" xfId="48172"/>
    <cellStyle name="40% - Accent5 11 2 21" xfId="48484"/>
    <cellStyle name="40% - Accent5 11 2 22" xfId="48796"/>
    <cellStyle name="40% - Accent5 11 2 23" xfId="49108"/>
    <cellStyle name="40% - Accent5 11 2 24" xfId="49420"/>
    <cellStyle name="40% - Accent5 11 2 25" xfId="49732"/>
    <cellStyle name="40% - Accent5 11 2 26" xfId="50044"/>
    <cellStyle name="40% - Accent5 11 2 27" xfId="50356"/>
    <cellStyle name="40% - Accent5 11 2 28" xfId="50668"/>
    <cellStyle name="40% - Accent5 11 2 29" xfId="50980"/>
    <cellStyle name="40% - Accent5 11 2 3" xfId="12314"/>
    <cellStyle name="40% - Accent5 11 2 30" xfId="51292"/>
    <cellStyle name="40% - Accent5 11 2 31" xfId="51604"/>
    <cellStyle name="40% - Accent5 11 2 32" xfId="51916"/>
    <cellStyle name="40% - Accent5 11 2 33" xfId="52229"/>
    <cellStyle name="40% - Accent5 11 2 34" xfId="52541"/>
    <cellStyle name="40% - Accent5 11 2 35" xfId="52853"/>
    <cellStyle name="40% - Accent5 11 2 36" xfId="53165"/>
    <cellStyle name="40% - Accent5 11 2 37" xfId="53477"/>
    <cellStyle name="40% - Accent5 11 2 38" xfId="53789"/>
    <cellStyle name="40% - Accent5 11 2 39" xfId="54101"/>
    <cellStyle name="40% - Accent5 11 2 4" xfId="23064"/>
    <cellStyle name="40% - Accent5 11 2 40" xfId="54413"/>
    <cellStyle name="40% - Accent5 11 2 41" xfId="54725"/>
    <cellStyle name="40% - Accent5 11 2 42" xfId="55037"/>
    <cellStyle name="40% - Accent5 11 2 43" xfId="55349"/>
    <cellStyle name="40% - Accent5 11 2 44" xfId="55661"/>
    <cellStyle name="40% - Accent5 11 2 45" xfId="55973"/>
    <cellStyle name="40% - Accent5 11 2 46" xfId="56285"/>
    <cellStyle name="40% - Accent5 11 2 47" xfId="56597"/>
    <cellStyle name="40% - Accent5 11 2 48" xfId="56909"/>
    <cellStyle name="40% - Accent5 11 2 49" xfId="57221"/>
    <cellStyle name="40% - Accent5 11 2 5" xfId="33924"/>
    <cellStyle name="40% - Accent5 11 2 50" xfId="57533"/>
    <cellStyle name="40% - Accent5 11 2 51" xfId="57845"/>
    <cellStyle name="40% - Accent5 11 2 52" xfId="58157"/>
    <cellStyle name="40% - Accent5 11 2 53" xfId="58469"/>
    <cellStyle name="40% - Accent5 11 2 54" xfId="58781"/>
    <cellStyle name="40% - Accent5 11 2 55" xfId="59093"/>
    <cellStyle name="40% - Accent5 11 2 56" xfId="59405"/>
    <cellStyle name="40% - Accent5 11 2 57" xfId="59717"/>
    <cellStyle name="40% - Accent5 11 2 58" xfId="60029"/>
    <cellStyle name="40% - Accent5 11 2 59" xfId="60341"/>
    <cellStyle name="40% - Accent5 11 2 6" xfId="43789"/>
    <cellStyle name="40% - Accent5 11 2 60" xfId="60653"/>
    <cellStyle name="40% - Accent5 11 2 61" xfId="60965"/>
    <cellStyle name="40% - Accent5 11 2 7" xfId="44101"/>
    <cellStyle name="40% - Accent5 11 2 8" xfId="44420"/>
    <cellStyle name="40% - Accent5 11 2 9" xfId="44740"/>
    <cellStyle name="40% - Accent5 11 20" xfId="47393"/>
    <cellStyle name="40% - Accent5 11 21" xfId="47705"/>
    <cellStyle name="40% - Accent5 11 22" xfId="48017"/>
    <cellStyle name="40% - Accent5 11 23" xfId="48329"/>
    <cellStyle name="40% - Accent5 11 24" xfId="48641"/>
    <cellStyle name="40% - Accent5 11 25" xfId="48953"/>
    <cellStyle name="40% - Accent5 11 26" xfId="49265"/>
    <cellStyle name="40% - Accent5 11 27" xfId="49577"/>
    <cellStyle name="40% - Accent5 11 28" xfId="49889"/>
    <cellStyle name="40% - Accent5 11 29" xfId="50201"/>
    <cellStyle name="40% - Accent5 11 3" xfId="2847"/>
    <cellStyle name="40% - Accent5 11 3 2" xfId="13626"/>
    <cellStyle name="40% - Accent5 11 3 3" xfId="24376"/>
    <cellStyle name="40% - Accent5 11 3 4" xfId="35236"/>
    <cellStyle name="40% - Accent5 11 30" xfId="50513"/>
    <cellStyle name="40% - Accent5 11 31" xfId="50825"/>
    <cellStyle name="40% - Accent5 11 32" xfId="51137"/>
    <cellStyle name="40% - Accent5 11 33" xfId="51449"/>
    <cellStyle name="40% - Accent5 11 34" xfId="51761"/>
    <cellStyle name="40% - Accent5 11 35" xfId="52074"/>
    <cellStyle name="40% - Accent5 11 36" xfId="52386"/>
    <cellStyle name="40% - Accent5 11 37" xfId="52698"/>
    <cellStyle name="40% - Accent5 11 38" xfId="53010"/>
    <cellStyle name="40% - Accent5 11 39" xfId="53322"/>
    <cellStyle name="40% - Accent5 11 4" xfId="11331"/>
    <cellStyle name="40% - Accent5 11 40" xfId="53634"/>
    <cellStyle name="40% - Accent5 11 41" xfId="53946"/>
    <cellStyle name="40% - Accent5 11 42" xfId="54258"/>
    <cellStyle name="40% - Accent5 11 43" xfId="54570"/>
    <cellStyle name="40% - Accent5 11 44" xfId="54882"/>
    <cellStyle name="40% - Accent5 11 45" xfId="55194"/>
    <cellStyle name="40% - Accent5 11 46" xfId="55506"/>
    <cellStyle name="40% - Accent5 11 47" xfId="55818"/>
    <cellStyle name="40% - Accent5 11 48" xfId="56130"/>
    <cellStyle name="40% - Accent5 11 49" xfId="56442"/>
    <cellStyle name="40% - Accent5 11 5" xfId="22081"/>
    <cellStyle name="40% - Accent5 11 50" xfId="56754"/>
    <cellStyle name="40% - Accent5 11 51" xfId="57066"/>
    <cellStyle name="40% - Accent5 11 52" xfId="57378"/>
    <cellStyle name="40% - Accent5 11 53" xfId="57690"/>
    <cellStyle name="40% - Accent5 11 54" xfId="58002"/>
    <cellStyle name="40% - Accent5 11 55" xfId="58314"/>
    <cellStyle name="40% - Accent5 11 56" xfId="58626"/>
    <cellStyle name="40% - Accent5 11 57" xfId="58938"/>
    <cellStyle name="40% - Accent5 11 58" xfId="59250"/>
    <cellStyle name="40% - Accent5 11 59" xfId="59562"/>
    <cellStyle name="40% - Accent5 11 6" xfId="32941"/>
    <cellStyle name="40% - Accent5 11 60" xfId="59874"/>
    <cellStyle name="40% - Accent5 11 61" xfId="60186"/>
    <cellStyle name="40% - Accent5 11 62" xfId="60498"/>
    <cellStyle name="40% - Accent5 11 63" xfId="60810"/>
    <cellStyle name="40% - Accent5 11 7" xfId="43479"/>
    <cellStyle name="40% - Accent5 11 8" xfId="43634"/>
    <cellStyle name="40% - Accent5 11 9" xfId="43946"/>
    <cellStyle name="40% - Accent5 110" xfId="48316"/>
    <cellStyle name="40% - Accent5 111" xfId="48628"/>
    <cellStyle name="40% - Accent5 112" xfId="48940"/>
    <cellStyle name="40% - Accent5 113" xfId="49252"/>
    <cellStyle name="40% - Accent5 114" xfId="49564"/>
    <cellStyle name="40% - Accent5 115" xfId="49876"/>
    <cellStyle name="40% - Accent5 116" xfId="50188"/>
    <cellStyle name="40% - Accent5 117" xfId="50500"/>
    <cellStyle name="40% - Accent5 118" xfId="50812"/>
    <cellStyle name="40% - Accent5 119" xfId="51124"/>
    <cellStyle name="40% - Accent5 12" xfId="568"/>
    <cellStyle name="40% - Accent5 12 10" xfId="44727"/>
    <cellStyle name="40% - Accent5 12 11" xfId="45039"/>
    <cellStyle name="40% - Accent5 12 12" xfId="45351"/>
    <cellStyle name="40% - Accent5 12 13" xfId="45663"/>
    <cellStyle name="40% - Accent5 12 14" xfId="45975"/>
    <cellStyle name="40% - Accent5 12 15" xfId="46287"/>
    <cellStyle name="40% - Accent5 12 16" xfId="46599"/>
    <cellStyle name="40% - Accent5 12 17" xfId="46911"/>
    <cellStyle name="40% - Accent5 12 18" xfId="47223"/>
    <cellStyle name="40% - Accent5 12 19" xfId="47535"/>
    <cellStyle name="40% - Accent5 12 2" xfId="1593"/>
    <cellStyle name="40% - Accent5 12 2 2" xfId="3918"/>
    <cellStyle name="40% - Accent5 12 2 2 2" xfId="14697"/>
    <cellStyle name="40% - Accent5 12 2 2 3" xfId="25447"/>
    <cellStyle name="40% - Accent5 12 2 2 4" xfId="36307"/>
    <cellStyle name="40% - Accent5 12 2 3" xfId="12402"/>
    <cellStyle name="40% - Accent5 12 2 4" xfId="23152"/>
    <cellStyle name="40% - Accent5 12 2 5" xfId="34012"/>
    <cellStyle name="40% - Accent5 12 20" xfId="47847"/>
    <cellStyle name="40% - Accent5 12 21" xfId="48159"/>
    <cellStyle name="40% - Accent5 12 22" xfId="48471"/>
    <cellStyle name="40% - Accent5 12 23" xfId="48783"/>
    <cellStyle name="40% - Accent5 12 24" xfId="49095"/>
    <cellStyle name="40% - Accent5 12 25" xfId="49407"/>
    <cellStyle name="40% - Accent5 12 26" xfId="49719"/>
    <cellStyle name="40% - Accent5 12 27" xfId="50031"/>
    <cellStyle name="40% - Accent5 12 28" xfId="50343"/>
    <cellStyle name="40% - Accent5 12 29" xfId="50655"/>
    <cellStyle name="40% - Accent5 12 3" xfId="2935"/>
    <cellStyle name="40% - Accent5 12 3 2" xfId="13714"/>
    <cellStyle name="40% - Accent5 12 3 3" xfId="24464"/>
    <cellStyle name="40% - Accent5 12 3 4" xfId="35324"/>
    <cellStyle name="40% - Accent5 12 30" xfId="50967"/>
    <cellStyle name="40% - Accent5 12 31" xfId="51279"/>
    <cellStyle name="40% - Accent5 12 32" xfId="51591"/>
    <cellStyle name="40% - Accent5 12 33" xfId="51903"/>
    <cellStyle name="40% - Accent5 12 34" xfId="52216"/>
    <cellStyle name="40% - Accent5 12 35" xfId="52528"/>
    <cellStyle name="40% - Accent5 12 36" xfId="52840"/>
    <cellStyle name="40% - Accent5 12 37" xfId="53152"/>
    <cellStyle name="40% - Accent5 12 38" xfId="53464"/>
    <cellStyle name="40% - Accent5 12 39" xfId="53776"/>
    <cellStyle name="40% - Accent5 12 4" xfId="11419"/>
    <cellStyle name="40% - Accent5 12 40" xfId="54088"/>
    <cellStyle name="40% - Accent5 12 41" xfId="54400"/>
    <cellStyle name="40% - Accent5 12 42" xfId="54712"/>
    <cellStyle name="40% - Accent5 12 43" xfId="55024"/>
    <cellStyle name="40% - Accent5 12 44" xfId="55336"/>
    <cellStyle name="40% - Accent5 12 45" xfId="55648"/>
    <cellStyle name="40% - Accent5 12 46" xfId="55960"/>
    <cellStyle name="40% - Accent5 12 47" xfId="56272"/>
    <cellStyle name="40% - Accent5 12 48" xfId="56584"/>
    <cellStyle name="40% - Accent5 12 49" xfId="56896"/>
    <cellStyle name="40% - Accent5 12 5" xfId="22169"/>
    <cellStyle name="40% - Accent5 12 50" xfId="57208"/>
    <cellStyle name="40% - Accent5 12 51" xfId="57520"/>
    <cellStyle name="40% - Accent5 12 52" xfId="57832"/>
    <cellStyle name="40% - Accent5 12 53" xfId="58144"/>
    <cellStyle name="40% - Accent5 12 54" xfId="58456"/>
    <cellStyle name="40% - Accent5 12 55" xfId="58768"/>
    <cellStyle name="40% - Accent5 12 56" xfId="59080"/>
    <cellStyle name="40% - Accent5 12 57" xfId="59392"/>
    <cellStyle name="40% - Accent5 12 58" xfId="59704"/>
    <cellStyle name="40% - Accent5 12 59" xfId="60016"/>
    <cellStyle name="40% - Accent5 12 6" xfId="33029"/>
    <cellStyle name="40% - Accent5 12 60" xfId="60328"/>
    <cellStyle name="40% - Accent5 12 61" xfId="60640"/>
    <cellStyle name="40% - Accent5 12 62" xfId="60952"/>
    <cellStyle name="40% - Accent5 12 7" xfId="43776"/>
    <cellStyle name="40% - Accent5 12 8" xfId="44088"/>
    <cellStyle name="40% - Accent5 12 9" xfId="44407"/>
    <cellStyle name="40% - Accent5 120" xfId="51436"/>
    <cellStyle name="40% - Accent5 121" xfId="51748"/>
    <cellStyle name="40% - Accent5 122" xfId="52061"/>
    <cellStyle name="40% - Accent5 123" xfId="52373"/>
    <cellStyle name="40% - Accent5 124" xfId="52685"/>
    <cellStyle name="40% - Accent5 125" xfId="52997"/>
    <cellStyle name="40% - Accent5 126" xfId="53309"/>
    <cellStyle name="40% - Accent5 127" xfId="53621"/>
    <cellStyle name="40% - Accent5 128" xfId="53933"/>
    <cellStyle name="40% - Accent5 129" xfId="54245"/>
    <cellStyle name="40% - Accent5 13" xfId="666"/>
    <cellStyle name="40% - Accent5 13 2" xfId="1691"/>
    <cellStyle name="40% - Accent5 13 2 2" xfId="4016"/>
    <cellStyle name="40% - Accent5 13 2 2 2" xfId="14795"/>
    <cellStyle name="40% - Accent5 13 2 2 3" xfId="25545"/>
    <cellStyle name="40% - Accent5 13 2 2 4" xfId="36405"/>
    <cellStyle name="40% - Accent5 13 2 3" xfId="12500"/>
    <cellStyle name="40% - Accent5 13 2 4" xfId="23250"/>
    <cellStyle name="40% - Accent5 13 2 5" xfId="34110"/>
    <cellStyle name="40% - Accent5 13 3" xfId="3034"/>
    <cellStyle name="40% - Accent5 13 3 2" xfId="13813"/>
    <cellStyle name="40% - Accent5 13 3 3" xfId="24563"/>
    <cellStyle name="40% - Accent5 13 3 4" xfId="35423"/>
    <cellStyle name="40% - Accent5 13 4" xfId="11518"/>
    <cellStyle name="40% - Accent5 13 5" xfId="22268"/>
    <cellStyle name="40% - Accent5 13 6" xfId="33128"/>
    <cellStyle name="40% - Accent5 130" xfId="54557"/>
    <cellStyle name="40% - Accent5 131" xfId="54869"/>
    <cellStyle name="40% - Accent5 132" xfId="55181"/>
    <cellStyle name="40% - Accent5 133" xfId="55493"/>
    <cellStyle name="40% - Accent5 134" xfId="55805"/>
    <cellStyle name="40% - Accent5 135" xfId="56117"/>
    <cellStyle name="40% - Accent5 136" xfId="56429"/>
    <cellStyle name="40% - Accent5 137" xfId="56741"/>
    <cellStyle name="40% - Accent5 138" xfId="57053"/>
    <cellStyle name="40% - Accent5 139" xfId="57365"/>
    <cellStyle name="40% - Accent5 14" xfId="775"/>
    <cellStyle name="40% - Accent5 14 2" xfId="1800"/>
    <cellStyle name="40% - Accent5 14 2 2" xfId="4125"/>
    <cellStyle name="40% - Accent5 14 2 2 2" xfId="14904"/>
    <cellStyle name="40% - Accent5 14 2 2 3" xfId="25654"/>
    <cellStyle name="40% - Accent5 14 2 2 4" xfId="36514"/>
    <cellStyle name="40% - Accent5 14 2 3" xfId="12609"/>
    <cellStyle name="40% - Accent5 14 2 4" xfId="23359"/>
    <cellStyle name="40% - Accent5 14 2 5" xfId="34219"/>
    <cellStyle name="40% - Accent5 14 3" xfId="3143"/>
    <cellStyle name="40% - Accent5 14 3 2" xfId="13922"/>
    <cellStyle name="40% - Accent5 14 3 3" xfId="24672"/>
    <cellStyle name="40% - Accent5 14 3 4" xfId="35532"/>
    <cellStyle name="40% - Accent5 14 4" xfId="11627"/>
    <cellStyle name="40% - Accent5 14 5" xfId="22377"/>
    <cellStyle name="40% - Accent5 14 6" xfId="33237"/>
    <cellStyle name="40% - Accent5 140" xfId="57677"/>
    <cellStyle name="40% - Accent5 141" xfId="57989"/>
    <cellStyle name="40% - Accent5 142" xfId="58301"/>
    <cellStyle name="40% - Accent5 143" xfId="58613"/>
    <cellStyle name="40% - Accent5 144" xfId="58925"/>
    <cellStyle name="40% - Accent5 145" xfId="59237"/>
    <cellStyle name="40% - Accent5 146" xfId="59549"/>
    <cellStyle name="40% - Accent5 147" xfId="59861"/>
    <cellStyle name="40% - Accent5 148" xfId="60173"/>
    <cellStyle name="40% - Accent5 149" xfId="60485"/>
    <cellStyle name="40% - Accent5 15" xfId="884"/>
    <cellStyle name="40% - Accent5 15 2" xfId="1909"/>
    <cellStyle name="40% - Accent5 15 2 2" xfId="4234"/>
    <cellStyle name="40% - Accent5 15 2 2 2" xfId="15013"/>
    <cellStyle name="40% - Accent5 15 2 2 3" xfId="25763"/>
    <cellStyle name="40% - Accent5 15 2 2 4" xfId="36623"/>
    <cellStyle name="40% - Accent5 15 2 3" xfId="12718"/>
    <cellStyle name="40% - Accent5 15 2 4" xfId="23468"/>
    <cellStyle name="40% - Accent5 15 2 5" xfId="34328"/>
    <cellStyle name="40% - Accent5 15 3" xfId="3252"/>
    <cellStyle name="40% - Accent5 15 3 2" xfId="14031"/>
    <cellStyle name="40% - Accent5 15 3 3" xfId="24781"/>
    <cellStyle name="40% - Accent5 15 3 4" xfId="35641"/>
    <cellStyle name="40% - Accent5 15 4" xfId="11736"/>
    <cellStyle name="40% - Accent5 15 5" xfId="22486"/>
    <cellStyle name="40% - Accent5 15 6" xfId="33346"/>
    <cellStyle name="40% - Accent5 150" xfId="60797"/>
    <cellStyle name="40% - Accent5 16" xfId="993"/>
    <cellStyle name="40% - Accent5 16 2" xfId="3361"/>
    <cellStyle name="40% - Accent5 16 2 2" xfId="14140"/>
    <cellStyle name="40% - Accent5 16 2 3" xfId="24890"/>
    <cellStyle name="40% - Accent5 16 2 4" xfId="35750"/>
    <cellStyle name="40% - Accent5 16 3" xfId="11845"/>
    <cellStyle name="40% - Accent5 16 4" xfId="22595"/>
    <cellStyle name="40% - Accent5 16 5" xfId="33455"/>
    <cellStyle name="40% - Accent5 17" xfId="1102"/>
    <cellStyle name="40% - Accent5 17 2" xfId="3470"/>
    <cellStyle name="40% - Accent5 17 2 2" xfId="14249"/>
    <cellStyle name="40% - Accent5 17 2 3" xfId="24999"/>
    <cellStyle name="40% - Accent5 17 2 4" xfId="35859"/>
    <cellStyle name="40% - Accent5 17 3" xfId="11954"/>
    <cellStyle name="40% - Accent5 17 4" xfId="22704"/>
    <cellStyle name="40% - Accent5 17 5" xfId="33564"/>
    <cellStyle name="40% - Accent5 18" xfId="2018"/>
    <cellStyle name="40% - Accent5 18 2" xfId="4343"/>
    <cellStyle name="40% - Accent5 18 2 2" xfId="15122"/>
    <cellStyle name="40% - Accent5 18 2 3" xfId="25872"/>
    <cellStyle name="40% - Accent5 18 2 4" xfId="36732"/>
    <cellStyle name="40% - Accent5 18 3" xfId="12827"/>
    <cellStyle name="40% - Accent5 18 4" xfId="23577"/>
    <cellStyle name="40% - Accent5 18 5" xfId="34437"/>
    <cellStyle name="40% - Accent5 19" xfId="2127"/>
    <cellStyle name="40% - Accent5 19 2" xfId="4452"/>
    <cellStyle name="40% - Accent5 19 2 2" xfId="15231"/>
    <cellStyle name="40% - Accent5 19 2 3" xfId="25981"/>
    <cellStyle name="40% - Accent5 19 2 4" xfId="36841"/>
    <cellStyle name="40% - Accent5 19 3" xfId="12936"/>
    <cellStyle name="40% - Accent5 19 4" xfId="23686"/>
    <cellStyle name="40% - Accent5 19 5" xfId="34546"/>
    <cellStyle name="40% - Accent5 2" xfId="102"/>
    <cellStyle name="40% - Accent5 2 10" xfId="580"/>
    <cellStyle name="40% - Accent5 2 10 2" xfId="1605"/>
    <cellStyle name="40% - Accent5 2 10 2 2" xfId="3930"/>
    <cellStyle name="40% - Accent5 2 10 2 2 2" xfId="14709"/>
    <cellStyle name="40% - Accent5 2 10 2 2 3" xfId="25459"/>
    <cellStyle name="40% - Accent5 2 10 2 2 4" xfId="36319"/>
    <cellStyle name="40% - Accent5 2 10 2 3" xfId="12414"/>
    <cellStyle name="40% - Accent5 2 10 2 4" xfId="23164"/>
    <cellStyle name="40% - Accent5 2 10 2 5" xfId="34024"/>
    <cellStyle name="40% - Accent5 2 10 3" xfId="2948"/>
    <cellStyle name="40% - Accent5 2 10 3 2" xfId="13727"/>
    <cellStyle name="40% - Accent5 2 10 3 3" xfId="24477"/>
    <cellStyle name="40% - Accent5 2 10 3 4" xfId="35337"/>
    <cellStyle name="40% - Accent5 2 10 4" xfId="11432"/>
    <cellStyle name="40% - Accent5 2 10 5" xfId="22182"/>
    <cellStyle name="40% - Accent5 2 10 6" xfId="33042"/>
    <cellStyle name="40% - Accent5 2 100" xfId="49282"/>
    <cellStyle name="40% - Accent5 2 101" xfId="49594"/>
    <cellStyle name="40% - Accent5 2 102" xfId="49906"/>
    <cellStyle name="40% - Accent5 2 103" xfId="50218"/>
    <cellStyle name="40% - Accent5 2 104" xfId="50530"/>
    <cellStyle name="40% - Accent5 2 105" xfId="50842"/>
    <cellStyle name="40% - Accent5 2 106" xfId="51154"/>
    <cellStyle name="40% - Accent5 2 107" xfId="51466"/>
    <cellStyle name="40% - Accent5 2 108" xfId="51778"/>
    <cellStyle name="40% - Accent5 2 109" xfId="52091"/>
    <cellStyle name="40% - Accent5 2 11" xfId="679"/>
    <cellStyle name="40% - Accent5 2 11 2" xfId="1704"/>
    <cellStyle name="40% - Accent5 2 11 2 2" xfId="4029"/>
    <cellStyle name="40% - Accent5 2 11 2 2 2" xfId="14808"/>
    <cellStyle name="40% - Accent5 2 11 2 2 3" xfId="25558"/>
    <cellStyle name="40% - Accent5 2 11 2 2 4" xfId="36418"/>
    <cellStyle name="40% - Accent5 2 11 2 3" xfId="12513"/>
    <cellStyle name="40% - Accent5 2 11 2 4" xfId="23263"/>
    <cellStyle name="40% - Accent5 2 11 2 5" xfId="34123"/>
    <cellStyle name="40% - Accent5 2 11 3" xfId="3047"/>
    <cellStyle name="40% - Accent5 2 11 3 2" xfId="13826"/>
    <cellStyle name="40% - Accent5 2 11 3 3" xfId="24576"/>
    <cellStyle name="40% - Accent5 2 11 3 4" xfId="35436"/>
    <cellStyle name="40% - Accent5 2 11 4" xfId="11531"/>
    <cellStyle name="40% - Accent5 2 11 5" xfId="22281"/>
    <cellStyle name="40% - Accent5 2 11 6" xfId="33141"/>
    <cellStyle name="40% - Accent5 2 110" xfId="52403"/>
    <cellStyle name="40% - Accent5 2 111" xfId="52715"/>
    <cellStyle name="40% - Accent5 2 112" xfId="53027"/>
    <cellStyle name="40% - Accent5 2 113" xfId="53339"/>
    <cellStyle name="40% - Accent5 2 114" xfId="53651"/>
    <cellStyle name="40% - Accent5 2 115" xfId="53963"/>
    <cellStyle name="40% - Accent5 2 116" xfId="54275"/>
    <cellStyle name="40% - Accent5 2 117" xfId="54587"/>
    <cellStyle name="40% - Accent5 2 118" xfId="54899"/>
    <cellStyle name="40% - Accent5 2 119" xfId="55211"/>
    <cellStyle name="40% - Accent5 2 12" xfId="788"/>
    <cellStyle name="40% - Accent5 2 12 2" xfId="1813"/>
    <cellStyle name="40% - Accent5 2 12 2 2" xfId="4138"/>
    <cellStyle name="40% - Accent5 2 12 2 2 2" xfId="14917"/>
    <cellStyle name="40% - Accent5 2 12 2 2 3" xfId="25667"/>
    <cellStyle name="40% - Accent5 2 12 2 2 4" xfId="36527"/>
    <cellStyle name="40% - Accent5 2 12 2 3" xfId="12622"/>
    <cellStyle name="40% - Accent5 2 12 2 4" xfId="23372"/>
    <cellStyle name="40% - Accent5 2 12 2 5" xfId="34232"/>
    <cellStyle name="40% - Accent5 2 12 3" xfId="3156"/>
    <cellStyle name="40% - Accent5 2 12 3 2" xfId="13935"/>
    <cellStyle name="40% - Accent5 2 12 3 3" xfId="24685"/>
    <cellStyle name="40% - Accent5 2 12 3 4" xfId="35545"/>
    <cellStyle name="40% - Accent5 2 12 4" xfId="11640"/>
    <cellStyle name="40% - Accent5 2 12 5" xfId="22390"/>
    <cellStyle name="40% - Accent5 2 12 6" xfId="33250"/>
    <cellStyle name="40% - Accent5 2 120" xfId="55523"/>
    <cellStyle name="40% - Accent5 2 121" xfId="55835"/>
    <cellStyle name="40% - Accent5 2 122" xfId="56147"/>
    <cellStyle name="40% - Accent5 2 123" xfId="56459"/>
    <cellStyle name="40% - Accent5 2 124" xfId="56771"/>
    <cellStyle name="40% - Accent5 2 125" xfId="57083"/>
    <cellStyle name="40% - Accent5 2 126" xfId="57395"/>
    <cellStyle name="40% - Accent5 2 127" xfId="57707"/>
    <cellStyle name="40% - Accent5 2 128" xfId="58019"/>
    <cellStyle name="40% - Accent5 2 129" xfId="58331"/>
    <cellStyle name="40% - Accent5 2 13" xfId="897"/>
    <cellStyle name="40% - Accent5 2 13 2" xfId="1922"/>
    <cellStyle name="40% - Accent5 2 13 2 2" xfId="4247"/>
    <cellStyle name="40% - Accent5 2 13 2 2 2" xfId="15026"/>
    <cellStyle name="40% - Accent5 2 13 2 2 3" xfId="25776"/>
    <cellStyle name="40% - Accent5 2 13 2 2 4" xfId="36636"/>
    <cellStyle name="40% - Accent5 2 13 2 3" xfId="12731"/>
    <cellStyle name="40% - Accent5 2 13 2 4" xfId="23481"/>
    <cellStyle name="40% - Accent5 2 13 2 5" xfId="34341"/>
    <cellStyle name="40% - Accent5 2 13 3" xfId="3265"/>
    <cellStyle name="40% - Accent5 2 13 3 2" xfId="14044"/>
    <cellStyle name="40% - Accent5 2 13 3 3" xfId="24794"/>
    <cellStyle name="40% - Accent5 2 13 3 4" xfId="35654"/>
    <cellStyle name="40% - Accent5 2 13 4" xfId="11749"/>
    <cellStyle name="40% - Accent5 2 13 5" xfId="22499"/>
    <cellStyle name="40% - Accent5 2 13 6" xfId="33359"/>
    <cellStyle name="40% - Accent5 2 130" xfId="58643"/>
    <cellStyle name="40% - Accent5 2 131" xfId="58955"/>
    <cellStyle name="40% - Accent5 2 132" xfId="59267"/>
    <cellStyle name="40% - Accent5 2 133" xfId="59579"/>
    <cellStyle name="40% - Accent5 2 134" xfId="59891"/>
    <cellStyle name="40% - Accent5 2 135" xfId="60203"/>
    <cellStyle name="40% - Accent5 2 136" xfId="60515"/>
    <cellStyle name="40% - Accent5 2 137" xfId="60827"/>
    <cellStyle name="40% - Accent5 2 14" xfId="1006"/>
    <cellStyle name="40% - Accent5 2 14 2" xfId="3374"/>
    <cellStyle name="40% - Accent5 2 14 2 2" xfId="14153"/>
    <cellStyle name="40% - Accent5 2 14 2 3" xfId="24903"/>
    <cellStyle name="40% - Accent5 2 14 2 4" xfId="35763"/>
    <cellStyle name="40% - Accent5 2 14 3" xfId="11858"/>
    <cellStyle name="40% - Accent5 2 14 4" xfId="22608"/>
    <cellStyle name="40% - Accent5 2 14 5" xfId="33468"/>
    <cellStyle name="40% - Accent5 2 15" xfId="1157"/>
    <cellStyle name="40% - Accent5 2 15 2" xfId="3482"/>
    <cellStyle name="40% - Accent5 2 15 2 2" xfId="14261"/>
    <cellStyle name="40% - Accent5 2 15 2 3" xfId="25011"/>
    <cellStyle name="40% - Accent5 2 15 2 4" xfId="35871"/>
    <cellStyle name="40% - Accent5 2 15 3" xfId="11966"/>
    <cellStyle name="40% - Accent5 2 15 4" xfId="22716"/>
    <cellStyle name="40% - Accent5 2 15 5" xfId="33576"/>
    <cellStyle name="40% - Accent5 2 16" xfId="2031"/>
    <cellStyle name="40% - Accent5 2 16 2" xfId="4356"/>
    <cellStyle name="40% - Accent5 2 16 2 2" xfId="15135"/>
    <cellStyle name="40% - Accent5 2 16 2 3" xfId="25885"/>
    <cellStyle name="40% - Accent5 2 16 2 4" xfId="36745"/>
    <cellStyle name="40% - Accent5 2 16 3" xfId="12840"/>
    <cellStyle name="40% - Accent5 2 16 4" xfId="23590"/>
    <cellStyle name="40% - Accent5 2 16 5" xfId="34450"/>
    <cellStyle name="40% - Accent5 2 17" xfId="2140"/>
    <cellStyle name="40% - Accent5 2 17 2" xfId="4465"/>
    <cellStyle name="40% - Accent5 2 17 2 2" xfId="15244"/>
    <cellStyle name="40% - Accent5 2 17 2 3" xfId="25994"/>
    <cellStyle name="40% - Accent5 2 17 2 4" xfId="36854"/>
    <cellStyle name="40% - Accent5 2 17 3" xfId="12949"/>
    <cellStyle name="40% - Accent5 2 17 4" xfId="23699"/>
    <cellStyle name="40% - Accent5 2 17 5" xfId="34559"/>
    <cellStyle name="40% - Accent5 2 18" xfId="2250"/>
    <cellStyle name="40% - Accent5 2 18 2" xfId="4575"/>
    <cellStyle name="40% - Accent5 2 18 2 2" xfId="15354"/>
    <cellStyle name="40% - Accent5 2 18 2 3" xfId="26104"/>
    <cellStyle name="40% - Accent5 2 18 2 4" xfId="36964"/>
    <cellStyle name="40% - Accent5 2 18 3" xfId="13059"/>
    <cellStyle name="40% - Accent5 2 18 4" xfId="23809"/>
    <cellStyle name="40% - Accent5 2 18 5" xfId="34669"/>
    <cellStyle name="40% - Accent5 2 19" xfId="2360"/>
    <cellStyle name="40% - Accent5 2 19 2" xfId="13169"/>
    <cellStyle name="40% - Accent5 2 19 3" xfId="23919"/>
    <cellStyle name="40% - Accent5 2 19 4" xfId="34779"/>
    <cellStyle name="40% - Accent5 2 2" xfId="169"/>
    <cellStyle name="40% - Accent5 2 2 10" xfId="44757"/>
    <cellStyle name="40% - Accent5 2 2 11" xfId="45069"/>
    <cellStyle name="40% - Accent5 2 2 12" xfId="45381"/>
    <cellStyle name="40% - Accent5 2 2 13" xfId="45693"/>
    <cellStyle name="40% - Accent5 2 2 14" xfId="46005"/>
    <cellStyle name="40% - Accent5 2 2 15" xfId="46317"/>
    <cellStyle name="40% - Accent5 2 2 16" xfId="46629"/>
    <cellStyle name="40% - Accent5 2 2 17" xfId="46941"/>
    <cellStyle name="40% - Accent5 2 2 18" xfId="47253"/>
    <cellStyle name="40% - Accent5 2 2 19" xfId="47565"/>
    <cellStyle name="40% - Accent5 2 2 2" xfId="1194"/>
    <cellStyle name="40% - Accent5 2 2 2 2" xfId="3519"/>
    <cellStyle name="40% - Accent5 2 2 2 2 2" xfId="14298"/>
    <cellStyle name="40% - Accent5 2 2 2 2 3" xfId="25048"/>
    <cellStyle name="40% - Accent5 2 2 2 2 4" xfId="35908"/>
    <cellStyle name="40% - Accent5 2 2 2 3" xfId="12003"/>
    <cellStyle name="40% - Accent5 2 2 2 4" xfId="22753"/>
    <cellStyle name="40% - Accent5 2 2 2 5" xfId="33613"/>
    <cellStyle name="40% - Accent5 2 2 20" xfId="47877"/>
    <cellStyle name="40% - Accent5 2 2 21" xfId="48189"/>
    <cellStyle name="40% - Accent5 2 2 22" xfId="48501"/>
    <cellStyle name="40% - Accent5 2 2 23" xfId="48813"/>
    <cellStyle name="40% - Accent5 2 2 24" xfId="49125"/>
    <cellStyle name="40% - Accent5 2 2 25" xfId="49437"/>
    <cellStyle name="40% - Accent5 2 2 26" xfId="49749"/>
    <cellStyle name="40% - Accent5 2 2 27" xfId="50061"/>
    <cellStyle name="40% - Accent5 2 2 28" xfId="50373"/>
    <cellStyle name="40% - Accent5 2 2 29" xfId="50685"/>
    <cellStyle name="40% - Accent5 2 2 3" xfId="2536"/>
    <cellStyle name="40% - Accent5 2 2 3 2" xfId="13315"/>
    <cellStyle name="40% - Accent5 2 2 3 3" xfId="24065"/>
    <cellStyle name="40% - Accent5 2 2 3 4" xfId="34925"/>
    <cellStyle name="40% - Accent5 2 2 30" xfId="50997"/>
    <cellStyle name="40% - Accent5 2 2 31" xfId="51309"/>
    <cellStyle name="40% - Accent5 2 2 32" xfId="51621"/>
    <cellStyle name="40% - Accent5 2 2 33" xfId="51933"/>
    <cellStyle name="40% - Accent5 2 2 34" xfId="52246"/>
    <cellStyle name="40% - Accent5 2 2 35" xfId="52558"/>
    <cellStyle name="40% - Accent5 2 2 36" xfId="52870"/>
    <cellStyle name="40% - Accent5 2 2 37" xfId="53182"/>
    <cellStyle name="40% - Accent5 2 2 38" xfId="53494"/>
    <cellStyle name="40% - Accent5 2 2 39" xfId="53806"/>
    <cellStyle name="40% - Accent5 2 2 4" xfId="11020"/>
    <cellStyle name="40% - Accent5 2 2 40" xfId="54118"/>
    <cellStyle name="40% - Accent5 2 2 41" xfId="54430"/>
    <cellStyle name="40% - Accent5 2 2 42" xfId="54742"/>
    <cellStyle name="40% - Accent5 2 2 43" xfId="55054"/>
    <cellStyle name="40% - Accent5 2 2 44" xfId="55366"/>
    <cellStyle name="40% - Accent5 2 2 45" xfId="55678"/>
    <cellStyle name="40% - Accent5 2 2 46" xfId="55990"/>
    <cellStyle name="40% - Accent5 2 2 47" xfId="56302"/>
    <cellStyle name="40% - Accent5 2 2 48" xfId="56614"/>
    <cellStyle name="40% - Accent5 2 2 49" xfId="56926"/>
    <cellStyle name="40% - Accent5 2 2 5" xfId="21770"/>
    <cellStyle name="40% - Accent5 2 2 50" xfId="57238"/>
    <cellStyle name="40% - Accent5 2 2 51" xfId="57550"/>
    <cellStyle name="40% - Accent5 2 2 52" xfId="57862"/>
    <cellStyle name="40% - Accent5 2 2 53" xfId="58174"/>
    <cellStyle name="40% - Accent5 2 2 54" xfId="58486"/>
    <cellStyle name="40% - Accent5 2 2 55" xfId="58798"/>
    <cellStyle name="40% - Accent5 2 2 56" xfId="59110"/>
    <cellStyle name="40% - Accent5 2 2 57" xfId="59422"/>
    <cellStyle name="40% - Accent5 2 2 58" xfId="59734"/>
    <cellStyle name="40% - Accent5 2 2 59" xfId="60046"/>
    <cellStyle name="40% - Accent5 2 2 6" xfId="32630"/>
    <cellStyle name="40% - Accent5 2 2 60" xfId="60358"/>
    <cellStyle name="40% - Accent5 2 2 61" xfId="60670"/>
    <cellStyle name="40% - Accent5 2 2 62" xfId="60982"/>
    <cellStyle name="40% - Accent5 2 2 7" xfId="43806"/>
    <cellStyle name="40% - Accent5 2 2 8" xfId="44118"/>
    <cellStyle name="40% - Accent5 2 2 9" xfId="44437"/>
    <cellStyle name="40% - Accent5 2 20" xfId="2499"/>
    <cellStyle name="40% - Accent5 2 20 2" xfId="13278"/>
    <cellStyle name="40% - Accent5 2 20 3" xfId="24028"/>
    <cellStyle name="40% - Accent5 2 20 4" xfId="34888"/>
    <cellStyle name="40% - Accent5 2 21" xfId="4685"/>
    <cellStyle name="40% - Accent5 2 21 2" xfId="15464"/>
    <cellStyle name="40% - Accent5 2 21 3" xfId="26214"/>
    <cellStyle name="40% - Accent5 2 21 4" xfId="37074"/>
    <cellStyle name="40% - Accent5 2 22" xfId="4795"/>
    <cellStyle name="40% - Accent5 2 22 2" xfId="15574"/>
    <cellStyle name="40% - Accent5 2 22 3" xfId="26324"/>
    <cellStyle name="40% - Accent5 2 22 4" xfId="37184"/>
    <cellStyle name="40% - Accent5 2 23" xfId="4905"/>
    <cellStyle name="40% - Accent5 2 23 2" xfId="15684"/>
    <cellStyle name="40% - Accent5 2 23 3" xfId="26434"/>
    <cellStyle name="40% - Accent5 2 23 4" xfId="37294"/>
    <cellStyle name="40% - Accent5 2 24" xfId="5015"/>
    <cellStyle name="40% - Accent5 2 24 2" xfId="15794"/>
    <cellStyle name="40% - Accent5 2 24 3" xfId="26544"/>
    <cellStyle name="40% - Accent5 2 24 4" xfId="37404"/>
    <cellStyle name="40% - Accent5 2 25" xfId="5125"/>
    <cellStyle name="40% - Accent5 2 25 2" xfId="15904"/>
    <cellStyle name="40% - Accent5 2 25 3" xfId="26654"/>
    <cellStyle name="40% - Accent5 2 25 4" xfId="37514"/>
    <cellStyle name="40% - Accent5 2 26" xfId="5235"/>
    <cellStyle name="40% - Accent5 2 26 2" xfId="16014"/>
    <cellStyle name="40% - Accent5 2 26 3" xfId="26764"/>
    <cellStyle name="40% - Accent5 2 26 4" xfId="37624"/>
    <cellStyle name="40% - Accent5 2 27" xfId="5345"/>
    <cellStyle name="40% - Accent5 2 27 2" xfId="16124"/>
    <cellStyle name="40% - Accent5 2 27 3" xfId="26874"/>
    <cellStyle name="40% - Accent5 2 27 4" xfId="37734"/>
    <cellStyle name="40% - Accent5 2 28" xfId="5455"/>
    <cellStyle name="40% - Accent5 2 28 2" xfId="16234"/>
    <cellStyle name="40% - Accent5 2 28 3" xfId="26984"/>
    <cellStyle name="40% - Accent5 2 28 4" xfId="37844"/>
    <cellStyle name="40% - Accent5 2 29" xfId="5565"/>
    <cellStyle name="40% - Accent5 2 29 2" xfId="16344"/>
    <cellStyle name="40% - Accent5 2 29 3" xfId="27094"/>
    <cellStyle name="40% - Accent5 2 29 4" xfId="37954"/>
    <cellStyle name="40% - Accent5 2 3" xfId="192"/>
    <cellStyle name="40% - Accent5 2 3 2" xfId="1217"/>
    <cellStyle name="40% - Accent5 2 3 2 2" xfId="3542"/>
    <cellStyle name="40% - Accent5 2 3 2 2 2" xfId="14321"/>
    <cellStyle name="40% - Accent5 2 3 2 2 3" xfId="25071"/>
    <cellStyle name="40% - Accent5 2 3 2 2 4" xfId="35931"/>
    <cellStyle name="40% - Accent5 2 3 2 3" xfId="12026"/>
    <cellStyle name="40% - Accent5 2 3 2 4" xfId="22776"/>
    <cellStyle name="40% - Accent5 2 3 2 5" xfId="33636"/>
    <cellStyle name="40% - Accent5 2 3 3" xfId="2559"/>
    <cellStyle name="40% - Accent5 2 3 3 2" xfId="13338"/>
    <cellStyle name="40% - Accent5 2 3 3 3" xfId="24088"/>
    <cellStyle name="40% - Accent5 2 3 3 4" xfId="34948"/>
    <cellStyle name="40% - Accent5 2 3 4" xfId="11043"/>
    <cellStyle name="40% - Accent5 2 3 5" xfId="21793"/>
    <cellStyle name="40% - Accent5 2 3 6" xfId="32653"/>
    <cellStyle name="40% - Accent5 2 30" xfId="5675"/>
    <cellStyle name="40% - Accent5 2 30 2" xfId="16454"/>
    <cellStyle name="40% - Accent5 2 30 3" xfId="27204"/>
    <cellStyle name="40% - Accent5 2 30 4" xfId="38064"/>
    <cellStyle name="40% - Accent5 2 31" xfId="5785"/>
    <cellStyle name="40% - Accent5 2 31 2" xfId="16564"/>
    <cellStyle name="40% - Accent5 2 31 3" xfId="27314"/>
    <cellStyle name="40% - Accent5 2 31 4" xfId="38174"/>
    <cellStyle name="40% - Accent5 2 32" xfId="5895"/>
    <cellStyle name="40% - Accent5 2 32 2" xfId="16674"/>
    <cellStyle name="40% - Accent5 2 32 3" xfId="27424"/>
    <cellStyle name="40% - Accent5 2 32 4" xfId="38284"/>
    <cellStyle name="40% - Accent5 2 33" xfId="6005"/>
    <cellStyle name="40% - Accent5 2 33 2" xfId="16784"/>
    <cellStyle name="40% - Accent5 2 33 3" xfId="27534"/>
    <cellStyle name="40% - Accent5 2 33 4" xfId="38394"/>
    <cellStyle name="40% - Accent5 2 34" xfId="6115"/>
    <cellStyle name="40% - Accent5 2 34 2" xfId="16894"/>
    <cellStyle name="40% - Accent5 2 34 3" xfId="27644"/>
    <cellStyle name="40% - Accent5 2 34 4" xfId="38504"/>
    <cellStyle name="40% - Accent5 2 35" xfId="6225"/>
    <cellStyle name="40% - Accent5 2 35 2" xfId="17004"/>
    <cellStyle name="40% - Accent5 2 35 3" xfId="27754"/>
    <cellStyle name="40% - Accent5 2 35 4" xfId="38614"/>
    <cellStyle name="40% - Accent5 2 36" xfId="6335"/>
    <cellStyle name="40% - Accent5 2 36 2" xfId="17114"/>
    <cellStyle name="40% - Accent5 2 36 3" xfId="27864"/>
    <cellStyle name="40% - Accent5 2 36 4" xfId="38724"/>
    <cellStyle name="40% - Accent5 2 37" xfId="6445"/>
    <cellStyle name="40% - Accent5 2 37 2" xfId="17224"/>
    <cellStyle name="40% - Accent5 2 37 3" xfId="27974"/>
    <cellStyle name="40% - Accent5 2 37 4" xfId="38834"/>
    <cellStyle name="40% - Accent5 2 38" xfId="6555"/>
    <cellStyle name="40% - Accent5 2 38 2" xfId="17334"/>
    <cellStyle name="40% - Accent5 2 38 3" xfId="28084"/>
    <cellStyle name="40% - Accent5 2 38 4" xfId="38944"/>
    <cellStyle name="40% - Accent5 2 39" xfId="6665"/>
    <cellStyle name="40% - Accent5 2 39 2" xfId="17444"/>
    <cellStyle name="40% - Accent5 2 39 3" xfId="28194"/>
    <cellStyle name="40% - Accent5 2 39 4" xfId="39054"/>
    <cellStyle name="40% - Accent5 2 4" xfId="215"/>
    <cellStyle name="40% - Accent5 2 4 2" xfId="1240"/>
    <cellStyle name="40% - Accent5 2 4 2 2" xfId="3565"/>
    <cellStyle name="40% - Accent5 2 4 2 2 2" xfId="14344"/>
    <cellStyle name="40% - Accent5 2 4 2 2 3" xfId="25094"/>
    <cellStyle name="40% - Accent5 2 4 2 2 4" xfId="35954"/>
    <cellStyle name="40% - Accent5 2 4 2 3" xfId="12049"/>
    <cellStyle name="40% - Accent5 2 4 2 4" xfId="22799"/>
    <cellStyle name="40% - Accent5 2 4 2 5" xfId="33659"/>
    <cellStyle name="40% - Accent5 2 4 3" xfId="2582"/>
    <cellStyle name="40% - Accent5 2 4 3 2" xfId="13361"/>
    <cellStyle name="40% - Accent5 2 4 3 3" xfId="24111"/>
    <cellStyle name="40% - Accent5 2 4 3 4" xfId="34971"/>
    <cellStyle name="40% - Accent5 2 4 4" xfId="11066"/>
    <cellStyle name="40% - Accent5 2 4 5" xfId="21816"/>
    <cellStyle name="40% - Accent5 2 4 6" xfId="32676"/>
    <cellStyle name="40% - Accent5 2 40" xfId="6775"/>
    <cellStyle name="40% - Accent5 2 40 2" xfId="17554"/>
    <cellStyle name="40% - Accent5 2 40 3" xfId="28304"/>
    <cellStyle name="40% - Accent5 2 40 4" xfId="39164"/>
    <cellStyle name="40% - Accent5 2 41" xfId="6885"/>
    <cellStyle name="40% - Accent5 2 41 2" xfId="17664"/>
    <cellStyle name="40% - Accent5 2 41 3" xfId="28414"/>
    <cellStyle name="40% - Accent5 2 41 4" xfId="39274"/>
    <cellStyle name="40% - Accent5 2 42" xfId="6995"/>
    <cellStyle name="40% - Accent5 2 42 2" xfId="17774"/>
    <cellStyle name="40% - Accent5 2 42 3" xfId="28524"/>
    <cellStyle name="40% - Accent5 2 42 4" xfId="39384"/>
    <cellStyle name="40% - Accent5 2 43" xfId="7105"/>
    <cellStyle name="40% - Accent5 2 43 2" xfId="17884"/>
    <cellStyle name="40% - Accent5 2 43 3" xfId="28634"/>
    <cellStyle name="40% - Accent5 2 43 4" xfId="39494"/>
    <cellStyle name="40% - Accent5 2 44" xfId="7215"/>
    <cellStyle name="40% - Accent5 2 44 2" xfId="17994"/>
    <cellStyle name="40% - Accent5 2 44 3" xfId="28744"/>
    <cellStyle name="40% - Accent5 2 44 4" xfId="39604"/>
    <cellStyle name="40% - Accent5 2 45" xfId="7325"/>
    <cellStyle name="40% - Accent5 2 45 2" xfId="18104"/>
    <cellStyle name="40% - Accent5 2 45 3" xfId="28854"/>
    <cellStyle name="40% - Accent5 2 45 4" xfId="39714"/>
    <cellStyle name="40% - Accent5 2 46" xfId="7435"/>
    <cellStyle name="40% - Accent5 2 46 2" xfId="18214"/>
    <cellStyle name="40% - Accent5 2 46 3" xfId="28964"/>
    <cellStyle name="40% - Accent5 2 46 4" xfId="39824"/>
    <cellStyle name="40% - Accent5 2 47" xfId="7545"/>
    <cellStyle name="40% - Accent5 2 47 2" xfId="18324"/>
    <cellStyle name="40% - Accent5 2 47 3" xfId="29074"/>
    <cellStyle name="40% - Accent5 2 47 4" xfId="39934"/>
    <cellStyle name="40% - Accent5 2 48" xfId="7655"/>
    <cellStyle name="40% - Accent5 2 48 2" xfId="18434"/>
    <cellStyle name="40% - Accent5 2 48 3" xfId="29184"/>
    <cellStyle name="40% - Accent5 2 48 4" xfId="40044"/>
    <cellStyle name="40% - Accent5 2 49" xfId="7765"/>
    <cellStyle name="40% - Accent5 2 49 2" xfId="18544"/>
    <cellStyle name="40% - Accent5 2 49 3" xfId="29294"/>
    <cellStyle name="40% - Accent5 2 49 4" xfId="40154"/>
    <cellStyle name="40% - Accent5 2 5" xfId="249"/>
    <cellStyle name="40% - Accent5 2 5 2" xfId="1274"/>
    <cellStyle name="40% - Accent5 2 5 2 2" xfId="3599"/>
    <cellStyle name="40% - Accent5 2 5 2 2 2" xfId="14378"/>
    <cellStyle name="40% - Accent5 2 5 2 2 3" xfId="25128"/>
    <cellStyle name="40% - Accent5 2 5 2 2 4" xfId="35988"/>
    <cellStyle name="40% - Accent5 2 5 2 3" xfId="12083"/>
    <cellStyle name="40% - Accent5 2 5 2 4" xfId="22833"/>
    <cellStyle name="40% - Accent5 2 5 2 5" xfId="33693"/>
    <cellStyle name="40% - Accent5 2 5 3" xfId="2616"/>
    <cellStyle name="40% - Accent5 2 5 3 2" xfId="13395"/>
    <cellStyle name="40% - Accent5 2 5 3 3" xfId="24145"/>
    <cellStyle name="40% - Accent5 2 5 3 4" xfId="35005"/>
    <cellStyle name="40% - Accent5 2 5 4" xfId="11100"/>
    <cellStyle name="40% - Accent5 2 5 5" xfId="21850"/>
    <cellStyle name="40% - Accent5 2 5 6" xfId="32710"/>
    <cellStyle name="40% - Accent5 2 50" xfId="7875"/>
    <cellStyle name="40% - Accent5 2 50 2" xfId="18654"/>
    <cellStyle name="40% - Accent5 2 50 3" xfId="29404"/>
    <cellStyle name="40% - Accent5 2 50 4" xfId="40264"/>
    <cellStyle name="40% - Accent5 2 51" xfId="7985"/>
    <cellStyle name="40% - Accent5 2 51 2" xfId="18764"/>
    <cellStyle name="40% - Accent5 2 51 3" xfId="29514"/>
    <cellStyle name="40% - Accent5 2 51 4" xfId="40374"/>
    <cellStyle name="40% - Accent5 2 52" xfId="8095"/>
    <cellStyle name="40% - Accent5 2 52 2" xfId="18874"/>
    <cellStyle name="40% - Accent5 2 52 3" xfId="29624"/>
    <cellStyle name="40% - Accent5 2 52 4" xfId="40484"/>
    <cellStyle name="40% - Accent5 2 53" xfId="8205"/>
    <cellStyle name="40% - Accent5 2 53 2" xfId="18984"/>
    <cellStyle name="40% - Accent5 2 53 3" xfId="29734"/>
    <cellStyle name="40% - Accent5 2 53 4" xfId="40594"/>
    <cellStyle name="40% - Accent5 2 54" xfId="8315"/>
    <cellStyle name="40% - Accent5 2 54 2" xfId="19094"/>
    <cellStyle name="40% - Accent5 2 54 3" xfId="29844"/>
    <cellStyle name="40% - Accent5 2 54 4" xfId="40704"/>
    <cellStyle name="40% - Accent5 2 55" xfId="8425"/>
    <cellStyle name="40% - Accent5 2 55 2" xfId="19204"/>
    <cellStyle name="40% - Accent5 2 55 3" xfId="29954"/>
    <cellStyle name="40% - Accent5 2 55 4" xfId="40814"/>
    <cellStyle name="40% - Accent5 2 56" xfId="8535"/>
    <cellStyle name="40% - Accent5 2 56 2" xfId="19314"/>
    <cellStyle name="40% - Accent5 2 56 3" xfId="30064"/>
    <cellStyle name="40% - Accent5 2 56 4" xfId="40924"/>
    <cellStyle name="40% - Accent5 2 57" xfId="8645"/>
    <cellStyle name="40% - Accent5 2 57 2" xfId="19424"/>
    <cellStyle name="40% - Accent5 2 57 3" xfId="30174"/>
    <cellStyle name="40% - Accent5 2 57 4" xfId="41034"/>
    <cellStyle name="40% - Accent5 2 58" xfId="8755"/>
    <cellStyle name="40% - Accent5 2 58 2" xfId="19534"/>
    <cellStyle name="40% - Accent5 2 58 3" xfId="30284"/>
    <cellStyle name="40% - Accent5 2 58 4" xfId="41144"/>
    <cellStyle name="40% - Accent5 2 59" xfId="8865"/>
    <cellStyle name="40% - Accent5 2 59 2" xfId="19644"/>
    <cellStyle name="40% - Accent5 2 59 3" xfId="30394"/>
    <cellStyle name="40% - Accent5 2 59 4" xfId="41254"/>
    <cellStyle name="40% - Accent5 2 6" xfId="294"/>
    <cellStyle name="40% - Accent5 2 6 2" xfId="1319"/>
    <cellStyle name="40% - Accent5 2 6 2 2" xfId="3644"/>
    <cellStyle name="40% - Accent5 2 6 2 2 2" xfId="14423"/>
    <cellStyle name="40% - Accent5 2 6 2 2 3" xfId="25173"/>
    <cellStyle name="40% - Accent5 2 6 2 2 4" xfId="36033"/>
    <cellStyle name="40% - Accent5 2 6 2 3" xfId="12128"/>
    <cellStyle name="40% - Accent5 2 6 2 4" xfId="22878"/>
    <cellStyle name="40% - Accent5 2 6 2 5" xfId="33738"/>
    <cellStyle name="40% - Accent5 2 6 3" xfId="2661"/>
    <cellStyle name="40% - Accent5 2 6 3 2" xfId="13440"/>
    <cellStyle name="40% - Accent5 2 6 3 3" xfId="24190"/>
    <cellStyle name="40% - Accent5 2 6 3 4" xfId="35050"/>
    <cellStyle name="40% - Accent5 2 6 4" xfId="11145"/>
    <cellStyle name="40% - Accent5 2 6 5" xfId="21895"/>
    <cellStyle name="40% - Accent5 2 6 6" xfId="32755"/>
    <cellStyle name="40% - Accent5 2 60" xfId="8975"/>
    <cellStyle name="40% - Accent5 2 60 2" xfId="19754"/>
    <cellStyle name="40% - Accent5 2 60 3" xfId="30504"/>
    <cellStyle name="40% - Accent5 2 60 4" xfId="41364"/>
    <cellStyle name="40% - Accent5 2 61" xfId="9085"/>
    <cellStyle name="40% - Accent5 2 61 2" xfId="19864"/>
    <cellStyle name="40% - Accent5 2 61 3" xfId="30614"/>
    <cellStyle name="40% - Accent5 2 61 4" xfId="41474"/>
    <cellStyle name="40% - Accent5 2 62" xfId="9195"/>
    <cellStyle name="40% - Accent5 2 62 2" xfId="19974"/>
    <cellStyle name="40% - Accent5 2 62 3" xfId="30724"/>
    <cellStyle name="40% - Accent5 2 62 4" xfId="41584"/>
    <cellStyle name="40% - Accent5 2 63" xfId="9305"/>
    <cellStyle name="40% - Accent5 2 63 2" xfId="20084"/>
    <cellStyle name="40% - Accent5 2 63 3" xfId="30834"/>
    <cellStyle name="40% - Accent5 2 63 4" xfId="41694"/>
    <cellStyle name="40% - Accent5 2 64" xfId="9415"/>
    <cellStyle name="40% - Accent5 2 64 2" xfId="20194"/>
    <cellStyle name="40% - Accent5 2 64 3" xfId="30944"/>
    <cellStyle name="40% - Accent5 2 64 4" xfId="41804"/>
    <cellStyle name="40% - Accent5 2 65" xfId="9525"/>
    <cellStyle name="40% - Accent5 2 65 2" xfId="20304"/>
    <cellStyle name="40% - Accent5 2 65 3" xfId="31054"/>
    <cellStyle name="40% - Accent5 2 65 4" xfId="41914"/>
    <cellStyle name="40% - Accent5 2 66" xfId="9635"/>
    <cellStyle name="40% - Accent5 2 66 2" xfId="20414"/>
    <cellStyle name="40% - Accent5 2 66 3" xfId="31164"/>
    <cellStyle name="40% - Accent5 2 66 4" xfId="42024"/>
    <cellStyle name="40% - Accent5 2 67" xfId="9745"/>
    <cellStyle name="40% - Accent5 2 67 2" xfId="20524"/>
    <cellStyle name="40% - Accent5 2 67 3" xfId="31274"/>
    <cellStyle name="40% - Accent5 2 67 4" xfId="42134"/>
    <cellStyle name="40% - Accent5 2 68" xfId="9855"/>
    <cellStyle name="40% - Accent5 2 68 2" xfId="20634"/>
    <cellStyle name="40% - Accent5 2 68 3" xfId="31384"/>
    <cellStyle name="40% - Accent5 2 68 4" xfId="42244"/>
    <cellStyle name="40% - Accent5 2 69" xfId="9965"/>
    <cellStyle name="40% - Accent5 2 69 2" xfId="20744"/>
    <cellStyle name="40% - Accent5 2 69 3" xfId="31494"/>
    <cellStyle name="40% - Accent5 2 69 4" xfId="42354"/>
    <cellStyle name="40% - Accent5 2 7" xfId="350"/>
    <cellStyle name="40% - Accent5 2 7 2" xfId="1375"/>
    <cellStyle name="40% - Accent5 2 7 2 2" xfId="3700"/>
    <cellStyle name="40% - Accent5 2 7 2 2 2" xfId="14479"/>
    <cellStyle name="40% - Accent5 2 7 2 2 3" xfId="25229"/>
    <cellStyle name="40% - Accent5 2 7 2 2 4" xfId="36089"/>
    <cellStyle name="40% - Accent5 2 7 2 3" xfId="12184"/>
    <cellStyle name="40% - Accent5 2 7 2 4" xfId="22934"/>
    <cellStyle name="40% - Accent5 2 7 2 5" xfId="33794"/>
    <cellStyle name="40% - Accent5 2 7 3" xfId="2717"/>
    <cellStyle name="40% - Accent5 2 7 3 2" xfId="13496"/>
    <cellStyle name="40% - Accent5 2 7 3 3" xfId="24246"/>
    <cellStyle name="40% - Accent5 2 7 3 4" xfId="35106"/>
    <cellStyle name="40% - Accent5 2 7 4" xfId="11201"/>
    <cellStyle name="40% - Accent5 2 7 5" xfId="21951"/>
    <cellStyle name="40% - Accent5 2 7 6" xfId="32811"/>
    <cellStyle name="40% - Accent5 2 70" xfId="10075"/>
    <cellStyle name="40% - Accent5 2 70 2" xfId="20854"/>
    <cellStyle name="40% - Accent5 2 70 3" xfId="31604"/>
    <cellStyle name="40% - Accent5 2 70 4" xfId="42464"/>
    <cellStyle name="40% - Accent5 2 71" xfId="10185"/>
    <cellStyle name="40% - Accent5 2 71 2" xfId="20964"/>
    <cellStyle name="40% - Accent5 2 71 3" xfId="31714"/>
    <cellStyle name="40% - Accent5 2 71 4" xfId="42574"/>
    <cellStyle name="40% - Accent5 2 72" xfId="10295"/>
    <cellStyle name="40% - Accent5 2 72 2" xfId="21074"/>
    <cellStyle name="40% - Accent5 2 72 3" xfId="31824"/>
    <cellStyle name="40% - Accent5 2 72 4" xfId="42684"/>
    <cellStyle name="40% - Accent5 2 73" xfId="10405"/>
    <cellStyle name="40% - Accent5 2 73 2" xfId="21184"/>
    <cellStyle name="40% - Accent5 2 73 3" xfId="31934"/>
    <cellStyle name="40% - Accent5 2 73 4" xfId="42794"/>
    <cellStyle name="40% - Accent5 2 74" xfId="10515"/>
    <cellStyle name="40% - Accent5 2 74 2" xfId="21294"/>
    <cellStyle name="40% - Accent5 2 74 3" xfId="32044"/>
    <cellStyle name="40% - Accent5 2 74 4" xfId="42904"/>
    <cellStyle name="40% - Accent5 2 75" xfId="10625"/>
    <cellStyle name="40% - Accent5 2 75 2" xfId="21404"/>
    <cellStyle name="40% - Accent5 2 75 3" xfId="32154"/>
    <cellStyle name="40% - Accent5 2 75 4" xfId="43014"/>
    <cellStyle name="40% - Accent5 2 76" xfId="10735"/>
    <cellStyle name="40% - Accent5 2 76 2" xfId="21514"/>
    <cellStyle name="40% - Accent5 2 76 3" xfId="32264"/>
    <cellStyle name="40% - Accent5 2 76 4" xfId="43124"/>
    <cellStyle name="40% - Accent5 2 77" xfId="10845"/>
    <cellStyle name="40% - Accent5 2 77 2" xfId="32374"/>
    <cellStyle name="40% - Accent5 2 77 3" xfId="43234"/>
    <cellStyle name="40% - Accent5 2 78" xfId="10983"/>
    <cellStyle name="40% - Accent5 2 78 2" xfId="21733"/>
    <cellStyle name="40% - Accent5 2 78 3" xfId="32593"/>
    <cellStyle name="40% - Accent5 2 79" xfId="21624"/>
    <cellStyle name="40% - Accent5 2 8" xfId="416"/>
    <cellStyle name="40% - Accent5 2 8 2" xfId="1441"/>
    <cellStyle name="40% - Accent5 2 8 2 2" xfId="3766"/>
    <cellStyle name="40% - Accent5 2 8 2 2 2" xfId="14545"/>
    <cellStyle name="40% - Accent5 2 8 2 2 3" xfId="25295"/>
    <cellStyle name="40% - Accent5 2 8 2 2 4" xfId="36155"/>
    <cellStyle name="40% - Accent5 2 8 2 3" xfId="12250"/>
    <cellStyle name="40% - Accent5 2 8 2 4" xfId="23000"/>
    <cellStyle name="40% - Accent5 2 8 2 5" xfId="33860"/>
    <cellStyle name="40% - Accent5 2 8 3" xfId="2783"/>
    <cellStyle name="40% - Accent5 2 8 3 2" xfId="13562"/>
    <cellStyle name="40% - Accent5 2 8 3 3" xfId="24312"/>
    <cellStyle name="40% - Accent5 2 8 3 4" xfId="35172"/>
    <cellStyle name="40% - Accent5 2 8 4" xfId="11267"/>
    <cellStyle name="40% - Accent5 2 8 5" xfId="22017"/>
    <cellStyle name="40% - Accent5 2 8 6" xfId="32877"/>
    <cellStyle name="40% - Accent5 2 80" xfId="32484"/>
    <cellStyle name="40% - Accent5 2 81" xfId="43496"/>
    <cellStyle name="40% - Accent5 2 82" xfId="43651"/>
    <cellStyle name="40% - Accent5 2 83" xfId="43963"/>
    <cellStyle name="40% - Accent5 2 84" xfId="44282"/>
    <cellStyle name="40% - Accent5 2 85" xfId="44602"/>
    <cellStyle name="40% - Accent5 2 86" xfId="44914"/>
    <cellStyle name="40% - Accent5 2 87" xfId="45226"/>
    <cellStyle name="40% - Accent5 2 88" xfId="45538"/>
    <cellStyle name="40% - Accent5 2 89" xfId="45850"/>
    <cellStyle name="40% - Accent5 2 9" xfId="493"/>
    <cellStyle name="40% - Accent5 2 9 2" xfId="1518"/>
    <cellStyle name="40% - Accent5 2 9 2 2" xfId="3843"/>
    <cellStyle name="40% - Accent5 2 9 2 2 2" xfId="14622"/>
    <cellStyle name="40% - Accent5 2 9 2 2 3" xfId="25372"/>
    <cellStyle name="40% - Accent5 2 9 2 2 4" xfId="36232"/>
    <cellStyle name="40% - Accent5 2 9 2 3" xfId="12327"/>
    <cellStyle name="40% - Accent5 2 9 2 4" xfId="23077"/>
    <cellStyle name="40% - Accent5 2 9 2 5" xfId="33937"/>
    <cellStyle name="40% - Accent5 2 9 3" xfId="2860"/>
    <cellStyle name="40% - Accent5 2 9 3 2" xfId="13639"/>
    <cellStyle name="40% - Accent5 2 9 3 3" xfId="24389"/>
    <cellStyle name="40% - Accent5 2 9 3 4" xfId="35249"/>
    <cellStyle name="40% - Accent5 2 9 4" xfId="11344"/>
    <cellStyle name="40% - Accent5 2 9 5" xfId="22094"/>
    <cellStyle name="40% - Accent5 2 9 6" xfId="32954"/>
    <cellStyle name="40% - Accent5 2 90" xfId="46162"/>
    <cellStyle name="40% - Accent5 2 91" xfId="46474"/>
    <cellStyle name="40% - Accent5 2 92" xfId="46786"/>
    <cellStyle name="40% - Accent5 2 93" xfId="47098"/>
    <cellStyle name="40% - Accent5 2 94" xfId="47410"/>
    <cellStyle name="40% - Accent5 2 95" xfId="47722"/>
    <cellStyle name="40% - Accent5 2 96" xfId="48034"/>
    <cellStyle name="40% - Accent5 2 97" xfId="48346"/>
    <cellStyle name="40% - Accent5 2 98" xfId="48658"/>
    <cellStyle name="40% - Accent5 2 99" xfId="48970"/>
    <cellStyle name="40% - Accent5 20" xfId="2237"/>
    <cellStyle name="40% - Accent5 20 2" xfId="4562"/>
    <cellStyle name="40% - Accent5 20 2 2" xfId="15341"/>
    <cellStyle name="40% - Accent5 20 2 3" xfId="26091"/>
    <cellStyle name="40% - Accent5 20 2 4" xfId="36951"/>
    <cellStyle name="40% - Accent5 20 3" xfId="13046"/>
    <cellStyle name="40% - Accent5 20 4" xfId="23796"/>
    <cellStyle name="40% - Accent5 20 5" xfId="34656"/>
    <cellStyle name="40% - Accent5 21" xfId="2347"/>
    <cellStyle name="40% - Accent5 21 2" xfId="13156"/>
    <cellStyle name="40% - Accent5 21 3" xfId="23906"/>
    <cellStyle name="40% - Accent5 21 4" xfId="34766"/>
    <cellStyle name="40% - Accent5 22" xfId="2458"/>
    <cellStyle name="40% - Accent5 22 2" xfId="13266"/>
    <cellStyle name="40% - Accent5 22 3" xfId="24016"/>
    <cellStyle name="40% - Accent5 22 4" xfId="34876"/>
    <cellStyle name="40% - Accent5 23" xfId="4672"/>
    <cellStyle name="40% - Accent5 23 2" xfId="15451"/>
    <cellStyle name="40% - Accent5 23 3" xfId="26201"/>
    <cellStyle name="40% - Accent5 23 4" xfId="37061"/>
    <cellStyle name="40% - Accent5 24" xfId="4782"/>
    <cellStyle name="40% - Accent5 24 2" xfId="15561"/>
    <cellStyle name="40% - Accent5 24 3" xfId="26311"/>
    <cellStyle name="40% - Accent5 24 4" xfId="37171"/>
    <cellStyle name="40% - Accent5 25" xfId="4892"/>
    <cellStyle name="40% - Accent5 25 2" xfId="15671"/>
    <cellStyle name="40% - Accent5 25 3" xfId="26421"/>
    <cellStyle name="40% - Accent5 25 4" xfId="37281"/>
    <cellStyle name="40% - Accent5 26" xfId="5002"/>
    <cellStyle name="40% - Accent5 26 2" xfId="15781"/>
    <cellStyle name="40% - Accent5 26 3" xfId="26531"/>
    <cellStyle name="40% - Accent5 26 4" xfId="37391"/>
    <cellStyle name="40% - Accent5 27" xfId="5112"/>
    <cellStyle name="40% - Accent5 27 2" xfId="15891"/>
    <cellStyle name="40% - Accent5 27 3" xfId="26641"/>
    <cellStyle name="40% - Accent5 27 4" xfId="37501"/>
    <cellStyle name="40% - Accent5 28" xfId="5222"/>
    <cellStyle name="40% - Accent5 28 2" xfId="16001"/>
    <cellStyle name="40% - Accent5 28 3" xfId="26751"/>
    <cellStyle name="40% - Accent5 28 4" xfId="37611"/>
    <cellStyle name="40% - Accent5 29" xfId="5332"/>
    <cellStyle name="40% - Accent5 29 2" xfId="16111"/>
    <cellStyle name="40% - Accent5 29 3" xfId="26861"/>
    <cellStyle name="40% - Accent5 29 4" xfId="37721"/>
    <cellStyle name="40% - Accent5 3" xfId="144"/>
    <cellStyle name="40% - Accent5 3 10" xfId="799"/>
    <cellStyle name="40% - Accent5 3 10 2" xfId="1824"/>
    <cellStyle name="40% - Accent5 3 10 2 2" xfId="4149"/>
    <cellStyle name="40% - Accent5 3 10 2 2 2" xfId="14928"/>
    <cellStyle name="40% - Accent5 3 10 2 2 3" xfId="25678"/>
    <cellStyle name="40% - Accent5 3 10 2 2 4" xfId="36538"/>
    <cellStyle name="40% - Accent5 3 10 2 3" xfId="12633"/>
    <cellStyle name="40% - Accent5 3 10 2 4" xfId="23383"/>
    <cellStyle name="40% - Accent5 3 10 2 5" xfId="34243"/>
    <cellStyle name="40% - Accent5 3 10 3" xfId="3167"/>
    <cellStyle name="40% - Accent5 3 10 3 2" xfId="13946"/>
    <cellStyle name="40% - Accent5 3 10 3 3" xfId="24696"/>
    <cellStyle name="40% - Accent5 3 10 3 4" xfId="35556"/>
    <cellStyle name="40% - Accent5 3 10 4" xfId="11651"/>
    <cellStyle name="40% - Accent5 3 10 5" xfId="22401"/>
    <cellStyle name="40% - Accent5 3 10 6" xfId="33261"/>
    <cellStyle name="40% - Accent5 3 100" xfId="49920"/>
    <cellStyle name="40% - Accent5 3 101" xfId="50232"/>
    <cellStyle name="40% - Accent5 3 102" xfId="50544"/>
    <cellStyle name="40% - Accent5 3 103" xfId="50856"/>
    <cellStyle name="40% - Accent5 3 104" xfId="51168"/>
    <cellStyle name="40% - Accent5 3 105" xfId="51480"/>
    <cellStyle name="40% - Accent5 3 106" xfId="51792"/>
    <cellStyle name="40% - Accent5 3 107" xfId="52105"/>
    <cellStyle name="40% - Accent5 3 108" xfId="52417"/>
    <cellStyle name="40% - Accent5 3 109" xfId="52729"/>
    <cellStyle name="40% - Accent5 3 11" xfId="908"/>
    <cellStyle name="40% - Accent5 3 11 2" xfId="1933"/>
    <cellStyle name="40% - Accent5 3 11 2 2" xfId="4258"/>
    <cellStyle name="40% - Accent5 3 11 2 2 2" xfId="15037"/>
    <cellStyle name="40% - Accent5 3 11 2 2 3" xfId="25787"/>
    <cellStyle name="40% - Accent5 3 11 2 2 4" xfId="36647"/>
    <cellStyle name="40% - Accent5 3 11 2 3" xfId="12742"/>
    <cellStyle name="40% - Accent5 3 11 2 4" xfId="23492"/>
    <cellStyle name="40% - Accent5 3 11 2 5" xfId="34352"/>
    <cellStyle name="40% - Accent5 3 11 3" xfId="3276"/>
    <cellStyle name="40% - Accent5 3 11 3 2" xfId="14055"/>
    <cellStyle name="40% - Accent5 3 11 3 3" xfId="24805"/>
    <cellStyle name="40% - Accent5 3 11 3 4" xfId="35665"/>
    <cellStyle name="40% - Accent5 3 11 4" xfId="11760"/>
    <cellStyle name="40% - Accent5 3 11 5" xfId="22510"/>
    <cellStyle name="40% - Accent5 3 11 6" xfId="33370"/>
    <cellStyle name="40% - Accent5 3 110" xfId="53041"/>
    <cellStyle name="40% - Accent5 3 111" xfId="53353"/>
    <cellStyle name="40% - Accent5 3 112" xfId="53665"/>
    <cellStyle name="40% - Accent5 3 113" xfId="53977"/>
    <cellStyle name="40% - Accent5 3 114" xfId="54289"/>
    <cellStyle name="40% - Accent5 3 115" xfId="54601"/>
    <cellStyle name="40% - Accent5 3 116" xfId="54913"/>
    <cellStyle name="40% - Accent5 3 117" xfId="55225"/>
    <cellStyle name="40% - Accent5 3 118" xfId="55537"/>
    <cellStyle name="40% - Accent5 3 119" xfId="55849"/>
    <cellStyle name="40% - Accent5 3 12" xfId="1017"/>
    <cellStyle name="40% - Accent5 3 12 2" xfId="3385"/>
    <cellStyle name="40% - Accent5 3 12 2 2" xfId="14164"/>
    <cellStyle name="40% - Accent5 3 12 2 3" xfId="24914"/>
    <cellStyle name="40% - Accent5 3 12 2 4" xfId="35774"/>
    <cellStyle name="40% - Accent5 3 12 3" xfId="11869"/>
    <cellStyle name="40% - Accent5 3 12 4" xfId="22619"/>
    <cellStyle name="40% - Accent5 3 12 5" xfId="33479"/>
    <cellStyle name="40% - Accent5 3 120" xfId="56161"/>
    <cellStyle name="40% - Accent5 3 121" xfId="56473"/>
    <cellStyle name="40% - Accent5 3 122" xfId="56785"/>
    <cellStyle name="40% - Accent5 3 123" xfId="57097"/>
    <cellStyle name="40% - Accent5 3 124" xfId="57409"/>
    <cellStyle name="40% - Accent5 3 125" xfId="57721"/>
    <cellStyle name="40% - Accent5 3 126" xfId="58033"/>
    <cellStyle name="40% - Accent5 3 127" xfId="58345"/>
    <cellStyle name="40% - Accent5 3 128" xfId="58657"/>
    <cellStyle name="40% - Accent5 3 129" xfId="58969"/>
    <cellStyle name="40% - Accent5 3 13" xfId="1169"/>
    <cellStyle name="40% - Accent5 3 13 2" xfId="3494"/>
    <cellStyle name="40% - Accent5 3 13 2 2" xfId="14273"/>
    <cellStyle name="40% - Accent5 3 13 2 3" xfId="25023"/>
    <cellStyle name="40% - Accent5 3 13 2 4" xfId="35883"/>
    <cellStyle name="40% - Accent5 3 13 3" xfId="11978"/>
    <cellStyle name="40% - Accent5 3 13 4" xfId="22728"/>
    <cellStyle name="40% - Accent5 3 13 5" xfId="33588"/>
    <cellStyle name="40% - Accent5 3 130" xfId="59281"/>
    <cellStyle name="40% - Accent5 3 131" xfId="59593"/>
    <cellStyle name="40% - Accent5 3 132" xfId="59905"/>
    <cellStyle name="40% - Accent5 3 133" xfId="60217"/>
    <cellStyle name="40% - Accent5 3 134" xfId="60529"/>
    <cellStyle name="40% - Accent5 3 135" xfId="60841"/>
    <cellStyle name="40% - Accent5 3 14" xfId="2042"/>
    <cellStyle name="40% - Accent5 3 14 2" xfId="4367"/>
    <cellStyle name="40% - Accent5 3 14 2 2" xfId="15146"/>
    <cellStyle name="40% - Accent5 3 14 2 3" xfId="25896"/>
    <cellStyle name="40% - Accent5 3 14 2 4" xfId="36756"/>
    <cellStyle name="40% - Accent5 3 14 3" xfId="12851"/>
    <cellStyle name="40% - Accent5 3 14 4" xfId="23601"/>
    <cellStyle name="40% - Accent5 3 14 5" xfId="34461"/>
    <cellStyle name="40% - Accent5 3 15" xfId="2151"/>
    <cellStyle name="40% - Accent5 3 15 2" xfId="4476"/>
    <cellStyle name="40% - Accent5 3 15 2 2" xfId="15255"/>
    <cellStyle name="40% - Accent5 3 15 2 3" xfId="26005"/>
    <cellStyle name="40% - Accent5 3 15 2 4" xfId="36865"/>
    <cellStyle name="40% - Accent5 3 15 3" xfId="12960"/>
    <cellStyle name="40% - Accent5 3 15 4" xfId="23710"/>
    <cellStyle name="40% - Accent5 3 15 5" xfId="34570"/>
    <cellStyle name="40% - Accent5 3 16" xfId="2261"/>
    <cellStyle name="40% - Accent5 3 16 2" xfId="4586"/>
    <cellStyle name="40% - Accent5 3 16 2 2" xfId="15365"/>
    <cellStyle name="40% - Accent5 3 16 2 3" xfId="26115"/>
    <cellStyle name="40% - Accent5 3 16 2 4" xfId="36975"/>
    <cellStyle name="40% - Accent5 3 16 3" xfId="13070"/>
    <cellStyle name="40% - Accent5 3 16 4" xfId="23820"/>
    <cellStyle name="40% - Accent5 3 16 5" xfId="34680"/>
    <cellStyle name="40% - Accent5 3 17" xfId="2371"/>
    <cellStyle name="40% - Accent5 3 17 2" xfId="13180"/>
    <cellStyle name="40% - Accent5 3 17 3" xfId="23930"/>
    <cellStyle name="40% - Accent5 3 17 4" xfId="34790"/>
    <cellStyle name="40% - Accent5 3 18" xfId="2511"/>
    <cellStyle name="40% - Accent5 3 18 2" xfId="13290"/>
    <cellStyle name="40% - Accent5 3 18 3" xfId="24040"/>
    <cellStyle name="40% - Accent5 3 18 4" xfId="34900"/>
    <cellStyle name="40% - Accent5 3 19" xfId="4696"/>
    <cellStyle name="40% - Accent5 3 19 2" xfId="15475"/>
    <cellStyle name="40% - Accent5 3 19 3" xfId="26225"/>
    <cellStyle name="40% - Accent5 3 19 4" xfId="37085"/>
    <cellStyle name="40% - Accent5 3 2" xfId="226"/>
    <cellStyle name="40% - Accent5 3 2 10" xfId="44771"/>
    <cellStyle name="40% - Accent5 3 2 11" xfId="45083"/>
    <cellStyle name="40% - Accent5 3 2 12" xfId="45395"/>
    <cellStyle name="40% - Accent5 3 2 13" xfId="45707"/>
    <cellStyle name="40% - Accent5 3 2 14" xfId="46019"/>
    <cellStyle name="40% - Accent5 3 2 15" xfId="46331"/>
    <cellStyle name="40% - Accent5 3 2 16" xfId="46643"/>
    <cellStyle name="40% - Accent5 3 2 17" xfId="46955"/>
    <cellStyle name="40% - Accent5 3 2 18" xfId="47267"/>
    <cellStyle name="40% - Accent5 3 2 19" xfId="47579"/>
    <cellStyle name="40% - Accent5 3 2 2" xfId="1251"/>
    <cellStyle name="40% - Accent5 3 2 2 2" xfId="3576"/>
    <cellStyle name="40% - Accent5 3 2 2 2 2" xfId="14355"/>
    <cellStyle name="40% - Accent5 3 2 2 2 3" xfId="25105"/>
    <cellStyle name="40% - Accent5 3 2 2 2 4" xfId="35965"/>
    <cellStyle name="40% - Accent5 3 2 2 3" xfId="12060"/>
    <cellStyle name="40% - Accent5 3 2 2 4" xfId="22810"/>
    <cellStyle name="40% - Accent5 3 2 2 5" xfId="33670"/>
    <cellStyle name="40% - Accent5 3 2 20" xfId="47891"/>
    <cellStyle name="40% - Accent5 3 2 21" xfId="48203"/>
    <cellStyle name="40% - Accent5 3 2 22" xfId="48515"/>
    <cellStyle name="40% - Accent5 3 2 23" xfId="48827"/>
    <cellStyle name="40% - Accent5 3 2 24" xfId="49139"/>
    <cellStyle name="40% - Accent5 3 2 25" xfId="49451"/>
    <cellStyle name="40% - Accent5 3 2 26" xfId="49763"/>
    <cellStyle name="40% - Accent5 3 2 27" xfId="50075"/>
    <cellStyle name="40% - Accent5 3 2 28" xfId="50387"/>
    <cellStyle name="40% - Accent5 3 2 29" xfId="50699"/>
    <cellStyle name="40% - Accent5 3 2 3" xfId="2593"/>
    <cellStyle name="40% - Accent5 3 2 3 2" xfId="13372"/>
    <cellStyle name="40% - Accent5 3 2 3 3" xfId="24122"/>
    <cellStyle name="40% - Accent5 3 2 3 4" xfId="34982"/>
    <cellStyle name="40% - Accent5 3 2 30" xfId="51011"/>
    <cellStyle name="40% - Accent5 3 2 31" xfId="51323"/>
    <cellStyle name="40% - Accent5 3 2 32" xfId="51635"/>
    <cellStyle name="40% - Accent5 3 2 33" xfId="51947"/>
    <cellStyle name="40% - Accent5 3 2 34" xfId="52260"/>
    <cellStyle name="40% - Accent5 3 2 35" xfId="52572"/>
    <cellStyle name="40% - Accent5 3 2 36" xfId="52884"/>
    <cellStyle name="40% - Accent5 3 2 37" xfId="53196"/>
    <cellStyle name="40% - Accent5 3 2 38" xfId="53508"/>
    <cellStyle name="40% - Accent5 3 2 39" xfId="53820"/>
    <cellStyle name="40% - Accent5 3 2 4" xfId="11077"/>
    <cellStyle name="40% - Accent5 3 2 40" xfId="54132"/>
    <cellStyle name="40% - Accent5 3 2 41" xfId="54444"/>
    <cellStyle name="40% - Accent5 3 2 42" xfId="54756"/>
    <cellStyle name="40% - Accent5 3 2 43" xfId="55068"/>
    <cellStyle name="40% - Accent5 3 2 44" xfId="55380"/>
    <cellStyle name="40% - Accent5 3 2 45" xfId="55692"/>
    <cellStyle name="40% - Accent5 3 2 46" xfId="56004"/>
    <cellStyle name="40% - Accent5 3 2 47" xfId="56316"/>
    <cellStyle name="40% - Accent5 3 2 48" xfId="56628"/>
    <cellStyle name="40% - Accent5 3 2 49" xfId="56940"/>
    <cellStyle name="40% - Accent5 3 2 5" xfId="21827"/>
    <cellStyle name="40% - Accent5 3 2 50" xfId="57252"/>
    <cellStyle name="40% - Accent5 3 2 51" xfId="57564"/>
    <cellStyle name="40% - Accent5 3 2 52" xfId="57876"/>
    <cellStyle name="40% - Accent5 3 2 53" xfId="58188"/>
    <cellStyle name="40% - Accent5 3 2 54" xfId="58500"/>
    <cellStyle name="40% - Accent5 3 2 55" xfId="58812"/>
    <cellStyle name="40% - Accent5 3 2 56" xfId="59124"/>
    <cellStyle name="40% - Accent5 3 2 57" xfId="59436"/>
    <cellStyle name="40% - Accent5 3 2 58" xfId="59748"/>
    <cellStyle name="40% - Accent5 3 2 59" xfId="60060"/>
    <cellStyle name="40% - Accent5 3 2 6" xfId="32687"/>
    <cellStyle name="40% - Accent5 3 2 60" xfId="60372"/>
    <cellStyle name="40% - Accent5 3 2 61" xfId="60684"/>
    <cellStyle name="40% - Accent5 3 2 62" xfId="60996"/>
    <cellStyle name="40% - Accent5 3 2 7" xfId="43820"/>
    <cellStyle name="40% - Accent5 3 2 8" xfId="44132"/>
    <cellStyle name="40% - Accent5 3 2 9" xfId="44451"/>
    <cellStyle name="40% - Accent5 3 20" xfId="4806"/>
    <cellStyle name="40% - Accent5 3 20 2" xfId="15585"/>
    <cellStyle name="40% - Accent5 3 20 3" xfId="26335"/>
    <cellStyle name="40% - Accent5 3 20 4" xfId="37195"/>
    <cellStyle name="40% - Accent5 3 21" xfId="4916"/>
    <cellStyle name="40% - Accent5 3 21 2" xfId="15695"/>
    <cellStyle name="40% - Accent5 3 21 3" xfId="26445"/>
    <cellStyle name="40% - Accent5 3 21 4" xfId="37305"/>
    <cellStyle name="40% - Accent5 3 22" xfId="5026"/>
    <cellStyle name="40% - Accent5 3 22 2" xfId="15805"/>
    <cellStyle name="40% - Accent5 3 22 3" xfId="26555"/>
    <cellStyle name="40% - Accent5 3 22 4" xfId="37415"/>
    <cellStyle name="40% - Accent5 3 23" xfId="5136"/>
    <cellStyle name="40% - Accent5 3 23 2" xfId="15915"/>
    <cellStyle name="40% - Accent5 3 23 3" xfId="26665"/>
    <cellStyle name="40% - Accent5 3 23 4" xfId="37525"/>
    <cellStyle name="40% - Accent5 3 24" xfId="5246"/>
    <cellStyle name="40% - Accent5 3 24 2" xfId="16025"/>
    <cellStyle name="40% - Accent5 3 24 3" xfId="26775"/>
    <cellStyle name="40% - Accent5 3 24 4" xfId="37635"/>
    <cellStyle name="40% - Accent5 3 25" xfId="5356"/>
    <cellStyle name="40% - Accent5 3 25 2" xfId="16135"/>
    <cellStyle name="40% - Accent5 3 25 3" xfId="26885"/>
    <cellStyle name="40% - Accent5 3 25 4" xfId="37745"/>
    <cellStyle name="40% - Accent5 3 26" xfId="5466"/>
    <cellStyle name="40% - Accent5 3 26 2" xfId="16245"/>
    <cellStyle name="40% - Accent5 3 26 3" xfId="26995"/>
    <cellStyle name="40% - Accent5 3 26 4" xfId="37855"/>
    <cellStyle name="40% - Accent5 3 27" xfId="5576"/>
    <cellStyle name="40% - Accent5 3 27 2" xfId="16355"/>
    <cellStyle name="40% - Accent5 3 27 3" xfId="27105"/>
    <cellStyle name="40% - Accent5 3 27 4" xfId="37965"/>
    <cellStyle name="40% - Accent5 3 28" xfId="5686"/>
    <cellStyle name="40% - Accent5 3 28 2" xfId="16465"/>
    <cellStyle name="40% - Accent5 3 28 3" xfId="27215"/>
    <cellStyle name="40% - Accent5 3 28 4" xfId="38075"/>
    <cellStyle name="40% - Accent5 3 29" xfId="5796"/>
    <cellStyle name="40% - Accent5 3 29 2" xfId="16575"/>
    <cellStyle name="40% - Accent5 3 29 3" xfId="27325"/>
    <cellStyle name="40% - Accent5 3 29 4" xfId="38185"/>
    <cellStyle name="40% - Accent5 3 3" xfId="260"/>
    <cellStyle name="40% - Accent5 3 3 2" xfId="1285"/>
    <cellStyle name="40% - Accent5 3 3 2 2" xfId="3610"/>
    <cellStyle name="40% - Accent5 3 3 2 2 2" xfId="14389"/>
    <cellStyle name="40% - Accent5 3 3 2 2 3" xfId="25139"/>
    <cellStyle name="40% - Accent5 3 3 2 2 4" xfId="35999"/>
    <cellStyle name="40% - Accent5 3 3 2 3" xfId="12094"/>
    <cellStyle name="40% - Accent5 3 3 2 4" xfId="22844"/>
    <cellStyle name="40% - Accent5 3 3 2 5" xfId="33704"/>
    <cellStyle name="40% - Accent5 3 3 3" xfId="2627"/>
    <cellStyle name="40% - Accent5 3 3 3 2" xfId="13406"/>
    <cellStyle name="40% - Accent5 3 3 3 3" xfId="24156"/>
    <cellStyle name="40% - Accent5 3 3 3 4" xfId="35016"/>
    <cellStyle name="40% - Accent5 3 3 4" xfId="11111"/>
    <cellStyle name="40% - Accent5 3 3 5" xfId="21861"/>
    <cellStyle name="40% - Accent5 3 3 6" xfId="32721"/>
    <cellStyle name="40% - Accent5 3 30" xfId="5906"/>
    <cellStyle name="40% - Accent5 3 30 2" xfId="16685"/>
    <cellStyle name="40% - Accent5 3 30 3" xfId="27435"/>
    <cellStyle name="40% - Accent5 3 30 4" xfId="38295"/>
    <cellStyle name="40% - Accent5 3 31" xfId="6016"/>
    <cellStyle name="40% - Accent5 3 31 2" xfId="16795"/>
    <cellStyle name="40% - Accent5 3 31 3" xfId="27545"/>
    <cellStyle name="40% - Accent5 3 31 4" xfId="38405"/>
    <cellStyle name="40% - Accent5 3 32" xfId="6126"/>
    <cellStyle name="40% - Accent5 3 32 2" xfId="16905"/>
    <cellStyle name="40% - Accent5 3 32 3" xfId="27655"/>
    <cellStyle name="40% - Accent5 3 32 4" xfId="38515"/>
    <cellStyle name="40% - Accent5 3 33" xfId="6236"/>
    <cellStyle name="40% - Accent5 3 33 2" xfId="17015"/>
    <cellStyle name="40% - Accent5 3 33 3" xfId="27765"/>
    <cellStyle name="40% - Accent5 3 33 4" xfId="38625"/>
    <cellStyle name="40% - Accent5 3 34" xfId="6346"/>
    <cellStyle name="40% - Accent5 3 34 2" xfId="17125"/>
    <cellStyle name="40% - Accent5 3 34 3" xfId="27875"/>
    <cellStyle name="40% - Accent5 3 34 4" xfId="38735"/>
    <cellStyle name="40% - Accent5 3 35" xfId="6456"/>
    <cellStyle name="40% - Accent5 3 35 2" xfId="17235"/>
    <cellStyle name="40% - Accent5 3 35 3" xfId="27985"/>
    <cellStyle name="40% - Accent5 3 35 4" xfId="38845"/>
    <cellStyle name="40% - Accent5 3 36" xfId="6566"/>
    <cellStyle name="40% - Accent5 3 36 2" xfId="17345"/>
    <cellStyle name="40% - Accent5 3 36 3" xfId="28095"/>
    <cellStyle name="40% - Accent5 3 36 4" xfId="38955"/>
    <cellStyle name="40% - Accent5 3 37" xfId="6676"/>
    <cellStyle name="40% - Accent5 3 37 2" xfId="17455"/>
    <cellStyle name="40% - Accent5 3 37 3" xfId="28205"/>
    <cellStyle name="40% - Accent5 3 37 4" xfId="39065"/>
    <cellStyle name="40% - Accent5 3 38" xfId="6786"/>
    <cellStyle name="40% - Accent5 3 38 2" xfId="17565"/>
    <cellStyle name="40% - Accent5 3 38 3" xfId="28315"/>
    <cellStyle name="40% - Accent5 3 38 4" xfId="39175"/>
    <cellStyle name="40% - Accent5 3 39" xfId="6896"/>
    <cellStyle name="40% - Accent5 3 39 2" xfId="17675"/>
    <cellStyle name="40% - Accent5 3 39 3" xfId="28425"/>
    <cellStyle name="40% - Accent5 3 39 4" xfId="39285"/>
    <cellStyle name="40% - Accent5 3 4" xfId="305"/>
    <cellStyle name="40% - Accent5 3 4 2" xfId="1330"/>
    <cellStyle name="40% - Accent5 3 4 2 2" xfId="3655"/>
    <cellStyle name="40% - Accent5 3 4 2 2 2" xfId="14434"/>
    <cellStyle name="40% - Accent5 3 4 2 2 3" xfId="25184"/>
    <cellStyle name="40% - Accent5 3 4 2 2 4" xfId="36044"/>
    <cellStyle name="40% - Accent5 3 4 2 3" xfId="12139"/>
    <cellStyle name="40% - Accent5 3 4 2 4" xfId="22889"/>
    <cellStyle name="40% - Accent5 3 4 2 5" xfId="33749"/>
    <cellStyle name="40% - Accent5 3 4 3" xfId="2672"/>
    <cellStyle name="40% - Accent5 3 4 3 2" xfId="13451"/>
    <cellStyle name="40% - Accent5 3 4 3 3" xfId="24201"/>
    <cellStyle name="40% - Accent5 3 4 3 4" xfId="35061"/>
    <cellStyle name="40% - Accent5 3 4 4" xfId="11156"/>
    <cellStyle name="40% - Accent5 3 4 5" xfId="21906"/>
    <cellStyle name="40% - Accent5 3 4 6" xfId="32766"/>
    <cellStyle name="40% - Accent5 3 40" xfId="7006"/>
    <cellStyle name="40% - Accent5 3 40 2" xfId="17785"/>
    <cellStyle name="40% - Accent5 3 40 3" xfId="28535"/>
    <cellStyle name="40% - Accent5 3 40 4" xfId="39395"/>
    <cellStyle name="40% - Accent5 3 41" xfId="7116"/>
    <cellStyle name="40% - Accent5 3 41 2" xfId="17895"/>
    <cellStyle name="40% - Accent5 3 41 3" xfId="28645"/>
    <cellStyle name="40% - Accent5 3 41 4" xfId="39505"/>
    <cellStyle name="40% - Accent5 3 42" xfId="7226"/>
    <cellStyle name="40% - Accent5 3 42 2" xfId="18005"/>
    <cellStyle name="40% - Accent5 3 42 3" xfId="28755"/>
    <cellStyle name="40% - Accent5 3 42 4" xfId="39615"/>
    <cellStyle name="40% - Accent5 3 43" xfId="7336"/>
    <cellStyle name="40% - Accent5 3 43 2" xfId="18115"/>
    <cellStyle name="40% - Accent5 3 43 3" xfId="28865"/>
    <cellStyle name="40% - Accent5 3 43 4" xfId="39725"/>
    <cellStyle name="40% - Accent5 3 44" xfId="7446"/>
    <cellStyle name="40% - Accent5 3 44 2" xfId="18225"/>
    <cellStyle name="40% - Accent5 3 44 3" xfId="28975"/>
    <cellStyle name="40% - Accent5 3 44 4" xfId="39835"/>
    <cellStyle name="40% - Accent5 3 45" xfId="7556"/>
    <cellStyle name="40% - Accent5 3 45 2" xfId="18335"/>
    <cellStyle name="40% - Accent5 3 45 3" xfId="29085"/>
    <cellStyle name="40% - Accent5 3 45 4" xfId="39945"/>
    <cellStyle name="40% - Accent5 3 46" xfId="7666"/>
    <cellStyle name="40% - Accent5 3 46 2" xfId="18445"/>
    <cellStyle name="40% - Accent5 3 46 3" xfId="29195"/>
    <cellStyle name="40% - Accent5 3 46 4" xfId="40055"/>
    <cellStyle name="40% - Accent5 3 47" xfId="7776"/>
    <cellStyle name="40% - Accent5 3 47 2" xfId="18555"/>
    <cellStyle name="40% - Accent5 3 47 3" xfId="29305"/>
    <cellStyle name="40% - Accent5 3 47 4" xfId="40165"/>
    <cellStyle name="40% - Accent5 3 48" xfId="7886"/>
    <cellStyle name="40% - Accent5 3 48 2" xfId="18665"/>
    <cellStyle name="40% - Accent5 3 48 3" xfId="29415"/>
    <cellStyle name="40% - Accent5 3 48 4" xfId="40275"/>
    <cellStyle name="40% - Accent5 3 49" xfId="7996"/>
    <cellStyle name="40% - Accent5 3 49 2" xfId="18775"/>
    <cellStyle name="40% - Accent5 3 49 3" xfId="29525"/>
    <cellStyle name="40% - Accent5 3 49 4" xfId="40385"/>
    <cellStyle name="40% - Accent5 3 5" xfId="361"/>
    <cellStyle name="40% - Accent5 3 5 2" xfId="1386"/>
    <cellStyle name="40% - Accent5 3 5 2 2" xfId="3711"/>
    <cellStyle name="40% - Accent5 3 5 2 2 2" xfId="14490"/>
    <cellStyle name="40% - Accent5 3 5 2 2 3" xfId="25240"/>
    <cellStyle name="40% - Accent5 3 5 2 2 4" xfId="36100"/>
    <cellStyle name="40% - Accent5 3 5 2 3" xfId="12195"/>
    <cellStyle name="40% - Accent5 3 5 2 4" xfId="22945"/>
    <cellStyle name="40% - Accent5 3 5 2 5" xfId="33805"/>
    <cellStyle name="40% - Accent5 3 5 3" xfId="2728"/>
    <cellStyle name="40% - Accent5 3 5 3 2" xfId="13507"/>
    <cellStyle name="40% - Accent5 3 5 3 3" xfId="24257"/>
    <cellStyle name="40% - Accent5 3 5 3 4" xfId="35117"/>
    <cellStyle name="40% - Accent5 3 5 4" xfId="11212"/>
    <cellStyle name="40% - Accent5 3 5 5" xfId="21962"/>
    <cellStyle name="40% - Accent5 3 5 6" xfId="32822"/>
    <cellStyle name="40% - Accent5 3 50" xfId="8106"/>
    <cellStyle name="40% - Accent5 3 50 2" xfId="18885"/>
    <cellStyle name="40% - Accent5 3 50 3" xfId="29635"/>
    <cellStyle name="40% - Accent5 3 50 4" xfId="40495"/>
    <cellStyle name="40% - Accent5 3 51" xfId="8216"/>
    <cellStyle name="40% - Accent5 3 51 2" xfId="18995"/>
    <cellStyle name="40% - Accent5 3 51 3" xfId="29745"/>
    <cellStyle name="40% - Accent5 3 51 4" xfId="40605"/>
    <cellStyle name="40% - Accent5 3 52" xfId="8326"/>
    <cellStyle name="40% - Accent5 3 52 2" xfId="19105"/>
    <cellStyle name="40% - Accent5 3 52 3" xfId="29855"/>
    <cellStyle name="40% - Accent5 3 52 4" xfId="40715"/>
    <cellStyle name="40% - Accent5 3 53" xfId="8436"/>
    <cellStyle name="40% - Accent5 3 53 2" xfId="19215"/>
    <cellStyle name="40% - Accent5 3 53 3" xfId="29965"/>
    <cellStyle name="40% - Accent5 3 53 4" xfId="40825"/>
    <cellStyle name="40% - Accent5 3 54" xfId="8546"/>
    <cellStyle name="40% - Accent5 3 54 2" xfId="19325"/>
    <cellStyle name="40% - Accent5 3 54 3" xfId="30075"/>
    <cellStyle name="40% - Accent5 3 54 4" xfId="40935"/>
    <cellStyle name="40% - Accent5 3 55" xfId="8656"/>
    <cellStyle name="40% - Accent5 3 55 2" xfId="19435"/>
    <cellStyle name="40% - Accent5 3 55 3" xfId="30185"/>
    <cellStyle name="40% - Accent5 3 55 4" xfId="41045"/>
    <cellStyle name="40% - Accent5 3 56" xfId="8766"/>
    <cellStyle name="40% - Accent5 3 56 2" xfId="19545"/>
    <cellStyle name="40% - Accent5 3 56 3" xfId="30295"/>
    <cellStyle name="40% - Accent5 3 56 4" xfId="41155"/>
    <cellStyle name="40% - Accent5 3 57" xfId="8876"/>
    <cellStyle name="40% - Accent5 3 57 2" xfId="19655"/>
    <cellStyle name="40% - Accent5 3 57 3" xfId="30405"/>
    <cellStyle name="40% - Accent5 3 57 4" xfId="41265"/>
    <cellStyle name="40% - Accent5 3 58" xfId="8986"/>
    <cellStyle name="40% - Accent5 3 58 2" xfId="19765"/>
    <cellStyle name="40% - Accent5 3 58 3" xfId="30515"/>
    <cellStyle name="40% - Accent5 3 58 4" xfId="41375"/>
    <cellStyle name="40% - Accent5 3 59" xfId="9096"/>
    <cellStyle name="40% - Accent5 3 59 2" xfId="19875"/>
    <cellStyle name="40% - Accent5 3 59 3" xfId="30625"/>
    <cellStyle name="40% - Accent5 3 59 4" xfId="41485"/>
    <cellStyle name="40% - Accent5 3 6" xfId="427"/>
    <cellStyle name="40% - Accent5 3 6 2" xfId="1452"/>
    <cellStyle name="40% - Accent5 3 6 2 2" xfId="3777"/>
    <cellStyle name="40% - Accent5 3 6 2 2 2" xfId="14556"/>
    <cellStyle name="40% - Accent5 3 6 2 2 3" xfId="25306"/>
    <cellStyle name="40% - Accent5 3 6 2 2 4" xfId="36166"/>
    <cellStyle name="40% - Accent5 3 6 2 3" xfId="12261"/>
    <cellStyle name="40% - Accent5 3 6 2 4" xfId="23011"/>
    <cellStyle name="40% - Accent5 3 6 2 5" xfId="33871"/>
    <cellStyle name="40% - Accent5 3 6 3" xfId="2794"/>
    <cellStyle name="40% - Accent5 3 6 3 2" xfId="13573"/>
    <cellStyle name="40% - Accent5 3 6 3 3" xfId="24323"/>
    <cellStyle name="40% - Accent5 3 6 3 4" xfId="35183"/>
    <cellStyle name="40% - Accent5 3 6 4" xfId="11278"/>
    <cellStyle name="40% - Accent5 3 6 5" xfId="22028"/>
    <cellStyle name="40% - Accent5 3 6 6" xfId="32888"/>
    <cellStyle name="40% - Accent5 3 60" xfId="9206"/>
    <cellStyle name="40% - Accent5 3 60 2" xfId="19985"/>
    <cellStyle name="40% - Accent5 3 60 3" xfId="30735"/>
    <cellStyle name="40% - Accent5 3 60 4" xfId="41595"/>
    <cellStyle name="40% - Accent5 3 61" xfId="9316"/>
    <cellStyle name="40% - Accent5 3 61 2" xfId="20095"/>
    <cellStyle name="40% - Accent5 3 61 3" xfId="30845"/>
    <cellStyle name="40% - Accent5 3 61 4" xfId="41705"/>
    <cellStyle name="40% - Accent5 3 62" xfId="9426"/>
    <cellStyle name="40% - Accent5 3 62 2" xfId="20205"/>
    <cellStyle name="40% - Accent5 3 62 3" xfId="30955"/>
    <cellStyle name="40% - Accent5 3 62 4" xfId="41815"/>
    <cellStyle name="40% - Accent5 3 63" xfId="9536"/>
    <cellStyle name="40% - Accent5 3 63 2" xfId="20315"/>
    <cellStyle name="40% - Accent5 3 63 3" xfId="31065"/>
    <cellStyle name="40% - Accent5 3 63 4" xfId="41925"/>
    <cellStyle name="40% - Accent5 3 64" xfId="9646"/>
    <cellStyle name="40% - Accent5 3 64 2" xfId="20425"/>
    <cellStyle name="40% - Accent5 3 64 3" xfId="31175"/>
    <cellStyle name="40% - Accent5 3 64 4" xfId="42035"/>
    <cellStyle name="40% - Accent5 3 65" xfId="9756"/>
    <cellStyle name="40% - Accent5 3 65 2" xfId="20535"/>
    <cellStyle name="40% - Accent5 3 65 3" xfId="31285"/>
    <cellStyle name="40% - Accent5 3 65 4" xfId="42145"/>
    <cellStyle name="40% - Accent5 3 66" xfId="9866"/>
    <cellStyle name="40% - Accent5 3 66 2" xfId="20645"/>
    <cellStyle name="40% - Accent5 3 66 3" xfId="31395"/>
    <cellStyle name="40% - Accent5 3 66 4" xfId="42255"/>
    <cellStyle name="40% - Accent5 3 67" xfId="9976"/>
    <cellStyle name="40% - Accent5 3 67 2" xfId="20755"/>
    <cellStyle name="40% - Accent5 3 67 3" xfId="31505"/>
    <cellStyle name="40% - Accent5 3 67 4" xfId="42365"/>
    <cellStyle name="40% - Accent5 3 68" xfId="10086"/>
    <cellStyle name="40% - Accent5 3 68 2" xfId="20865"/>
    <cellStyle name="40% - Accent5 3 68 3" xfId="31615"/>
    <cellStyle name="40% - Accent5 3 68 4" xfId="42475"/>
    <cellStyle name="40% - Accent5 3 69" xfId="10196"/>
    <cellStyle name="40% - Accent5 3 69 2" xfId="20975"/>
    <cellStyle name="40% - Accent5 3 69 3" xfId="31725"/>
    <cellStyle name="40% - Accent5 3 69 4" xfId="42585"/>
    <cellStyle name="40% - Accent5 3 7" xfId="504"/>
    <cellStyle name="40% - Accent5 3 7 2" xfId="1529"/>
    <cellStyle name="40% - Accent5 3 7 2 2" xfId="3854"/>
    <cellStyle name="40% - Accent5 3 7 2 2 2" xfId="14633"/>
    <cellStyle name="40% - Accent5 3 7 2 2 3" xfId="25383"/>
    <cellStyle name="40% - Accent5 3 7 2 2 4" xfId="36243"/>
    <cellStyle name="40% - Accent5 3 7 2 3" xfId="12338"/>
    <cellStyle name="40% - Accent5 3 7 2 4" xfId="23088"/>
    <cellStyle name="40% - Accent5 3 7 2 5" xfId="33948"/>
    <cellStyle name="40% - Accent5 3 7 3" xfId="2871"/>
    <cellStyle name="40% - Accent5 3 7 3 2" xfId="13650"/>
    <cellStyle name="40% - Accent5 3 7 3 3" xfId="24400"/>
    <cellStyle name="40% - Accent5 3 7 3 4" xfId="35260"/>
    <cellStyle name="40% - Accent5 3 7 4" xfId="11355"/>
    <cellStyle name="40% - Accent5 3 7 5" xfId="22105"/>
    <cellStyle name="40% - Accent5 3 7 6" xfId="32965"/>
    <cellStyle name="40% - Accent5 3 70" xfId="10306"/>
    <cellStyle name="40% - Accent5 3 70 2" xfId="21085"/>
    <cellStyle name="40% - Accent5 3 70 3" xfId="31835"/>
    <cellStyle name="40% - Accent5 3 70 4" xfId="42695"/>
    <cellStyle name="40% - Accent5 3 71" xfId="10416"/>
    <cellStyle name="40% - Accent5 3 71 2" xfId="21195"/>
    <cellStyle name="40% - Accent5 3 71 3" xfId="31945"/>
    <cellStyle name="40% - Accent5 3 71 4" xfId="42805"/>
    <cellStyle name="40% - Accent5 3 72" xfId="10526"/>
    <cellStyle name="40% - Accent5 3 72 2" xfId="21305"/>
    <cellStyle name="40% - Accent5 3 72 3" xfId="32055"/>
    <cellStyle name="40% - Accent5 3 72 4" xfId="42915"/>
    <cellStyle name="40% - Accent5 3 73" xfId="10636"/>
    <cellStyle name="40% - Accent5 3 73 2" xfId="21415"/>
    <cellStyle name="40% - Accent5 3 73 3" xfId="32165"/>
    <cellStyle name="40% - Accent5 3 73 4" xfId="43025"/>
    <cellStyle name="40% - Accent5 3 74" xfId="10746"/>
    <cellStyle name="40% - Accent5 3 74 2" xfId="21525"/>
    <cellStyle name="40% - Accent5 3 74 3" xfId="32275"/>
    <cellStyle name="40% - Accent5 3 74 4" xfId="43135"/>
    <cellStyle name="40% - Accent5 3 75" xfId="10856"/>
    <cellStyle name="40% - Accent5 3 75 2" xfId="32385"/>
    <cellStyle name="40% - Accent5 3 75 3" xfId="43245"/>
    <cellStyle name="40% - Accent5 3 76" xfId="10995"/>
    <cellStyle name="40% - Accent5 3 76 2" xfId="21745"/>
    <cellStyle name="40% - Accent5 3 76 3" xfId="32605"/>
    <cellStyle name="40% - Accent5 3 77" xfId="21635"/>
    <cellStyle name="40% - Accent5 3 78" xfId="32495"/>
    <cellStyle name="40% - Accent5 3 79" xfId="43510"/>
    <cellStyle name="40% - Accent5 3 8" xfId="591"/>
    <cellStyle name="40% - Accent5 3 8 2" xfId="1616"/>
    <cellStyle name="40% - Accent5 3 8 2 2" xfId="3941"/>
    <cellStyle name="40% - Accent5 3 8 2 2 2" xfId="14720"/>
    <cellStyle name="40% - Accent5 3 8 2 2 3" xfId="25470"/>
    <cellStyle name="40% - Accent5 3 8 2 2 4" xfId="36330"/>
    <cellStyle name="40% - Accent5 3 8 2 3" xfId="12425"/>
    <cellStyle name="40% - Accent5 3 8 2 4" xfId="23175"/>
    <cellStyle name="40% - Accent5 3 8 2 5" xfId="34035"/>
    <cellStyle name="40% - Accent5 3 8 3" xfId="2959"/>
    <cellStyle name="40% - Accent5 3 8 3 2" xfId="13738"/>
    <cellStyle name="40% - Accent5 3 8 3 3" xfId="24488"/>
    <cellStyle name="40% - Accent5 3 8 3 4" xfId="35348"/>
    <cellStyle name="40% - Accent5 3 8 4" xfId="11443"/>
    <cellStyle name="40% - Accent5 3 8 5" xfId="22193"/>
    <cellStyle name="40% - Accent5 3 8 6" xfId="33053"/>
    <cellStyle name="40% - Accent5 3 80" xfId="43665"/>
    <cellStyle name="40% - Accent5 3 81" xfId="43977"/>
    <cellStyle name="40% - Accent5 3 82" xfId="44296"/>
    <cellStyle name="40% - Accent5 3 83" xfId="44616"/>
    <cellStyle name="40% - Accent5 3 84" xfId="44928"/>
    <cellStyle name="40% - Accent5 3 85" xfId="45240"/>
    <cellStyle name="40% - Accent5 3 86" xfId="45552"/>
    <cellStyle name="40% - Accent5 3 87" xfId="45864"/>
    <cellStyle name="40% - Accent5 3 88" xfId="46176"/>
    <cellStyle name="40% - Accent5 3 89" xfId="46488"/>
    <cellStyle name="40% - Accent5 3 9" xfId="690"/>
    <cellStyle name="40% - Accent5 3 9 2" xfId="1715"/>
    <cellStyle name="40% - Accent5 3 9 2 2" xfId="4040"/>
    <cellStyle name="40% - Accent5 3 9 2 2 2" xfId="14819"/>
    <cellStyle name="40% - Accent5 3 9 2 2 3" xfId="25569"/>
    <cellStyle name="40% - Accent5 3 9 2 2 4" xfId="36429"/>
    <cellStyle name="40% - Accent5 3 9 2 3" xfId="12524"/>
    <cellStyle name="40% - Accent5 3 9 2 4" xfId="23274"/>
    <cellStyle name="40% - Accent5 3 9 2 5" xfId="34134"/>
    <cellStyle name="40% - Accent5 3 9 3" xfId="3058"/>
    <cellStyle name="40% - Accent5 3 9 3 2" xfId="13837"/>
    <cellStyle name="40% - Accent5 3 9 3 3" xfId="24587"/>
    <cellStyle name="40% - Accent5 3 9 3 4" xfId="35447"/>
    <cellStyle name="40% - Accent5 3 9 4" xfId="11542"/>
    <cellStyle name="40% - Accent5 3 9 5" xfId="22292"/>
    <cellStyle name="40% - Accent5 3 9 6" xfId="33152"/>
    <cellStyle name="40% - Accent5 3 90" xfId="46800"/>
    <cellStyle name="40% - Accent5 3 91" xfId="47112"/>
    <cellStyle name="40% - Accent5 3 92" xfId="47424"/>
    <cellStyle name="40% - Accent5 3 93" xfId="47736"/>
    <cellStyle name="40% - Accent5 3 94" xfId="48048"/>
    <cellStyle name="40% - Accent5 3 95" xfId="48360"/>
    <cellStyle name="40% - Accent5 3 96" xfId="48672"/>
    <cellStyle name="40% - Accent5 3 97" xfId="48984"/>
    <cellStyle name="40% - Accent5 3 98" xfId="49296"/>
    <cellStyle name="40% - Accent5 3 99" xfId="49608"/>
    <cellStyle name="40% - Accent5 30" xfId="5442"/>
    <cellStyle name="40% - Accent5 30 2" xfId="16221"/>
    <cellStyle name="40% - Accent5 30 3" xfId="26971"/>
    <cellStyle name="40% - Accent5 30 4" xfId="37831"/>
    <cellStyle name="40% - Accent5 31" xfId="5552"/>
    <cellStyle name="40% - Accent5 31 2" xfId="16331"/>
    <cellStyle name="40% - Accent5 31 3" xfId="27081"/>
    <cellStyle name="40% - Accent5 31 4" xfId="37941"/>
    <cellStyle name="40% - Accent5 32" xfId="5662"/>
    <cellStyle name="40% - Accent5 32 2" xfId="16441"/>
    <cellStyle name="40% - Accent5 32 3" xfId="27191"/>
    <cellStyle name="40% - Accent5 32 4" xfId="38051"/>
    <cellStyle name="40% - Accent5 33" xfId="5772"/>
    <cellStyle name="40% - Accent5 33 2" xfId="16551"/>
    <cellStyle name="40% - Accent5 33 3" xfId="27301"/>
    <cellStyle name="40% - Accent5 33 4" xfId="38161"/>
    <cellStyle name="40% - Accent5 34" xfId="5882"/>
    <cellStyle name="40% - Accent5 34 2" xfId="16661"/>
    <cellStyle name="40% - Accent5 34 3" xfId="27411"/>
    <cellStyle name="40% - Accent5 34 4" xfId="38271"/>
    <cellStyle name="40% - Accent5 35" xfId="5992"/>
    <cellStyle name="40% - Accent5 35 2" xfId="16771"/>
    <cellStyle name="40% - Accent5 35 3" xfId="27521"/>
    <cellStyle name="40% - Accent5 35 4" xfId="38381"/>
    <cellStyle name="40% - Accent5 36" xfId="6102"/>
    <cellStyle name="40% - Accent5 36 2" xfId="16881"/>
    <cellStyle name="40% - Accent5 36 3" xfId="27631"/>
    <cellStyle name="40% - Accent5 36 4" xfId="38491"/>
    <cellStyle name="40% - Accent5 37" xfId="6212"/>
    <cellStyle name="40% - Accent5 37 2" xfId="16991"/>
    <cellStyle name="40% - Accent5 37 3" xfId="27741"/>
    <cellStyle name="40% - Accent5 37 4" xfId="38601"/>
    <cellStyle name="40% - Accent5 38" xfId="6322"/>
    <cellStyle name="40% - Accent5 38 2" xfId="17101"/>
    <cellStyle name="40% - Accent5 38 3" xfId="27851"/>
    <cellStyle name="40% - Accent5 38 4" xfId="38711"/>
    <cellStyle name="40% - Accent5 39" xfId="6432"/>
    <cellStyle name="40% - Accent5 39 2" xfId="17211"/>
    <cellStyle name="40% - Accent5 39 3" xfId="27961"/>
    <cellStyle name="40% - Accent5 39 4" xfId="38821"/>
    <cellStyle name="40% - Accent5 4" xfId="156"/>
    <cellStyle name="40% - Accent5 4 10" xfId="919"/>
    <cellStyle name="40% - Accent5 4 10 2" xfId="1944"/>
    <cellStyle name="40% - Accent5 4 10 2 2" xfId="4269"/>
    <cellStyle name="40% - Accent5 4 10 2 2 2" xfId="15048"/>
    <cellStyle name="40% - Accent5 4 10 2 2 3" xfId="25798"/>
    <cellStyle name="40% - Accent5 4 10 2 2 4" xfId="36658"/>
    <cellStyle name="40% - Accent5 4 10 2 3" xfId="12753"/>
    <cellStyle name="40% - Accent5 4 10 2 4" xfId="23503"/>
    <cellStyle name="40% - Accent5 4 10 2 5" xfId="34363"/>
    <cellStyle name="40% - Accent5 4 10 3" xfId="3287"/>
    <cellStyle name="40% - Accent5 4 10 3 2" xfId="14066"/>
    <cellStyle name="40% - Accent5 4 10 3 3" xfId="24816"/>
    <cellStyle name="40% - Accent5 4 10 3 4" xfId="35676"/>
    <cellStyle name="40% - Accent5 4 10 4" xfId="11771"/>
    <cellStyle name="40% - Accent5 4 10 5" xfId="22521"/>
    <cellStyle name="40% - Accent5 4 10 6" xfId="33381"/>
    <cellStyle name="40% - Accent5 4 100" xfId="50246"/>
    <cellStyle name="40% - Accent5 4 101" xfId="50558"/>
    <cellStyle name="40% - Accent5 4 102" xfId="50870"/>
    <cellStyle name="40% - Accent5 4 103" xfId="51182"/>
    <cellStyle name="40% - Accent5 4 104" xfId="51494"/>
    <cellStyle name="40% - Accent5 4 105" xfId="51806"/>
    <cellStyle name="40% - Accent5 4 106" xfId="52119"/>
    <cellStyle name="40% - Accent5 4 107" xfId="52431"/>
    <cellStyle name="40% - Accent5 4 108" xfId="52743"/>
    <cellStyle name="40% - Accent5 4 109" xfId="53055"/>
    <cellStyle name="40% - Accent5 4 11" xfId="1028"/>
    <cellStyle name="40% - Accent5 4 11 2" xfId="3396"/>
    <cellStyle name="40% - Accent5 4 11 2 2" xfId="14175"/>
    <cellStyle name="40% - Accent5 4 11 2 3" xfId="24925"/>
    <cellStyle name="40% - Accent5 4 11 2 4" xfId="35785"/>
    <cellStyle name="40% - Accent5 4 11 3" xfId="11880"/>
    <cellStyle name="40% - Accent5 4 11 4" xfId="22630"/>
    <cellStyle name="40% - Accent5 4 11 5" xfId="33490"/>
    <cellStyle name="40% - Accent5 4 110" xfId="53367"/>
    <cellStyle name="40% - Accent5 4 111" xfId="53679"/>
    <cellStyle name="40% - Accent5 4 112" xfId="53991"/>
    <cellStyle name="40% - Accent5 4 113" xfId="54303"/>
    <cellStyle name="40% - Accent5 4 114" xfId="54615"/>
    <cellStyle name="40% - Accent5 4 115" xfId="54927"/>
    <cellStyle name="40% - Accent5 4 116" xfId="55239"/>
    <cellStyle name="40% - Accent5 4 117" xfId="55551"/>
    <cellStyle name="40% - Accent5 4 118" xfId="55863"/>
    <cellStyle name="40% - Accent5 4 119" xfId="56175"/>
    <cellStyle name="40% - Accent5 4 12" xfId="1181"/>
    <cellStyle name="40% - Accent5 4 12 2" xfId="3506"/>
    <cellStyle name="40% - Accent5 4 12 2 2" xfId="14285"/>
    <cellStyle name="40% - Accent5 4 12 2 3" xfId="25035"/>
    <cellStyle name="40% - Accent5 4 12 2 4" xfId="35895"/>
    <cellStyle name="40% - Accent5 4 12 3" xfId="11990"/>
    <cellStyle name="40% - Accent5 4 12 4" xfId="22740"/>
    <cellStyle name="40% - Accent5 4 12 5" xfId="33600"/>
    <cellStyle name="40% - Accent5 4 120" xfId="56487"/>
    <cellStyle name="40% - Accent5 4 121" xfId="56799"/>
    <cellStyle name="40% - Accent5 4 122" xfId="57111"/>
    <cellStyle name="40% - Accent5 4 123" xfId="57423"/>
    <cellStyle name="40% - Accent5 4 124" xfId="57735"/>
    <cellStyle name="40% - Accent5 4 125" xfId="58047"/>
    <cellStyle name="40% - Accent5 4 126" xfId="58359"/>
    <cellStyle name="40% - Accent5 4 127" xfId="58671"/>
    <cellStyle name="40% - Accent5 4 128" xfId="58983"/>
    <cellStyle name="40% - Accent5 4 129" xfId="59295"/>
    <cellStyle name="40% - Accent5 4 13" xfId="2053"/>
    <cellStyle name="40% - Accent5 4 13 2" xfId="4378"/>
    <cellStyle name="40% - Accent5 4 13 2 2" xfId="15157"/>
    <cellStyle name="40% - Accent5 4 13 2 3" xfId="25907"/>
    <cellStyle name="40% - Accent5 4 13 2 4" xfId="36767"/>
    <cellStyle name="40% - Accent5 4 13 3" xfId="12862"/>
    <cellStyle name="40% - Accent5 4 13 4" xfId="23612"/>
    <cellStyle name="40% - Accent5 4 13 5" xfId="34472"/>
    <cellStyle name="40% - Accent5 4 130" xfId="59607"/>
    <cellStyle name="40% - Accent5 4 131" xfId="59919"/>
    <cellStyle name="40% - Accent5 4 132" xfId="60231"/>
    <cellStyle name="40% - Accent5 4 133" xfId="60543"/>
    <cellStyle name="40% - Accent5 4 134" xfId="60855"/>
    <cellStyle name="40% - Accent5 4 14" xfId="2162"/>
    <cellStyle name="40% - Accent5 4 14 2" xfId="4487"/>
    <cellStyle name="40% - Accent5 4 14 2 2" xfId="15266"/>
    <cellStyle name="40% - Accent5 4 14 2 3" xfId="26016"/>
    <cellStyle name="40% - Accent5 4 14 2 4" xfId="36876"/>
    <cellStyle name="40% - Accent5 4 14 3" xfId="12971"/>
    <cellStyle name="40% - Accent5 4 14 4" xfId="23721"/>
    <cellStyle name="40% - Accent5 4 14 5" xfId="34581"/>
    <cellStyle name="40% - Accent5 4 15" xfId="2272"/>
    <cellStyle name="40% - Accent5 4 15 2" xfId="4597"/>
    <cellStyle name="40% - Accent5 4 15 2 2" xfId="15376"/>
    <cellStyle name="40% - Accent5 4 15 2 3" xfId="26126"/>
    <cellStyle name="40% - Accent5 4 15 2 4" xfId="36986"/>
    <cellStyle name="40% - Accent5 4 15 3" xfId="13081"/>
    <cellStyle name="40% - Accent5 4 15 4" xfId="23831"/>
    <cellStyle name="40% - Accent5 4 15 5" xfId="34691"/>
    <cellStyle name="40% - Accent5 4 16" xfId="2382"/>
    <cellStyle name="40% - Accent5 4 16 2" xfId="13191"/>
    <cellStyle name="40% - Accent5 4 16 3" xfId="23941"/>
    <cellStyle name="40% - Accent5 4 16 4" xfId="34801"/>
    <cellStyle name="40% - Accent5 4 17" xfId="2523"/>
    <cellStyle name="40% - Accent5 4 17 2" xfId="13302"/>
    <cellStyle name="40% - Accent5 4 17 3" xfId="24052"/>
    <cellStyle name="40% - Accent5 4 17 4" xfId="34912"/>
    <cellStyle name="40% - Accent5 4 18" xfId="4707"/>
    <cellStyle name="40% - Accent5 4 18 2" xfId="15486"/>
    <cellStyle name="40% - Accent5 4 18 3" xfId="26236"/>
    <cellStyle name="40% - Accent5 4 18 4" xfId="37096"/>
    <cellStyle name="40% - Accent5 4 19" xfId="4817"/>
    <cellStyle name="40% - Accent5 4 19 2" xfId="15596"/>
    <cellStyle name="40% - Accent5 4 19 3" xfId="26346"/>
    <cellStyle name="40% - Accent5 4 19 4" xfId="37206"/>
    <cellStyle name="40% - Accent5 4 2" xfId="271"/>
    <cellStyle name="40% - Accent5 4 2 10" xfId="44785"/>
    <cellStyle name="40% - Accent5 4 2 11" xfId="45097"/>
    <cellStyle name="40% - Accent5 4 2 12" xfId="45409"/>
    <cellStyle name="40% - Accent5 4 2 13" xfId="45721"/>
    <cellStyle name="40% - Accent5 4 2 14" xfId="46033"/>
    <cellStyle name="40% - Accent5 4 2 15" xfId="46345"/>
    <cellStyle name="40% - Accent5 4 2 16" xfId="46657"/>
    <cellStyle name="40% - Accent5 4 2 17" xfId="46969"/>
    <cellStyle name="40% - Accent5 4 2 18" xfId="47281"/>
    <cellStyle name="40% - Accent5 4 2 19" xfId="47593"/>
    <cellStyle name="40% - Accent5 4 2 2" xfId="1296"/>
    <cellStyle name="40% - Accent5 4 2 2 2" xfId="3621"/>
    <cellStyle name="40% - Accent5 4 2 2 2 2" xfId="14400"/>
    <cellStyle name="40% - Accent5 4 2 2 2 3" xfId="25150"/>
    <cellStyle name="40% - Accent5 4 2 2 2 4" xfId="36010"/>
    <cellStyle name="40% - Accent5 4 2 2 3" xfId="12105"/>
    <cellStyle name="40% - Accent5 4 2 2 4" xfId="22855"/>
    <cellStyle name="40% - Accent5 4 2 2 5" xfId="33715"/>
    <cellStyle name="40% - Accent5 4 2 20" xfId="47905"/>
    <cellStyle name="40% - Accent5 4 2 21" xfId="48217"/>
    <cellStyle name="40% - Accent5 4 2 22" xfId="48529"/>
    <cellStyle name="40% - Accent5 4 2 23" xfId="48841"/>
    <cellStyle name="40% - Accent5 4 2 24" xfId="49153"/>
    <cellStyle name="40% - Accent5 4 2 25" xfId="49465"/>
    <cellStyle name="40% - Accent5 4 2 26" xfId="49777"/>
    <cellStyle name="40% - Accent5 4 2 27" xfId="50089"/>
    <cellStyle name="40% - Accent5 4 2 28" xfId="50401"/>
    <cellStyle name="40% - Accent5 4 2 29" xfId="50713"/>
    <cellStyle name="40% - Accent5 4 2 3" xfId="2638"/>
    <cellStyle name="40% - Accent5 4 2 3 2" xfId="13417"/>
    <cellStyle name="40% - Accent5 4 2 3 3" xfId="24167"/>
    <cellStyle name="40% - Accent5 4 2 3 4" xfId="35027"/>
    <cellStyle name="40% - Accent5 4 2 30" xfId="51025"/>
    <cellStyle name="40% - Accent5 4 2 31" xfId="51337"/>
    <cellStyle name="40% - Accent5 4 2 32" xfId="51649"/>
    <cellStyle name="40% - Accent5 4 2 33" xfId="51961"/>
    <cellStyle name="40% - Accent5 4 2 34" xfId="52274"/>
    <cellStyle name="40% - Accent5 4 2 35" xfId="52586"/>
    <cellStyle name="40% - Accent5 4 2 36" xfId="52898"/>
    <cellStyle name="40% - Accent5 4 2 37" xfId="53210"/>
    <cellStyle name="40% - Accent5 4 2 38" xfId="53522"/>
    <cellStyle name="40% - Accent5 4 2 39" xfId="53834"/>
    <cellStyle name="40% - Accent5 4 2 4" xfId="11122"/>
    <cellStyle name="40% - Accent5 4 2 40" xfId="54146"/>
    <cellStyle name="40% - Accent5 4 2 41" xfId="54458"/>
    <cellStyle name="40% - Accent5 4 2 42" xfId="54770"/>
    <cellStyle name="40% - Accent5 4 2 43" xfId="55082"/>
    <cellStyle name="40% - Accent5 4 2 44" xfId="55394"/>
    <cellStyle name="40% - Accent5 4 2 45" xfId="55706"/>
    <cellStyle name="40% - Accent5 4 2 46" xfId="56018"/>
    <cellStyle name="40% - Accent5 4 2 47" xfId="56330"/>
    <cellStyle name="40% - Accent5 4 2 48" xfId="56642"/>
    <cellStyle name="40% - Accent5 4 2 49" xfId="56954"/>
    <cellStyle name="40% - Accent5 4 2 5" xfId="21872"/>
    <cellStyle name="40% - Accent5 4 2 50" xfId="57266"/>
    <cellStyle name="40% - Accent5 4 2 51" xfId="57578"/>
    <cellStyle name="40% - Accent5 4 2 52" xfId="57890"/>
    <cellStyle name="40% - Accent5 4 2 53" xfId="58202"/>
    <cellStyle name="40% - Accent5 4 2 54" xfId="58514"/>
    <cellStyle name="40% - Accent5 4 2 55" xfId="58826"/>
    <cellStyle name="40% - Accent5 4 2 56" xfId="59138"/>
    <cellStyle name="40% - Accent5 4 2 57" xfId="59450"/>
    <cellStyle name="40% - Accent5 4 2 58" xfId="59762"/>
    <cellStyle name="40% - Accent5 4 2 59" xfId="60074"/>
    <cellStyle name="40% - Accent5 4 2 6" xfId="32732"/>
    <cellStyle name="40% - Accent5 4 2 60" xfId="60386"/>
    <cellStyle name="40% - Accent5 4 2 61" xfId="60698"/>
    <cellStyle name="40% - Accent5 4 2 62" xfId="61010"/>
    <cellStyle name="40% - Accent5 4 2 7" xfId="43834"/>
    <cellStyle name="40% - Accent5 4 2 8" xfId="44146"/>
    <cellStyle name="40% - Accent5 4 2 9" xfId="44465"/>
    <cellStyle name="40% - Accent5 4 20" xfId="4927"/>
    <cellStyle name="40% - Accent5 4 20 2" xfId="15706"/>
    <cellStyle name="40% - Accent5 4 20 3" xfId="26456"/>
    <cellStyle name="40% - Accent5 4 20 4" xfId="37316"/>
    <cellStyle name="40% - Accent5 4 21" xfId="5037"/>
    <cellStyle name="40% - Accent5 4 21 2" xfId="15816"/>
    <cellStyle name="40% - Accent5 4 21 3" xfId="26566"/>
    <cellStyle name="40% - Accent5 4 21 4" xfId="37426"/>
    <cellStyle name="40% - Accent5 4 22" xfId="5147"/>
    <cellStyle name="40% - Accent5 4 22 2" xfId="15926"/>
    <cellStyle name="40% - Accent5 4 22 3" xfId="26676"/>
    <cellStyle name="40% - Accent5 4 22 4" xfId="37536"/>
    <cellStyle name="40% - Accent5 4 23" xfId="5257"/>
    <cellStyle name="40% - Accent5 4 23 2" xfId="16036"/>
    <cellStyle name="40% - Accent5 4 23 3" xfId="26786"/>
    <cellStyle name="40% - Accent5 4 23 4" xfId="37646"/>
    <cellStyle name="40% - Accent5 4 24" xfId="5367"/>
    <cellStyle name="40% - Accent5 4 24 2" xfId="16146"/>
    <cellStyle name="40% - Accent5 4 24 3" xfId="26896"/>
    <cellStyle name="40% - Accent5 4 24 4" xfId="37756"/>
    <cellStyle name="40% - Accent5 4 25" xfId="5477"/>
    <cellStyle name="40% - Accent5 4 25 2" xfId="16256"/>
    <cellStyle name="40% - Accent5 4 25 3" xfId="27006"/>
    <cellStyle name="40% - Accent5 4 25 4" xfId="37866"/>
    <cellStyle name="40% - Accent5 4 26" xfId="5587"/>
    <cellStyle name="40% - Accent5 4 26 2" xfId="16366"/>
    <cellStyle name="40% - Accent5 4 26 3" xfId="27116"/>
    <cellStyle name="40% - Accent5 4 26 4" xfId="37976"/>
    <cellStyle name="40% - Accent5 4 27" xfId="5697"/>
    <cellStyle name="40% - Accent5 4 27 2" xfId="16476"/>
    <cellStyle name="40% - Accent5 4 27 3" xfId="27226"/>
    <cellStyle name="40% - Accent5 4 27 4" xfId="38086"/>
    <cellStyle name="40% - Accent5 4 28" xfId="5807"/>
    <cellStyle name="40% - Accent5 4 28 2" xfId="16586"/>
    <cellStyle name="40% - Accent5 4 28 3" xfId="27336"/>
    <cellStyle name="40% - Accent5 4 28 4" xfId="38196"/>
    <cellStyle name="40% - Accent5 4 29" xfId="5917"/>
    <cellStyle name="40% - Accent5 4 29 2" xfId="16696"/>
    <cellStyle name="40% - Accent5 4 29 3" xfId="27446"/>
    <cellStyle name="40% - Accent5 4 29 4" xfId="38306"/>
    <cellStyle name="40% - Accent5 4 3" xfId="316"/>
    <cellStyle name="40% - Accent5 4 3 2" xfId="1341"/>
    <cellStyle name="40% - Accent5 4 3 2 2" xfId="3666"/>
    <cellStyle name="40% - Accent5 4 3 2 2 2" xfId="14445"/>
    <cellStyle name="40% - Accent5 4 3 2 2 3" xfId="25195"/>
    <cellStyle name="40% - Accent5 4 3 2 2 4" xfId="36055"/>
    <cellStyle name="40% - Accent5 4 3 2 3" xfId="12150"/>
    <cellStyle name="40% - Accent5 4 3 2 4" xfId="22900"/>
    <cellStyle name="40% - Accent5 4 3 2 5" xfId="33760"/>
    <cellStyle name="40% - Accent5 4 3 3" xfId="2683"/>
    <cellStyle name="40% - Accent5 4 3 3 2" xfId="13462"/>
    <cellStyle name="40% - Accent5 4 3 3 3" xfId="24212"/>
    <cellStyle name="40% - Accent5 4 3 3 4" xfId="35072"/>
    <cellStyle name="40% - Accent5 4 3 4" xfId="11167"/>
    <cellStyle name="40% - Accent5 4 3 5" xfId="21917"/>
    <cellStyle name="40% - Accent5 4 3 6" xfId="32777"/>
    <cellStyle name="40% - Accent5 4 30" xfId="6027"/>
    <cellStyle name="40% - Accent5 4 30 2" xfId="16806"/>
    <cellStyle name="40% - Accent5 4 30 3" xfId="27556"/>
    <cellStyle name="40% - Accent5 4 30 4" xfId="38416"/>
    <cellStyle name="40% - Accent5 4 31" xfId="6137"/>
    <cellStyle name="40% - Accent5 4 31 2" xfId="16916"/>
    <cellStyle name="40% - Accent5 4 31 3" xfId="27666"/>
    <cellStyle name="40% - Accent5 4 31 4" xfId="38526"/>
    <cellStyle name="40% - Accent5 4 32" xfId="6247"/>
    <cellStyle name="40% - Accent5 4 32 2" xfId="17026"/>
    <cellStyle name="40% - Accent5 4 32 3" xfId="27776"/>
    <cellStyle name="40% - Accent5 4 32 4" xfId="38636"/>
    <cellStyle name="40% - Accent5 4 33" xfId="6357"/>
    <cellStyle name="40% - Accent5 4 33 2" xfId="17136"/>
    <cellStyle name="40% - Accent5 4 33 3" xfId="27886"/>
    <cellStyle name="40% - Accent5 4 33 4" xfId="38746"/>
    <cellStyle name="40% - Accent5 4 34" xfId="6467"/>
    <cellStyle name="40% - Accent5 4 34 2" xfId="17246"/>
    <cellStyle name="40% - Accent5 4 34 3" xfId="27996"/>
    <cellStyle name="40% - Accent5 4 34 4" xfId="38856"/>
    <cellStyle name="40% - Accent5 4 35" xfId="6577"/>
    <cellStyle name="40% - Accent5 4 35 2" xfId="17356"/>
    <cellStyle name="40% - Accent5 4 35 3" xfId="28106"/>
    <cellStyle name="40% - Accent5 4 35 4" xfId="38966"/>
    <cellStyle name="40% - Accent5 4 36" xfId="6687"/>
    <cellStyle name="40% - Accent5 4 36 2" xfId="17466"/>
    <cellStyle name="40% - Accent5 4 36 3" xfId="28216"/>
    <cellStyle name="40% - Accent5 4 36 4" xfId="39076"/>
    <cellStyle name="40% - Accent5 4 37" xfId="6797"/>
    <cellStyle name="40% - Accent5 4 37 2" xfId="17576"/>
    <cellStyle name="40% - Accent5 4 37 3" xfId="28326"/>
    <cellStyle name="40% - Accent5 4 37 4" xfId="39186"/>
    <cellStyle name="40% - Accent5 4 38" xfId="6907"/>
    <cellStyle name="40% - Accent5 4 38 2" xfId="17686"/>
    <cellStyle name="40% - Accent5 4 38 3" xfId="28436"/>
    <cellStyle name="40% - Accent5 4 38 4" xfId="39296"/>
    <cellStyle name="40% - Accent5 4 39" xfId="7017"/>
    <cellStyle name="40% - Accent5 4 39 2" xfId="17796"/>
    <cellStyle name="40% - Accent5 4 39 3" xfId="28546"/>
    <cellStyle name="40% - Accent5 4 39 4" xfId="39406"/>
    <cellStyle name="40% - Accent5 4 4" xfId="372"/>
    <cellStyle name="40% - Accent5 4 4 2" xfId="1397"/>
    <cellStyle name="40% - Accent5 4 4 2 2" xfId="3722"/>
    <cellStyle name="40% - Accent5 4 4 2 2 2" xfId="14501"/>
    <cellStyle name="40% - Accent5 4 4 2 2 3" xfId="25251"/>
    <cellStyle name="40% - Accent5 4 4 2 2 4" xfId="36111"/>
    <cellStyle name="40% - Accent5 4 4 2 3" xfId="12206"/>
    <cellStyle name="40% - Accent5 4 4 2 4" xfId="22956"/>
    <cellStyle name="40% - Accent5 4 4 2 5" xfId="33816"/>
    <cellStyle name="40% - Accent5 4 4 3" xfId="2739"/>
    <cellStyle name="40% - Accent5 4 4 3 2" xfId="13518"/>
    <cellStyle name="40% - Accent5 4 4 3 3" xfId="24268"/>
    <cellStyle name="40% - Accent5 4 4 3 4" xfId="35128"/>
    <cellStyle name="40% - Accent5 4 4 4" xfId="11223"/>
    <cellStyle name="40% - Accent5 4 4 5" xfId="21973"/>
    <cellStyle name="40% - Accent5 4 4 6" xfId="32833"/>
    <cellStyle name="40% - Accent5 4 40" xfId="7127"/>
    <cellStyle name="40% - Accent5 4 40 2" xfId="17906"/>
    <cellStyle name="40% - Accent5 4 40 3" xfId="28656"/>
    <cellStyle name="40% - Accent5 4 40 4" xfId="39516"/>
    <cellStyle name="40% - Accent5 4 41" xfId="7237"/>
    <cellStyle name="40% - Accent5 4 41 2" xfId="18016"/>
    <cellStyle name="40% - Accent5 4 41 3" xfId="28766"/>
    <cellStyle name="40% - Accent5 4 41 4" xfId="39626"/>
    <cellStyle name="40% - Accent5 4 42" xfId="7347"/>
    <cellStyle name="40% - Accent5 4 42 2" xfId="18126"/>
    <cellStyle name="40% - Accent5 4 42 3" xfId="28876"/>
    <cellStyle name="40% - Accent5 4 42 4" xfId="39736"/>
    <cellStyle name="40% - Accent5 4 43" xfId="7457"/>
    <cellStyle name="40% - Accent5 4 43 2" xfId="18236"/>
    <cellStyle name="40% - Accent5 4 43 3" xfId="28986"/>
    <cellStyle name="40% - Accent5 4 43 4" xfId="39846"/>
    <cellStyle name="40% - Accent5 4 44" xfId="7567"/>
    <cellStyle name="40% - Accent5 4 44 2" xfId="18346"/>
    <cellStyle name="40% - Accent5 4 44 3" xfId="29096"/>
    <cellStyle name="40% - Accent5 4 44 4" xfId="39956"/>
    <cellStyle name="40% - Accent5 4 45" xfId="7677"/>
    <cellStyle name="40% - Accent5 4 45 2" xfId="18456"/>
    <cellStyle name="40% - Accent5 4 45 3" xfId="29206"/>
    <cellStyle name="40% - Accent5 4 45 4" xfId="40066"/>
    <cellStyle name="40% - Accent5 4 46" xfId="7787"/>
    <cellStyle name="40% - Accent5 4 46 2" xfId="18566"/>
    <cellStyle name="40% - Accent5 4 46 3" xfId="29316"/>
    <cellStyle name="40% - Accent5 4 46 4" xfId="40176"/>
    <cellStyle name="40% - Accent5 4 47" xfId="7897"/>
    <cellStyle name="40% - Accent5 4 47 2" xfId="18676"/>
    <cellStyle name="40% - Accent5 4 47 3" xfId="29426"/>
    <cellStyle name="40% - Accent5 4 47 4" xfId="40286"/>
    <cellStyle name="40% - Accent5 4 48" xfId="8007"/>
    <cellStyle name="40% - Accent5 4 48 2" xfId="18786"/>
    <cellStyle name="40% - Accent5 4 48 3" xfId="29536"/>
    <cellStyle name="40% - Accent5 4 48 4" xfId="40396"/>
    <cellStyle name="40% - Accent5 4 49" xfId="8117"/>
    <cellStyle name="40% - Accent5 4 49 2" xfId="18896"/>
    <cellStyle name="40% - Accent5 4 49 3" xfId="29646"/>
    <cellStyle name="40% - Accent5 4 49 4" xfId="40506"/>
    <cellStyle name="40% - Accent5 4 5" xfId="438"/>
    <cellStyle name="40% - Accent5 4 5 2" xfId="1463"/>
    <cellStyle name="40% - Accent5 4 5 2 2" xfId="3788"/>
    <cellStyle name="40% - Accent5 4 5 2 2 2" xfId="14567"/>
    <cellStyle name="40% - Accent5 4 5 2 2 3" xfId="25317"/>
    <cellStyle name="40% - Accent5 4 5 2 2 4" xfId="36177"/>
    <cellStyle name="40% - Accent5 4 5 2 3" xfId="12272"/>
    <cellStyle name="40% - Accent5 4 5 2 4" xfId="23022"/>
    <cellStyle name="40% - Accent5 4 5 2 5" xfId="33882"/>
    <cellStyle name="40% - Accent5 4 5 3" xfId="2805"/>
    <cellStyle name="40% - Accent5 4 5 3 2" xfId="13584"/>
    <cellStyle name="40% - Accent5 4 5 3 3" xfId="24334"/>
    <cellStyle name="40% - Accent5 4 5 3 4" xfId="35194"/>
    <cellStyle name="40% - Accent5 4 5 4" xfId="11289"/>
    <cellStyle name="40% - Accent5 4 5 5" xfId="22039"/>
    <cellStyle name="40% - Accent5 4 5 6" xfId="32899"/>
    <cellStyle name="40% - Accent5 4 50" xfId="8227"/>
    <cellStyle name="40% - Accent5 4 50 2" xfId="19006"/>
    <cellStyle name="40% - Accent5 4 50 3" xfId="29756"/>
    <cellStyle name="40% - Accent5 4 50 4" xfId="40616"/>
    <cellStyle name="40% - Accent5 4 51" xfId="8337"/>
    <cellStyle name="40% - Accent5 4 51 2" xfId="19116"/>
    <cellStyle name="40% - Accent5 4 51 3" xfId="29866"/>
    <cellStyle name="40% - Accent5 4 51 4" xfId="40726"/>
    <cellStyle name="40% - Accent5 4 52" xfId="8447"/>
    <cellStyle name="40% - Accent5 4 52 2" xfId="19226"/>
    <cellStyle name="40% - Accent5 4 52 3" xfId="29976"/>
    <cellStyle name="40% - Accent5 4 52 4" xfId="40836"/>
    <cellStyle name="40% - Accent5 4 53" xfId="8557"/>
    <cellStyle name="40% - Accent5 4 53 2" xfId="19336"/>
    <cellStyle name="40% - Accent5 4 53 3" xfId="30086"/>
    <cellStyle name="40% - Accent5 4 53 4" xfId="40946"/>
    <cellStyle name="40% - Accent5 4 54" xfId="8667"/>
    <cellStyle name="40% - Accent5 4 54 2" xfId="19446"/>
    <cellStyle name="40% - Accent5 4 54 3" xfId="30196"/>
    <cellStyle name="40% - Accent5 4 54 4" xfId="41056"/>
    <cellStyle name="40% - Accent5 4 55" xfId="8777"/>
    <cellStyle name="40% - Accent5 4 55 2" xfId="19556"/>
    <cellStyle name="40% - Accent5 4 55 3" xfId="30306"/>
    <cellStyle name="40% - Accent5 4 55 4" xfId="41166"/>
    <cellStyle name="40% - Accent5 4 56" xfId="8887"/>
    <cellStyle name="40% - Accent5 4 56 2" xfId="19666"/>
    <cellStyle name="40% - Accent5 4 56 3" xfId="30416"/>
    <cellStyle name="40% - Accent5 4 56 4" xfId="41276"/>
    <cellStyle name="40% - Accent5 4 57" xfId="8997"/>
    <cellStyle name="40% - Accent5 4 57 2" xfId="19776"/>
    <cellStyle name="40% - Accent5 4 57 3" xfId="30526"/>
    <cellStyle name="40% - Accent5 4 57 4" xfId="41386"/>
    <cellStyle name="40% - Accent5 4 58" xfId="9107"/>
    <cellStyle name="40% - Accent5 4 58 2" xfId="19886"/>
    <cellStyle name="40% - Accent5 4 58 3" xfId="30636"/>
    <cellStyle name="40% - Accent5 4 58 4" xfId="41496"/>
    <cellStyle name="40% - Accent5 4 59" xfId="9217"/>
    <cellStyle name="40% - Accent5 4 59 2" xfId="19996"/>
    <cellStyle name="40% - Accent5 4 59 3" xfId="30746"/>
    <cellStyle name="40% - Accent5 4 59 4" xfId="41606"/>
    <cellStyle name="40% - Accent5 4 6" xfId="515"/>
    <cellStyle name="40% - Accent5 4 6 2" xfId="1540"/>
    <cellStyle name="40% - Accent5 4 6 2 2" xfId="3865"/>
    <cellStyle name="40% - Accent5 4 6 2 2 2" xfId="14644"/>
    <cellStyle name="40% - Accent5 4 6 2 2 3" xfId="25394"/>
    <cellStyle name="40% - Accent5 4 6 2 2 4" xfId="36254"/>
    <cellStyle name="40% - Accent5 4 6 2 3" xfId="12349"/>
    <cellStyle name="40% - Accent5 4 6 2 4" xfId="23099"/>
    <cellStyle name="40% - Accent5 4 6 2 5" xfId="33959"/>
    <cellStyle name="40% - Accent5 4 6 3" xfId="2882"/>
    <cellStyle name="40% - Accent5 4 6 3 2" xfId="13661"/>
    <cellStyle name="40% - Accent5 4 6 3 3" xfId="24411"/>
    <cellStyle name="40% - Accent5 4 6 3 4" xfId="35271"/>
    <cellStyle name="40% - Accent5 4 6 4" xfId="11366"/>
    <cellStyle name="40% - Accent5 4 6 5" xfId="22116"/>
    <cellStyle name="40% - Accent5 4 6 6" xfId="32976"/>
    <cellStyle name="40% - Accent5 4 60" xfId="9327"/>
    <cellStyle name="40% - Accent5 4 60 2" xfId="20106"/>
    <cellStyle name="40% - Accent5 4 60 3" xfId="30856"/>
    <cellStyle name="40% - Accent5 4 60 4" xfId="41716"/>
    <cellStyle name="40% - Accent5 4 61" xfId="9437"/>
    <cellStyle name="40% - Accent5 4 61 2" xfId="20216"/>
    <cellStyle name="40% - Accent5 4 61 3" xfId="30966"/>
    <cellStyle name="40% - Accent5 4 61 4" xfId="41826"/>
    <cellStyle name="40% - Accent5 4 62" xfId="9547"/>
    <cellStyle name="40% - Accent5 4 62 2" xfId="20326"/>
    <cellStyle name="40% - Accent5 4 62 3" xfId="31076"/>
    <cellStyle name="40% - Accent5 4 62 4" xfId="41936"/>
    <cellStyle name="40% - Accent5 4 63" xfId="9657"/>
    <cellStyle name="40% - Accent5 4 63 2" xfId="20436"/>
    <cellStyle name="40% - Accent5 4 63 3" xfId="31186"/>
    <cellStyle name="40% - Accent5 4 63 4" xfId="42046"/>
    <cellStyle name="40% - Accent5 4 64" xfId="9767"/>
    <cellStyle name="40% - Accent5 4 64 2" xfId="20546"/>
    <cellStyle name="40% - Accent5 4 64 3" xfId="31296"/>
    <cellStyle name="40% - Accent5 4 64 4" xfId="42156"/>
    <cellStyle name="40% - Accent5 4 65" xfId="9877"/>
    <cellStyle name="40% - Accent5 4 65 2" xfId="20656"/>
    <cellStyle name="40% - Accent5 4 65 3" xfId="31406"/>
    <cellStyle name="40% - Accent5 4 65 4" xfId="42266"/>
    <cellStyle name="40% - Accent5 4 66" xfId="9987"/>
    <cellStyle name="40% - Accent5 4 66 2" xfId="20766"/>
    <cellStyle name="40% - Accent5 4 66 3" xfId="31516"/>
    <cellStyle name="40% - Accent5 4 66 4" xfId="42376"/>
    <cellStyle name="40% - Accent5 4 67" xfId="10097"/>
    <cellStyle name="40% - Accent5 4 67 2" xfId="20876"/>
    <cellStyle name="40% - Accent5 4 67 3" xfId="31626"/>
    <cellStyle name="40% - Accent5 4 67 4" xfId="42486"/>
    <cellStyle name="40% - Accent5 4 68" xfId="10207"/>
    <cellStyle name="40% - Accent5 4 68 2" xfId="20986"/>
    <cellStyle name="40% - Accent5 4 68 3" xfId="31736"/>
    <cellStyle name="40% - Accent5 4 68 4" xfId="42596"/>
    <cellStyle name="40% - Accent5 4 69" xfId="10317"/>
    <cellStyle name="40% - Accent5 4 69 2" xfId="21096"/>
    <cellStyle name="40% - Accent5 4 69 3" xfId="31846"/>
    <cellStyle name="40% - Accent5 4 69 4" xfId="42706"/>
    <cellStyle name="40% - Accent5 4 7" xfId="602"/>
    <cellStyle name="40% - Accent5 4 7 2" xfId="1627"/>
    <cellStyle name="40% - Accent5 4 7 2 2" xfId="3952"/>
    <cellStyle name="40% - Accent5 4 7 2 2 2" xfId="14731"/>
    <cellStyle name="40% - Accent5 4 7 2 2 3" xfId="25481"/>
    <cellStyle name="40% - Accent5 4 7 2 2 4" xfId="36341"/>
    <cellStyle name="40% - Accent5 4 7 2 3" xfId="12436"/>
    <cellStyle name="40% - Accent5 4 7 2 4" xfId="23186"/>
    <cellStyle name="40% - Accent5 4 7 2 5" xfId="34046"/>
    <cellStyle name="40% - Accent5 4 7 3" xfId="2970"/>
    <cellStyle name="40% - Accent5 4 7 3 2" xfId="13749"/>
    <cellStyle name="40% - Accent5 4 7 3 3" xfId="24499"/>
    <cellStyle name="40% - Accent5 4 7 3 4" xfId="35359"/>
    <cellStyle name="40% - Accent5 4 7 4" xfId="11454"/>
    <cellStyle name="40% - Accent5 4 7 5" xfId="22204"/>
    <cellStyle name="40% - Accent5 4 7 6" xfId="33064"/>
    <cellStyle name="40% - Accent5 4 70" xfId="10427"/>
    <cellStyle name="40% - Accent5 4 70 2" xfId="21206"/>
    <cellStyle name="40% - Accent5 4 70 3" xfId="31956"/>
    <cellStyle name="40% - Accent5 4 70 4" xfId="42816"/>
    <cellStyle name="40% - Accent5 4 71" xfId="10537"/>
    <cellStyle name="40% - Accent5 4 71 2" xfId="21316"/>
    <cellStyle name="40% - Accent5 4 71 3" xfId="32066"/>
    <cellStyle name="40% - Accent5 4 71 4" xfId="42926"/>
    <cellStyle name="40% - Accent5 4 72" xfId="10647"/>
    <cellStyle name="40% - Accent5 4 72 2" xfId="21426"/>
    <cellStyle name="40% - Accent5 4 72 3" xfId="32176"/>
    <cellStyle name="40% - Accent5 4 72 4" xfId="43036"/>
    <cellStyle name="40% - Accent5 4 73" xfId="10757"/>
    <cellStyle name="40% - Accent5 4 73 2" xfId="21536"/>
    <cellStyle name="40% - Accent5 4 73 3" xfId="32286"/>
    <cellStyle name="40% - Accent5 4 73 4" xfId="43146"/>
    <cellStyle name="40% - Accent5 4 74" xfId="10867"/>
    <cellStyle name="40% - Accent5 4 74 2" xfId="32396"/>
    <cellStyle name="40% - Accent5 4 74 3" xfId="43256"/>
    <cellStyle name="40% - Accent5 4 75" xfId="11007"/>
    <cellStyle name="40% - Accent5 4 75 2" xfId="21757"/>
    <cellStyle name="40% - Accent5 4 75 3" xfId="32617"/>
    <cellStyle name="40% - Accent5 4 76" xfId="21646"/>
    <cellStyle name="40% - Accent5 4 77" xfId="32506"/>
    <cellStyle name="40% - Accent5 4 78" xfId="43524"/>
    <cellStyle name="40% - Accent5 4 79" xfId="43679"/>
    <cellStyle name="40% - Accent5 4 8" xfId="701"/>
    <cellStyle name="40% - Accent5 4 8 2" xfId="1726"/>
    <cellStyle name="40% - Accent5 4 8 2 2" xfId="4051"/>
    <cellStyle name="40% - Accent5 4 8 2 2 2" xfId="14830"/>
    <cellStyle name="40% - Accent5 4 8 2 2 3" xfId="25580"/>
    <cellStyle name="40% - Accent5 4 8 2 2 4" xfId="36440"/>
    <cellStyle name="40% - Accent5 4 8 2 3" xfId="12535"/>
    <cellStyle name="40% - Accent5 4 8 2 4" xfId="23285"/>
    <cellStyle name="40% - Accent5 4 8 2 5" xfId="34145"/>
    <cellStyle name="40% - Accent5 4 8 3" xfId="3069"/>
    <cellStyle name="40% - Accent5 4 8 3 2" xfId="13848"/>
    <cellStyle name="40% - Accent5 4 8 3 3" xfId="24598"/>
    <cellStyle name="40% - Accent5 4 8 3 4" xfId="35458"/>
    <cellStyle name="40% - Accent5 4 8 4" xfId="11553"/>
    <cellStyle name="40% - Accent5 4 8 5" xfId="22303"/>
    <cellStyle name="40% - Accent5 4 8 6" xfId="33163"/>
    <cellStyle name="40% - Accent5 4 80" xfId="43991"/>
    <cellStyle name="40% - Accent5 4 81" xfId="44310"/>
    <cellStyle name="40% - Accent5 4 82" xfId="44630"/>
    <cellStyle name="40% - Accent5 4 83" xfId="44942"/>
    <cellStyle name="40% - Accent5 4 84" xfId="45254"/>
    <cellStyle name="40% - Accent5 4 85" xfId="45566"/>
    <cellStyle name="40% - Accent5 4 86" xfId="45878"/>
    <cellStyle name="40% - Accent5 4 87" xfId="46190"/>
    <cellStyle name="40% - Accent5 4 88" xfId="46502"/>
    <cellStyle name="40% - Accent5 4 89" xfId="46814"/>
    <cellStyle name="40% - Accent5 4 9" xfId="810"/>
    <cellStyle name="40% - Accent5 4 9 2" xfId="1835"/>
    <cellStyle name="40% - Accent5 4 9 2 2" xfId="4160"/>
    <cellStyle name="40% - Accent5 4 9 2 2 2" xfId="14939"/>
    <cellStyle name="40% - Accent5 4 9 2 2 3" xfId="25689"/>
    <cellStyle name="40% - Accent5 4 9 2 2 4" xfId="36549"/>
    <cellStyle name="40% - Accent5 4 9 2 3" xfId="12644"/>
    <cellStyle name="40% - Accent5 4 9 2 4" xfId="23394"/>
    <cellStyle name="40% - Accent5 4 9 2 5" xfId="34254"/>
    <cellStyle name="40% - Accent5 4 9 3" xfId="3178"/>
    <cellStyle name="40% - Accent5 4 9 3 2" xfId="13957"/>
    <cellStyle name="40% - Accent5 4 9 3 3" xfId="24707"/>
    <cellStyle name="40% - Accent5 4 9 3 4" xfId="35567"/>
    <cellStyle name="40% - Accent5 4 9 4" xfId="11662"/>
    <cellStyle name="40% - Accent5 4 9 5" xfId="22412"/>
    <cellStyle name="40% - Accent5 4 9 6" xfId="33272"/>
    <cellStyle name="40% - Accent5 4 90" xfId="47126"/>
    <cellStyle name="40% - Accent5 4 91" xfId="47438"/>
    <cellStyle name="40% - Accent5 4 92" xfId="47750"/>
    <cellStyle name="40% - Accent5 4 93" xfId="48062"/>
    <cellStyle name="40% - Accent5 4 94" xfId="48374"/>
    <cellStyle name="40% - Accent5 4 95" xfId="48686"/>
    <cellStyle name="40% - Accent5 4 96" xfId="48998"/>
    <cellStyle name="40% - Accent5 4 97" xfId="49310"/>
    <cellStyle name="40% - Accent5 4 98" xfId="49622"/>
    <cellStyle name="40% - Accent5 4 99" xfId="49934"/>
    <cellStyle name="40% - Accent5 40" xfId="6542"/>
    <cellStyle name="40% - Accent5 40 2" xfId="17321"/>
    <cellStyle name="40% - Accent5 40 3" xfId="28071"/>
    <cellStyle name="40% - Accent5 40 4" xfId="38931"/>
    <cellStyle name="40% - Accent5 41" xfId="6652"/>
    <cellStyle name="40% - Accent5 41 2" xfId="17431"/>
    <cellStyle name="40% - Accent5 41 3" xfId="28181"/>
    <cellStyle name="40% - Accent5 41 4" xfId="39041"/>
    <cellStyle name="40% - Accent5 42" xfId="6762"/>
    <cellStyle name="40% - Accent5 42 2" xfId="17541"/>
    <cellStyle name="40% - Accent5 42 3" xfId="28291"/>
    <cellStyle name="40% - Accent5 42 4" xfId="39151"/>
    <cellStyle name="40% - Accent5 43" xfId="6872"/>
    <cellStyle name="40% - Accent5 43 2" xfId="17651"/>
    <cellStyle name="40% - Accent5 43 3" xfId="28401"/>
    <cellStyle name="40% - Accent5 43 4" xfId="39261"/>
    <cellStyle name="40% - Accent5 44" xfId="6982"/>
    <cellStyle name="40% - Accent5 44 2" xfId="17761"/>
    <cellStyle name="40% - Accent5 44 3" xfId="28511"/>
    <cellStyle name="40% - Accent5 44 4" xfId="39371"/>
    <cellStyle name="40% - Accent5 45" xfId="7092"/>
    <cellStyle name="40% - Accent5 45 2" xfId="17871"/>
    <cellStyle name="40% - Accent5 45 3" xfId="28621"/>
    <cellStyle name="40% - Accent5 45 4" xfId="39481"/>
    <cellStyle name="40% - Accent5 46" xfId="7202"/>
    <cellStyle name="40% - Accent5 46 2" xfId="17981"/>
    <cellStyle name="40% - Accent5 46 3" xfId="28731"/>
    <cellStyle name="40% - Accent5 46 4" xfId="39591"/>
    <cellStyle name="40% - Accent5 47" xfId="7312"/>
    <cellStyle name="40% - Accent5 47 2" xfId="18091"/>
    <cellStyle name="40% - Accent5 47 3" xfId="28841"/>
    <cellStyle name="40% - Accent5 47 4" xfId="39701"/>
    <cellStyle name="40% - Accent5 48" xfId="7422"/>
    <cellStyle name="40% - Accent5 48 2" xfId="18201"/>
    <cellStyle name="40% - Accent5 48 3" xfId="28951"/>
    <cellStyle name="40% - Accent5 48 4" xfId="39811"/>
    <cellStyle name="40% - Accent5 49" xfId="7532"/>
    <cellStyle name="40% - Accent5 49 2" xfId="18311"/>
    <cellStyle name="40% - Accent5 49 3" xfId="29061"/>
    <cellStyle name="40% - Accent5 49 4" xfId="39921"/>
    <cellStyle name="40% - Accent5 5" xfId="179"/>
    <cellStyle name="40% - Accent5 5 10" xfId="1039"/>
    <cellStyle name="40% - Accent5 5 10 2" xfId="3407"/>
    <cellStyle name="40% - Accent5 5 10 2 2" xfId="14186"/>
    <cellStyle name="40% - Accent5 5 10 2 3" xfId="24936"/>
    <cellStyle name="40% - Accent5 5 10 2 4" xfId="35796"/>
    <cellStyle name="40% - Accent5 5 10 3" xfId="11891"/>
    <cellStyle name="40% - Accent5 5 10 4" xfId="22641"/>
    <cellStyle name="40% - Accent5 5 10 5" xfId="33501"/>
    <cellStyle name="40% - Accent5 5 100" xfId="50572"/>
    <cellStyle name="40% - Accent5 5 101" xfId="50884"/>
    <cellStyle name="40% - Accent5 5 102" xfId="51196"/>
    <cellStyle name="40% - Accent5 5 103" xfId="51508"/>
    <cellStyle name="40% - Accent5 5 104" xfId="51820"/>
    <cellStyle name="40% - Accent5 5 105" xfId="52133"/>
    <cellStyle name="40% - Accent5 5 106" xfId="52445"/>
    <cellStyle name="40% - Accent5 5 107" xfId="52757"/>
    <cellStyle name="40% - Accent5 5 108" xfId="53069"/>
    <cellStyle name="40% - Accent5 5 109" xfId="53381"/>
    <cellStyle name="40% - Accent5 5 11" xfId="1204"/>
    <cellStyle name="40% - Accent5 5 11 2" xfId="3529"/>
    <cellStyle name="40% - Accent5 5 11 2 2" xfId="14308"/>
    <cellStyle name="40% - Accent5 5 11 2 3" xfId="25058"/>
    <cellStyle name="40% - Accent5 5 11 2 4" xfId="35918"/>
    <cellStyle name="40% - Accent5 5 11 3" xfId="12013"/>
    <cellStyle name="40% - Accent5 5 11 4" xfId="22763"/>
    <cellStyle name="40% - Accent5 5 11 5" xfId="33623"/>
    <cellStyle name="40% - Accent5 5 110" xfId="53693"/>
    <cellStyle name="40% - Accent5 5 111" xfId="54005"/>
    <cellStyle name="40% - Accent5 5 112" xfId="54317"/>
    <cellStyle name="40% - Accent5 5 113" xfId="54629"/>
    <cellStyle name="40% - Accent5 5 114" xfId="54941"/>
    <cellStyle name="40% - Accent5 5 115" xfId="55253"/>
    <cellStyle name="40% - Accent5 5 116" xfId="55565"/>
    <cellStyle name="40% - Accent5 5 117" xfId="55877"/>
    <cellStyle name="40% - Accent5 5 118" xfId="56189"/>
    <cellStyle name="40% - Accent5 5 119" xfId="56501"/>
    <cellStyle name="40% - Accent5 5 12" xfId="2064"/>
    <cellStyle name="40% - Accent5 5 12 2" xfId="4389"/>
    <cellStyle name="40% - Accent5 5 12 2 2" xfId="15168"/>
    <cellStyle name="40% - Accent5 5 12 2 3" xfId="25918"/>
    <cellStyle name="40% - Accent5 5 12 2 4" xfId="36778"/>
    <cellStyle name="40% - Accent5 5 12 3" xfId="12873"/>
    <cellStyle name="40% - Accent5 5 12 4" xfId="23623"/>
    <cellStyle name="40% - Accent5 5 12 5" xfId="34483"/>
    <cellStyle name="40% - Accent5 5 120" xfId="56813"/>
    <cellStyle name="40% - Accent5 5 121" xfId="57125"/>
    <cellStyle name="40% - Accent5 5 122" xfId="57437"/>
    <cellStyle name="40% - Accent5 5 123" xfId="57749"/>
    <cellStyle name="40% - Accent5 5 124" xfId="58061"/>
    <cellStyle name="40% - Accent5 5 125" xfId="58373"/>
    <cellStyle name="40% - Accent5 5 126" xfId="58685"/>
    <cellStyle name="40% - Accent5 5 127" xfId="58997"/>
    <cellStyle name="40% - Accent5 5 128" xfId="59309"/>
    <cellStyle name="40% - Accent5 5 129" xfId="59621"/>
    <cellStyle name="40% - Accent5 5 13" xfId="2173"/>
    <cellStyle name="40% - Accent5 5 13 2" xfId="4498"/>
    <cellStyle name="40% - Accent5 5 13 2 2" xfId="15277"/>
    <cellStyle name="40% - Accent5 5 13 2 3" xfId="26027"/>
    <cellStyle name="40% - Accent5 5 13 2 4" xfId="36887"/>
    <cellStyle name="40% - Accent5 5 13 3" xfId="12982"/>
    <cellStyle name="40% - Accent5 5 13 4" xfId="23732"/>
    <cellStyle name="40% - Accent5 5 13 5" xfId="34592"/>
    <cellStyle name="40% - Accent5 5 130" xfId="59933"/>
    <cellStyle name="40% - Accent5 5 131" xfId="60245"/>
    <cellStyle name="40% - Accent5 5 132" xfId="60557"/>
    <cellStyle name="40% - Accent5 5 133" xfId="60869"/>
    <cellStyle name="40% - Accent5 5 14" xfId="2283"/>
    <cellStyle name="40% - Accent5 5 14 2" xfId="4608"/>
    <cellStyle name="40% - Accent5 5 14 2 2" xfId="15387"/>
    <cellStyle name="40% - Accent5 5 14 2 3" xfId="26137"/>
    <cellStyle name="40% - Accent5 5 14 2 4" xfId="36997"/>
    <cellStyle name="40% - Accent5 5 14 3" xfId="13092"/>
    <cellStyle name="40% - Accent5 5 14 4" xfId="23842"/>
    <cellStyle name="40% - Accent5 5 14 5" xfId="34702"/>
    <cellStyle name="40% - Accent5 5 15" xfId="2393"/>
    <cellStyle name="40% - Accent5 5 15 2" xfId="13202"/>
    <cellStyle name="40% - Accent5 5 15 3" xfId="23952"/>
    <cellStyle name="40% - Accent5 5 15 4" xfId="34812"/>
    <cellStyle name="40% - Accent5 5 16" xfId="2546"/>
    <cellStyle name="40% - Accent5 5 16 2" xfId="13325"/>
    <cellStyle name="40% - Accent5 5 16 3" xfId="24075"/>
    <cellStyle name="40% - Accent5 5 16 4" xfId="34935"/>
    <cellStyle name="40% - Accent5 5 17" xfId="4718"/>
    <cellStyle name="40% - Accent5 5 17 2" xfId="15497"/>
    <cellStyle name="40% - Accent5 5 17 3" xfId="26247"/>
    <cellStyle name="40% - Accent5 5 17 4" xfId="37107"/>
    <cellStyle name="40% - Accent5 5 18" xfId="4828"/>
    <cellStyle name="40% - Accent5 5 18 2" xfId="15607"/>
    <cellStyle name="40% - Accent5 5 18 3" xfId="26357"/>
    <cellStyle name="40% - Accent5 5 18 4" xfId="37217"/>
    <cellStyle name="40% - Accent5 5 19" xfId="4938"/>
    <cellStyle name="40% - Accent5 5 19 2" xfId="15717"/>
    <cellStyle name="40% - Accent5 5 19 3" xfId="26467"/>
    <cellStyle name="40% - Accent5 5 19 4" xfId="37327"/>
    <cellStyle name="40% - Accent5 5 2" xfId="327"/>
    <cellStyle name="40% - Accent5 5 2 10" xfId="44799"/>
    <cellStyle name="40% - Accent5 5 2 11" xfId="45111"/>
    <cellStyle name="40% - Accent5 5 2 12" xfId="45423"/>
    <cellStyle name="40% - Accent5 5 2 13" xfId="45735"/>
    <cellStyle name="40% - Accent5 5 2 14" xfId="46047"/>
    <cellStyle name="40% - Accent5 5 2 15" xfId="46359"/>
    <cellStyle name="40% - Accent5 5 2 16" xfId="46671"/>
    <cellStyle name="40% - Accent5 5 2 17" xfId="46983"/>
    <cellStyle name="40% - Accent5 5 2 18" xfId="47295"/>
    <cellStyle name="40% - Accent5 5 2 19" xfId="47607"/>
    <cellStyle name="40% - Accent5 5 2 2" xfId="1352"/>
    <cellStyle name="40% - Accent5 5 2 2 2" xfId="3677"/>
    <cellStyle name="40% - Accent5 5 2 2 2 2" xfId="14456"/>
    <cellStyle name="40% - Accent5 5 2 2 2 3" xfId="25206"/>
    <cellStyle name="40% - Accent5 5 2 2 2 4" xfId="36066"/>
    <cellStyle name="40% - Accent5 5 2 2 3" xfId="12161"/>
    <cellStyle name="40% - Accent5 5 2 2 4" xfId="22911"/>
    <cellStyle name="40% - Accent5 5 2 2 5" xfId="33771"/>
    <cellStyle name="40% - Accent5 5 2 20" xfId="47919"/>
    <cellStyle name="40% - Accent5 5 2 21" xfId="48231"/>
    <cellStyle name="40% - Accent5 5 2 22" xfId="48543"/>
    <cellStyle name="40% - Accent5 5 2 23" xfId="48855"/>
    <cellStyle name="40% - Accent5 5 2 24" xfId="49167"/>
    <cellStyle name="40% - Accent5 5 2 25" xfId="49479"/>
    <cellStyle name="40% - Accent5 5 2 26" xfId="49791"/>
    <cellStyle name="40% - Accent5 5 2 27" xfId="50103"/>
    <cellStyle name="40% - Accent5 5 2 28" xfId="50415"/>
    <cellStyle name="40% - Accent5 5 2 29" xfId="50727"/>
    <cellStyle name="40% - Accent5 5 2 3" xfId="2694"/>
    <cellStyle name="40% - Accent5 5 2 3 2" xfId="13473"/>
    <cellStyle name="40% - Accent5 5 2 3 3" xfId="24223"/>
    <cellStyle name="40% - Accent5 5 2 3 4" xfId="35083"/>
    <cellStyle name="40% - Accent5 5 2 30" xfId="51039"/>
    <cellStyle name="40% - Accent5 5 2 31" xfId="51351"/>
    <cellStyle name="40% - Accent5 5 2 32" xfId="51663"/>
    <cellStyle name="40% - Accent5 5 2 33" xfId="51975"/>
    <cellStyle name="40% - Accent5 5 2 34" xfId="52288"/>
    <cellStyle name="40% - Accent5 5 2 35" xfId="52600"/>
    <cellStyle name="40% - Accent5 5 2 36" xfId="52912"/>
    <cellStyle name="40% - Accent5 5 2 37" xfId="53224"/>
    <cellStyle name="40% - Accent5 5 2 38" xfId="53536"/>
    <cellStyle name="40% - Accent5 5 2 39" xfId="53848"/>
    <cellStyle name="40% - Accent5 5 2 4" xfId="11178"/>
    <cellStyle name="40% - Accent5 5 2 40" xfId="54160"/>
    <cellStyle name="40% - Accent5 5 2 41" xfId="54472"/>
    <cellStyle name="40% - Accent5 5 2 42" xfId="54784"/>
    <cellStyle name="40% - Accent5 5 2 43" xfId="55096"/>
    <cellStyle name="40% - Accent5 5 2 44" xfId="55408"/>
    <cellStyle name="40% - Accent5 5 2 45" xfId="55720"/>
    <cellStyle name="40% - Accent5 5 2 46" xfId="56032"/>
    <cellStyle name="40% - Accent5 5 2 47" xfId="56344"/>
    <cellStyle name="40% - Accent5 5 2 48" xfId="56656"/>
    <cellStyle name="40% - Accent5 5 2 49" xfId="56968"/>
    <cellStyle name="40% - Accent5 5 2 5" xfId="21928"/>
    <cellStyle name="40% - Accent5 5 2 50" xfId="57280"/>
    <cellStyle name="40% - Accent5 5 2 51" xfId="57592"/>
    <cellStyle name="40% - Accent5 5 2 52" xfId="57904"/>
    <cellStyle name="40% - Accent5 5 2 53" xfId="58216"/>
    <cellStyle name="40% - Accent5 5 2 54" xfId="58528"/>
    <cellStyle name="40% - Accent5 5 2 55" xfId="58840"/>
    <cellStyle name="40% - Accent5 5 2 56" xfId="59152"/>
    <cellStyle name="40% - Accent5 5 2 57" xfId="59464"/>
    <cellStyle name="40% - Accent5 5 2 58" xfId="59776"/>
    <cellStyle name="40% - Accent5 5 2 59" xfId="60088"/>
    <cellStyle name="40% - Accent5 5 2 6" xfId="32788"/>
    <cellStyle name="40% - Accent5 5 2 60" xfId="60400"/>
    <cellStyle name="40% - Accent5 5 2 61" xfId="60712"/>
    <cellStyle name="40% - Accent5 5 2 62" xfId="61024"/>
    <cellStyle name="40% - Accent5 5 2 7" xfId="43848"/>
    <cellStyle name="40% - Accent5 5 2 8" xfId="44160"/>
    <cellStyle name="40% - Accent5 5 2 9" xfId="44479"/>
    <cellStyle name="40% - Accent5 5 20" xfId="5048"/>
    <cellStyle name="40% - Accent5 5 20 2" xfId="15827"/>
    <cellStyle name="40% - Accent5 5 20 3" xfId="26577"/>
    <cellStyle name="40% - Accent5 5 20 4" xfId="37437"/>
    <cellStyle name="40% - Accent5 5 21" xfId="5158"/>
    <cellStyle name="40% - Accent5 5 21 2" xfId="15937"/>
    <cellStyle name="40% - Accent5 5 21 3" xfId="26687"/>
    <cellStyle name="40% - Accent5 5 21 4" xfId="37547"/>
    <cellStyle name="40% - Accent5 5 22" xfId="5268"/>
    <cellStyle name="40% - Accent5 5 22 2" xfId="16047"/>
    <cellStyle name="40% - Accent5 5 22 3" xfId="26797"/>
    <cellStyle name="40% - Accent5 5 22 4" xfId="37657"/>
    <cellStyle name="40% - Accent5 5 23" xfId="5378"/>
    <cellStyle name="40% - Accent5 5 23 2" xfId="16157"/>
    <cellStyle name="40% - Accent5 5 23 3" xfId="26907"/>
    <cellStyle name="40% - Accent5 5 23 4" xfId="37767"/>
    <cellStyle name="40% - Accent5 5 24" xfId="5488"/>
    <cellStyle name="40% - Accent5 5 24 2" xfId="16267"/>
    <cellStyle name="40% - Accent5 5 24 3" xfId="27017"/>
    <cellStyle name="40% - Accent5 5 24 4" xfId="37877"/>
    <cellStyle name="40% - Accent5 5 25" xfId="5598"/>
    <cellStyle name="40% - Accent5 5 25 2" xfId="16377"/>
    <cellStyle name="40% - Accent5 5 25 3" xfId="27127"/>
    <cellStyle name="40% - Accent5 5 25 4" xfId="37987"/>
    <cellStyle name="40% - Accent5 5 26" xfId="5708"/>
    <cellStyle name="40% - Accent5 5 26 2" xfId="16487"/>
    <cellStyle name="40% - Accent5 5 26 3" xfId="27237"/>
    <cellStyle name="40% - Accent5 5 26 4" xfId="38097"/>
    <cellStyle name="40% - Accent5 5 27" xfId="5818"/>
    <cellStyle name="40% - Accent5 5 27 2" xfId="16597"/>
    <cellStyle name="40% - Accent5 5 27 3" xfId="27347"/>
    <cellStyle name="40% - Accent5 5 27 4" xfId="38207"/>
    <cellStyle name="40% - Accent5 5 28" xfId="5928"/>
    <cellStyle name="40% - Accent5 5 28 2" xfId="16707"/>
    <cellStyle name="40% - Accent5 5 28 3" xfId="27457"/>
    <cellStyle name="40% - Accent5 5 28 4" xfId="38317"/>
    <cellStyle name="40% - Accent5 5 29" xfId="6038"/>
    <cellStyle name="40% - Accent5 5 29 2" xfId="16817"/>
    <cellStyle name="40% - Accent5 5 29 3" xfId="27567"/>
    <cellStyle name="40% - Accent5 5 29 4" xfId="38427"/>
    <cellStyle name="40% - Accent5 5 3" xfId="383"/>
    <cellStyle name="40% - Accent5 5 3 2" xfId="1408"/>
    <cellStyle name="40% - Accent5 5 3 2 2" xfId="3733"/>
    <cellStyle name="40% - Accent5 5 3 2 2 2" xfId="14512"/>
    <cellStyle name="40% - Accent5 5 3 2 2 3" xfId="25262"/>
    <cellStyle name="40% - Accent5 5 3 2 2 4" xfId="36122"/>
    <cellStyle name="40% - Accent5 5 3 2 3" xfId="12217"/>
    <cellStyle name="40% - Accent5 5 3 2 4" xfId="22967"/>
    <cellStyle name="40% - Accent5 5 3 2 5" xfId="33827"/>
    <cellStyle name="40% - Accent5 5 3 3" xfId="2750"/>
    <cellStyle name="40% - Accent5 5 3 3 2" xfId="13529"/>
    <cellStyle name="40% - Accent5 5 3 3 3" xfId="24279"/>
    <cellStyle name="40% - Accent5 5 3 3 4" xfId="35139"/>
    <cellStyle name="40% - Accent5 5 3 4" xfId="11234"/>
    <cellStyle name="40% - Accent5 5 3 5" xfId="21984"/>
    <cellStyle name="40% - Accent5 5 3 6" xfId="32844"/>
    <cellStyle name="40% - Accent5 5 30" xfId="6148"/>
    <cellStyle name="40% - Accent5 5 30 2" xfId="16927"/>
    <cellStyle name="40% - Accent5 5 30 3" xfId="27677"/>
    <cellStyle name="40% - Accent5 5 30 4" xfId="38537"/>
    <cellStyle name="40% - Accent5 5 31" xfId="6258"/>
    <cellStyle name="40% - Accent5 5 31 2" xfId="17037"/>
    <cellStyle name="40% - Accent5 5 31 3" xfId="27787"/>
    <cellStyle name="40% - Accent5 5 31 4" xfId="38647"/>
    <cellStyle name="40% - Accent5 5 32" xfId="6368"/>
    <cellStyle name="40% - Accent5 5 32 2" xfId="17147"/>
    <cellStyle name="40% - Accent5 5 32 3" xfId="27897"/>
    <cellStyle name="40% - Accent5 5 32 4" xfId="38757"/>
    <cellStyle name="40% - Accent5 5 33" xfId="6478"/>
    <cellStyle name="40% - Accent5 5 33 2" xfId="17257"/>
    <cellStyle name="40% - Accent5 5 33 3" xfId="28007"/>
    <cellStyle name="40% - Accent5 5 33 4" xfId="38867"/>
    <cellStyle name="40% - Accent5 5 34" xfId="6588"/>
    <cellStyle name="40% - Accent5 5 34 2" xfId="17367"/>
    <cellStyle name="40% - Accent5 5 34 3" xfId="28117"/>
    <cellStyle name="40% - Accent5 5 34 4" xfId="38977"/>
    <cellStyle name="40% - Accent5 5 35" xfId="6698"/>
    <cellStyle name="40% - Accent5 5 35 2" xfId="17477"/>
    <cellStyle name="40% - Accent5 5 35 3" xfId="28227"/>
    <cellStyle name="40% - Accent5 5 35 4" xfId="39087"/>
    <cellStyle name="40% - Accent5 5 36" xfId="6808"/>
    <cellStyle name="40% - Accent5 5 36 2" xfId="17587"/>
    <cellStyle name="40% - Accent5 5 36 3" xfId="28337"/>
    <cellStyle name="40% - Accent5 5 36 4" xfId="39197"/>
    <cellStyle name="40% - Accent5 5 37" xfId="6918"/>
    <cellStyle name="40% - Accent5 5 37 2" xfId="17697"/>
    <cellStyle name="40% - Accent5 5 37 3" xfId="28447"/>
    <cellStyle name="40% - Accent5 5 37 4" xfId="39307"/>
    <cellStyle name="40% - Accent5 5 38" xfId="7028"/>
    <cellStyle name="40% - Accent5 5 38 2" xfId="17807"/>
    <cellStyle name="40% - Accent5 5 38 3" xfId="28557"/>
    <cellStyle name="40% - Accent5 5 38 4" xfId="39417"/>
    <cellStyle name="40% - Accent5 5 39" xfId="7138"/>
    <cellStyle name="40% - Accent5 5 39 2" xfId="17917"/>
    <cellStyle name="40% - Accent5 5 39 3" xfId="28667"/>
    <cellStyle name="40% - Accent5 5 39 4" xfId="39527"/>
    <cellStyle name="40% - Accent5 5 4" xfId="449"/>
    <cellStyle name="40% - Accent5 5 4 2" xfId="1474"/>
    <cellStyle name="40% - Accent5 5 4 2 2" xfId="3799"/>
    <cellStyle name="40% - Accent5 5 4 2 2 2" xfId="14578"/>
    <cellStyle name="40% - Accent5 5 4 2 2 3" xfId="25328"/>
    <cellStyle name="40% - Accent5 5 4 2 2 4" xfId="36188"/>
    <cellStyle name="40% - Accent5 5 4 2 3" xfId="12283"/>
    <cellStyle name="40% - Accent5 5 4 2 4" xfId="23033"/>
    <cellStyle name="40% - Accent5 5 4 2 5" xfId="33893"/>
    <cellStyle name="40% - Accent5 5 4 3" xfId="2816"/>
    <cellStyle name="40% - Accent5 5 4 3 2" xfId="13595"/>
    <cellStyle name="40% - Accent5 5 4 3 3" xfId="24345"/>
    <cellStyle name="40% - Accent5 5 4 3 4" xfId="35205"/>
    <cellStyle name="40% - Accent5 5 4 4" xfId="11300"/>
    <cellStyle name="40% - Accent5 5 4 5" xfId="22050"/>
    <cellStyle name="40% - Accent5 5 4 6" xfId="32910"/>
    <cellStyle name="40% - Accent5 5 40" xfId="7248"/>
    <cellStyle name="40% - Accent5 5 40 2" xfId="18027"/>
    <cellStyle name="40% - Accent5 5 40 3" xfId="28777"/>
    <cellStyle name="40% - Accent5 5 40 4" xfId="39637"/>
    <cellStyle name="40% - Accent5 5 41" xfId="7358"/>
    <cellStyle name="40% - Accent5 5 41 2" xfId="18137"/>
    <cellStyle name="40% - Accent5 5 41 3" xfId="28887"/>
    <cellStyle name="40% - Accent5 5 41 4" xfId="39747"/>
    <cellStyle name="40% - Accent5 5 42" xfId="7468"/>
    <cellStyle name="40% - Accent5 5 42 2" xfId="18247"/>
    <cellStyle name="40% - Accent5 5 42 3" xfId="28997"/>
    <cellStyle name="40% - Accent5 5 42 4" xfId="39857"/>
    <cellStyle name="40% - Accent5 5 43" xfId="7578"/>
    <cellStyle name="40% - Accent5 5 43 2" xfId="18357"/>
    <cellStyle name="40% - Accent5 5 43 3" xfId="29107"/>
    <cellStyle name="40% - Accent5 5 43 4" xfId="39967"/>
    <cellStyle name="40% - Accent5 5 44" xfId="7688"/>
    <cellStyle name="40% - Accent5 5 44 2" xfId="18467"/>
    <cellStyle name="40% - Accent5 5 44 3" xfId="29217"/>
    <cellStyle name="40% - Accent5 5 44 4" xfId="40077"/>
    <cellStyle name="40% - Accent5 5 45" xfId="7798"/>
    <cellStyle name="40% - Accent5 5 45 2" xfId="18577"/>
    <cellStyle name="40% - Accent5 5 45 3" xfId="29327"/>
    <cellStyle name="40% - Accent5 5 45 4" xfId="40187"/>
    <cellStyle name="40% - Accent5 5 46" xfId="7908"/>
    <cellStyle name="40% - Accent5 5 46 2" xfId="18687"/>
    <cellStyle name="40% - Accent5 5 46 3" xfId="29437"/>
    <cellStyle name="40% - Accent5 5 46 4" xfId="40297"/>
    <cellStyle name="40% - Accent5 5 47" xfId="8018"/>
    <cellStyle name="40% - Accent5 5 47 2" xfId="18797"/>
    <cellStyle name="40% - Accent5 5 47 3" xfId="29547"/>
    <cellStyle name="40% - Accent5 5 47 4" xfId="40407"/>
    <cellStyle name="40% - Accent5 5 48" xfId="8128"/>
    <cellStyle name="40% - Accent5 5 48 2" xfId="18907"/>
    <cellStyle name="40% - Accent5 5 48 3" xfId="29657"/>
    <cellStyle name="40% - Accent5 5 48 4" xfId="40517"/>
    <cellStyle name="40% - Accent5 5 49" xfId="8238"/>
    <cellStyle name="40% - Accent5 5 49 2" xfId="19017"/>
    <cellStyle name="40% - Accent5 5 49 3" xfId="29767"/>
    <cellStyle name="40% - Accent5 5 49 4" xfId="40627"/>
    <cellStyle name="40% - Accent5 5 5" xfId="526"/>
    <cellStyle name="40% - Accent5 5 5 2" xfId="1551"/>
    <cellStyle name="40% - Accent5 5 5 2 2" xfId="3876"/>
    <cellStyle name="40% - Accent5 5 5 2 2 2" xfId="14655"/>
    <cellStyle name="40% - Accent5 5 5 2 2 3" xfId="25405"/>
    <cellStyle name="40% - Accent5 5 5 2 2 4" xfId="36265"/>
    <cellStyle name="40% - Accent5 5 5 2 3" xfId="12360"/>
    <cellStyle name="40% - Accent5 5 5 2 4" xfId="23110"/>
    <cellStyle name="40% - Accent5 5 5 2 5" xfId="33970"/>
    <cellStyle name="40% - Accent5 5 5 3" xfId="2893"/>
    <cellStyle name="40% - Accent5 5 5 3 2" xfId="13672"/>
    <cellStyle name="40% - Accent5 5 5 3 3" xfId="24422"/>
    <cellStyle name="40% - Accent5 5 5 3 4" xfId="35282"/>
    <cellStyle name="40% - Accent5 5 5 4" xfId="11377"/>
    <cellStyle name="40% - Accent5 5 5 5" xfId="22127"/>
    <cellStyle name="40% - Accent5 5 5 6" xfId="32987"/>
    <cellStyle name="40% - Accent5 5 50" xfId="8348"/>
    <cellStyle name="40% - Accent5 5 50 2" xfId="19127"/>
    <cellStyle name="40% - Accent5 5 50 3" xfId="29877"/>
    <cellStyle name="40% - Accent5 5 50 4" xfId="40737"/>
    <cellStyle name="40% - Accent5 5 51" xfId="8458"/>
    <cellStyle name="40% - Accent5 5 51 2" xfId="19237"/>
    <cellStyle name="40% - Accent5 5 51 3" xfId="29987"/>
    <cellStyle name="40% - Accent5 5 51 4" xfId="40847"/>
    <cellStyle name="40% - Accent5 5 52" xfId="8568"/>
    <cellStyle name="40% - Accent5 5 52 2" xfId="19347"/>
    <cellStyle name="40% - Accent5 5 52 3" xfId="30097"/>
    <cellStyle name="40% - Accent5 5 52 4" xfId="40957"/>
    <cellStyle name="40% - Accent5 5 53" xfId="8678"/>
    <cellStyle name="40% - Accent5 5 53 2" xfId="19457"/>
    <cellStyle name="40% - Accent5 5 53 3" xfId="30207"/>
    <cellStyle name="40% - Accent5 5 53 4" xfId="41067"/>
    <cellStyle name="40% - Accent5 5 54" xfId="8788"/>
    <cellStyle name="40% - Accent5 5 54 2" xfId="19567"/>
    <cellStyle name="40% - Accent5 5 54 3" xfId="30317"/>
    <cellStyle name="40% - Accent5 5 54 4" xfId="41177"/>
    <cellStyle name="40% - Accent5 5 55" xfId="8898"/>
    <cellStyle name="40% - Accent5 5 55 2" xfId="19677"/>
    <cellStyle name="40% - Accent5 5 55 3" xfId="30427"/>
    <cellStyle name="40% - Accent5 5 55 4" xfId="41287"/>
    <cellStyle name="40% - Accent5 5 56" xfId="9008"/>
    <cellStyle name="40% - Accent5 5 56 2" xfId="19787"/>
    <cellStyle name="40% - Accent5 5 56 3" xfId="30537"/>
    <cellStyle name="40% - Accent5 5 56 4" xfId="41397"/>
    <cellStyle name="40% - Accent5 5 57" xfId="9118"/>
    <cellStyle name="40% - Accent5 5 57 2" xfId="19897"/>
    <cellStyle name="40% - Accent5 5 57 3" xfId="30647"/>
    <cellStyle name="40% - Accent5 5 57 4" xfId="41507"/>
    <cellStyle name="40% - Accent5 5 58" xfId="9228"/>
    <cellStyle name="40% - Accent5 5 58 2" xfId="20007"/>
    <cellStyle name="40% - Accent5 5 58 3" xfId="30757"/>
    <cellStyle name="40% - Accent5 5 58 4" xfId="41617"/>
    <cellStyle name="40% - Accent5 5 59" xfId="9338"/>
    <cellStyle name="40% - Accent5 5 59 2" xfId="20117"/>
    <cellStyle name="40% - Accent5 5 59 3" xfId="30867"/>
    <cellStyle name="40% - Accent5 5 59 4" xfId="41727"/>
    <cellStyle name="40% - Accent5 5 6" xfId="613"/>
    <cellStyle name="40% - Accent5 5 6 2" xfId="1638"/>
    <cellStyle name="40% - Accent5 5 6 2 2" xfId="3963"/>
    <cellStyle name="40% - Accent5 5 6 2 2 2" xfId="14742"/>
    <cellStyle name="40% - Accent5 5 6 2 2 3" xfId="25492"/>
    <cellStyle name="40% - Accent5 5 6 2 2 4" xfId="36352"/>
    <cellStyle name="40% - Accent5 5 6 2 3" xfId="12447"/>
    <cellStyle name="40% - Accent5 5 6 2 4" xfId="23197"/>
    <cellStyle name="40% - Accent5 5 6 2 5" xfId="34057"/>
    <cellStyle name="40% - Accent5 5 6 3" xfId="2981"/>
    <cellStyle name="40% - Accent5 5 6 3 2" xfId="13760"/>
    <cellStyle name="40% - Accent5 5 6 3 3" xfId="24510"/>
    <cellStyle name="40% - Accent5 5 6 3 4" xfId="35370"/>
    <cellStyle name="40% - Accent5 5 6 4" xfId="11465"/>
    <cellStyle name="40% - Accent5 5 6 5" xfId="22215"/>
    <cellStyle name="40% - Accent5 5 6 6" xfId="33075"/>
    <cellStyle name="40% - Accent5 5 60" xfId="9448"/>
    <cellStyle name="40% - Accent5 5 60 2" xfId="20227"/>
    <cellStyle name="40% - Accent5 5 60 3" xfId="30977"/>
    <cellStyle name="40% - Accent5 5 60 4" xfId="41837"/>
    <cellStyle name="40% - Accent5 5 61" xfId="9558"/>
    <cellStyle name="40% - Accent5 5 61 2" xfId="20337"/>
    <cellStyle name="40% - Accent5 5 61 3" xfId="31087"/>
    <cellStyle name="40% - Accent5 5 61 4" xfId="41947"/>
    <cellStyle name="40% - Accent5 5 62" xfId="9668"/>
    <cellStyle name="40% - Accent5 5 62 2" xfId="20447"/>
    <cellStyle name="40% - Accent5 5 62 3" xfId="31197"/>
    <cellStyle name="40% - Accent5 5 62 4" xfId="42057"/>
    <cellStyle name="40% - Accent5 5 63" xfId="9778"/>
    <cellStyle name="40% - Accent5 5 63 2" xfId="20557"/>
    <cellStyle name="40% - Accent5 5 63 3" xfId="31307"/>
    <cellStyle name="40% - Accent5 5 63 4" xfId="42167"/>
    <cellStyle name="40% - Accent5 5 64" xfId="9888"/>
    <cellStyle name="40% - Accent5 5 64 2" xfId="20667"/>
    <cellStyle name="40% - Accent5 5 64 3" xfId="31417"/>
    <cellStyle name="40% - Accent5 5 64 4" xfId="42277"/>
    <cellStyle name="40% - Accent5 5 65" xfId="9998"/>
    <cellStyle name="40% - Accent5 5 65 2" xfId="20777"/>
    <cellStyle name="40% - Accent5 5 65 3" xfId="31527"/>
    <cellStyle name="40% - Accent5 5 65 4" xfId="42387"/>
    <cellStyle name="40% - Accent5 5 66" xfId="10108"/>
    <cellStyle name="40% - Accent5 5 66 2" xfId="20887"/>
    <cellStyle name="40% - Accent5 5 66 3" xfId="31637"/>
    <cellStyle name="40% - Accent5 5 66 4" xfId="42497"/>
    <cellStyle name="40% - Accent5 5 67" xfId="10218"/>
    <cellStyle name="40% - Accent5 5 67 2" xfId="20997"/>
    <cellStyle name="40% - Accent5 5 67 3" xfId="31747"/>
    <cellStyle name="40% - Accent5 5 67 4" xfId="42607"/>
    <cellStyle name="40% - Accent5 5 68" xfId="10328"/>
    <cellStyle name="40% - Accent5 5 68 2" xfId="21107"/>
    <cellStyle name="40% - Accent5 5 68 3" xfId="31857"/>
    <cellStyle name="40% - Accent5 5 68 4" xfId="42717"/>
    <cellStyle name="40% - Accent5 5 69" xfId="10438"/>
    <cellStyle name="40% - Accent5 5 69 2" xfId="21217"/>
    <cellStyle name="40% - Accent5 5 69 3" xfId="31967"/>
    <cellStyle name="40% - Accent5 5 69 4" xfId="42827"/>
    <cellStyle name="40% - Accent5 5 7" xfId="712"/>
    <cellStyle name="40% - Accent5 5 7 2" xfId="1737"/>
    <cellStyle name="40% - Accent5 5 7 2 2" xfId="4062"/>
    <cellStyle name="40% - Accent5 5 7 2 2 2" xfId="14841"/>
    <cellStyle name="40% - Accent5 5 7 2 2 3" xfId="25591"/>
    <cellStyle name="40% - Accent5 5 7 2 2 4" xfId="36451"/>
    <cellStyle name="40% - Accent5 5 7 2 3" xfId="12546"/>
    <cellStyle name="40% - Accent5 5 7 2 4" xfId="23296"/>
    <cellStyle name="40% - Accent5 5 7 2 5" xfId="34156"/>
    <cellStyle name="40% - Accent5 5 7 3" xfId="3080"/>
    <cellStyle name="40% - Accent5 5 7 3 2" xfId="13859"/>
    <cellStyle name="40% - Accent5 5 7 3 3" xfId="24609"/>
    <cellStyle name="40% - Accent5 5 7 3 4" xfId="35469"/>
    <cellStyle name="40% - Accent5 5 7 4" xfId="11564"/>
    <cellStyle name="40% - Accent5 5 7 5" xfId="22314"/>
    <cellStyle name="40% - Accent5 5 7 6" xfId="33174"/>
    <cellStyle name="40% - Accent5 5 70" xfId="10548"/>
    <cellStyle name="40% - Accent5 5 70 2" xfId="21327"/>
    <cellStyle name="40% - Accent5 5 70 3" xfId="32077"/>
    <cellStyle name="40% - Accent5 5 70 4" xfId="42937"/>
    <cellStyle name="40% - Accent5 5 71" xfId="10658"/>
    <cellStyle name="40% - Accent5 5 71 2" xfId="21437"/>
    <cellStyle name="40% - Accent5 5 71 3" xfId="32187"/>
    <cellStyle name="40% - Accent5 5 71 4" xfId="43047"/>
    <cellStyle name="40% - Accent5 5 72" xfId="10768"/>
    <cellStyle name="40% - Accent5 5 72 2" xfId="21547"/>
    <cellStyle name="40% - Accent5 5 72 3" xfId="32297"/>
    <cellStyle name="40% - Accent5 5 72 4" xfId="43157"/>
    <cellStyle name="40% - Accent5 5 73" xfId="10878"/>
    <cellStyle name="40% - Accent5 5 73 2" xfId="32407"/>
    <cellStyle name="40% - Accent5 5 73 3" xfId="43267"/>
    <cellStyle name="40% - Accent5 5 74" xfId="11030"/>
    <cellStyle name="40% - Accent5 5 74 2" xfId="21780"/>
    <cellStyle name="40% - Accent5 5 74 3" xfId="32640"/>
    <cellStyle name="40% - Accent5 5 75" xfId="21657"/>
    <cellStyle name="40% - Accent5 5 76" xfId="32517"/>
    <cellStyle name="40% - Accent5 5 77" xfId="43538"/>
    <cellStyle name="40% - Accent5 5 78" xfId="43693"/>
    <cellStyle name="40% - Accent5 5 79" xfId="44005"/>
    <cellStyle name="40% - Accent5 5 8" xfId="821"/>
    <cellStyle name="40% - Accent5 5 8 2" xfId="1846"/>
    <cellStyle name="40% - Accent5 5 8 2 2" xfId="4171"/>
    <cellStyle name="40% - Accent5 5 8 2 2 2" xfId="14950"/>
    <cellStyle name="40% - Accent5 5 8 2 2 3" xfId="25700"/>
    <cellStyle name="40% - Accent5 5 8 2 2 4" xfId="36560"/>
    <cellStyle name="40% - Accent5 5 8 2 3" xfId="12655"/>
    <cellStyle name="40% - Accent5 5 8 2 4" xfId="23405"/>
    <cellStyle name="40% - Accent5 5 8 2 5" xfId="34265"/>
    <cellStyle name="40% - Accent5 5 8 3" xfId="3189"/>
    <cellStyle name="40% - Accent5 5 8 3 2" xfId="13968"/>
    <cellStyle name="40% - Accent5 5 8 3 3" xfId="24718"/>
    <cellStyle name="40% - Accent5 5 8 3 4" xfId="35578"/>
    <cellStyle name="40% - Accent5 5 8 4" xfId="11673"/>
    <cellStyle name="40% - Accent5 5 8 5" xfId="22423"/>
    <cellStyle name="40% - Accent5 5 8 6" xfId="33283"/>
    <cellStyle name="40% - Accent5 5 80" xfId="44324"/>
    <cellStyle name="40% - Accent5 5 81" xfId="44644"/>
    <cellStyle name="40% - Accent5 5 82" xfId="44956"/>
    <cellStyle name="40% - Accent5 5 83" xfId="45268"/>
    <cellStyle name="40% - Accent5 5 84" xfId="45580"/>
    <cellStyle name="40% - Accent5 5 85" xfId="45892"/>
    <cellStyle name="40% - Accent5 5 86" xfId="46204"/>
    <cellStyle name="40% - Accent5 5 87" xfId="46516"/>
    <cellStyle name="40% - Accent5 5 88" xfId="46828"/>
    <cellStyle name="40% - Accent5 5 89" xfId="47140"/>
    <cellStyle name="40% - Accent5 5 9" xfId="930"/>
    <cellStyle name="40% - Accent5 5 9 2" xfId="1955"/>
    <cellStyle name="40% - Accent5 5 9 2 2" xfId="4280"/>
    <cellStyle name="40% - Accent5 5 9 2 2 2" xfId="15059"/>
    <cellStyle name="40% - Accent5 5 9 2 2 3" xfId="25809"/>
    <cellStyle name="40% - Accent5 5 9 2 2 4" xfId="36669"/>
    <cellStyle name="40% - Accent5 5 9 2 3" xfId="12764"/>
    <cellStyle name="40% - Accent5 5 9 2 4" xfId="23514"/>
    <cellStyle name="40% - Accent5 5 9 2 5" xfId="34374"/>
    <cellStyle name="40% - Accent5 5 9 3" xfId="3298"/>
    <cellStyle name="40% - Accent5 5 9 3 2" xfId="14077"/>
    <cellStyle name="40% - Accent5 5 9 3 3" xfId="24827"/>
    <cellStyle name="40% - Accent5 5 9 3 4" xfId="35687"/>
    <cellStyle name="40% - Accent5 5 9 4" xfId="11782"/>
    <cellStyle name="40% - Accent5 5 9 5" xfId="22532"/>
    <cellStyle name="40% - Accent5 5 9 6" xfId="33392"/>
    <cellStyle name="40% - Accent5 5 90" xfId="47452"/>
    <cellStyle name="40% - Accent5 5 91" xfId="47764"/>
    <cellStyle name="40% - Accent5 5 92" xfId="48076"/>
    <cellStyle name="40% - Accent5 5 93" xfId="48388"/>
    <cellStyle name="40% - Accent5 5 94" xfId="48700"/>
    <cellStyle name="40% - Accent5 5 95" xfId="49012"/>
    <cellStyle name="40% - Accent5 5 96" xfId="49324"/>
    <cellStyle name="40% - Accent5 5 97" xfId="49636"/>
    <cellStyle name="40% - Accent5 5 98" xfId="49948"/>
    <cellStyle name="40% - Accent5 5 99" xfId="50260"/>
    <cellStyle name="40% - Accent5 50" xfId="7642"/>
    <cellStyle name="40% - Accent5 50 2" xfId="18421"/>
    <cellStyle name="40% - Accent5 50 3" xfId="29171"/>
    <cellStyle name="40% - Accent5 50 4" xfId="40031"/>
    <cellStyle name="40% - Accent5 51" xfId="7752"/>
    <cellStyle name="40% - Accent5 51 2" xfId="18531"/>
    <cellStyle name="40% - Accent5 51 3" xfId="29281"/>
    <cellStyle name="40% - Accent5 51 4" xfId="40141"/>
    <cellStyle name="40% - Accent5 52" xfId="7862"/>
    <cellStyle name="40% - Accent5 52 2" xfId="18641"/>
    <cellStyle name="40% - Accent5 52 3" xfId="29391"/>
    <cellStyle name="40% - Accent5 52 4" xfId="40251"/>
    <cellStyle name="40% - Accent5 53" xfId="7972"/>
    <cellStyle name="40% - Accent5 53 2" xfId="18751"/>
    <cellStyle name="40% - Accent5 53 3" xfId="29501"/>
    <cellStyle name="40% - Accent5 53 4" xfId="40361"/>
    <cellStyle name="40% - Accent5 54" xfId="8082"/>
    <cellStyle name="40% - Accent5 54 2" xfId="18861"/>
    <cellStyle name="40% - Accent5 54 3" xfId="29611"/>
    <cellStyle name="40% - Accent5 54 4" xfId="40471"/>
    <cellStyle name="40% - Accent5 55" xfId="8192"/>
    <cellStyle name="40% - Accent5 55 2" xfId="18971"/>
    <cellStyle name="40% - Accent5 55 3" xfId="29721"/>
    <cellStyle name="40% - Accent5 55 4" xfId="40581"/>
    <cellStyle name="40% - Accent5 56" xfId="8302"/>
    <cellStyle name="40% - Accent5 56 2" xfId="19081"/>
    <cellStyle name="40% - Accent5 56 3" xfId="29831"/>
    <cellStyle name="40% - Accent5 56 4" xfId="40691"/>
    <cellStyle name="40% - Accent5 57" xfId="8412"/>
    <cellStyle name="40% - Accent5 57 2" xfId="19191"/>
    <cellStyle name="40% - Accent5 57 3" xfId="29941"/>
    <cellStyle name="40% - Accent5 57 4" xfId="40801"/>
    <cellStyle name="40% - Accent5 58" xfId="8522"/>
    <cellStyle name="40% - Accent5 58 2" xfId="19301"/>
    <cellStyle name="40% - Accent5 58 3" xfId="30051"/>
    <cellStyle name="40% - Accent5 58 4" xfId="40911"/>
    <cellStyle name="40% - Accent5 59" xfId="8632"/>
    <cellStyle name="40% - Accent5 59 2" xfId="19411"/>
    <cellStyle name="40% - Accent5 59 3" xfId="30161"/>
    <cellStyle name="40% - Accent5 59 4" xfId="41021"/>
    <cellStyle name="40% - Accent5 6" xfId="202"/>
    <cellStyle name="40% - Accent5 6 10" xfId="1227"/>
    <cellStyle name="40% - Accent5 6 10 2" xfId="3552"/>
    <cellStyle name="40% - Accent5 6 10 2 2" xfId="14331"/>
    <cellStyle name="40% - Accent5 6 10 2 3" xfId="25081"/>
    <cellStyle name="40% - Accent5 6 10 2 4" xfId="35941"/>
    <cellStyle name="40% - Accent5 6 10 3" xfId="12036"/>
    <cellStyle name="40% - Accent5 6 10 4" xfId="22786"/>
    <cellStyle name="40% - Accent5 6 10 5" xfId="33646"/>
    <cellStyle name="40% - Accent5 6 100" xfId="50898"/>
    <cellStyle name="40% - Accent5 6 101" xfId="51210"/>
    <cellStyle name="40% - Accent5 6 102" xfId="51522"/>
    <cellStyle name="40% - Accent5 6 103" xfId="51834"/>
    <cellStyle name="40% - Accent5 6 104" xfId="52147"/>
    <cellStyle name="40% - Accent5 6 105" xfId="52459"/>
    <cellStyle name="40% - Accent5 6 106" xfId="52771"/>
    <cellStyle name="40% - Accent5 6 107" xfId="53083"/>
    <cellStyle name="40% - Accent5 6 108" xfId="53395"/>
    <cellStyle name="40% - Accent5 6 109" xfId="53707"/>
    <cellStyle name="40% - Accent5 6 11" xfId="2075"/>
    <cellStyle name="40% - Accent5 6 11 2" xfId="4400"/>
    <cellStyle name="40% - Accent5 6 11 2 2" xfId="15179"/>
    <cellStyle name="40% - Accent5 6 11 2 3" xfId="25929"/>
    <cellStyle name="40% - Accent5 6 11 2 4" xfId="36789"/>
    <cellStyle name="40% - Accent5 6 11 3" xfId="12884"/>
    <cellStyle name="40% - Accent5 6 11 4" xfId="23634"/>
    <cellStyle name="40% - Accent5 6 11 5" xfId="34494"/>
    <cellStyle name="40% - Accent5 6 110" xfId="54019"/>
    <cellStyle name="40% - Accent5 6 111" xfId="54331"/>
    <cellStyle name="40% - Accent5 6 112" xfId="54643"/>
    <cellStyle name="40% - Accent5 6 113" xfId="54955"/>
    <cellStyle name="40% - Accent5 6 114" xfId="55267"/>
    <cellStyle name="40% - Accent5 6 115" xfId="55579"/>
    <cellStyle name="40% - Accent5 6 116" xfId="55891"/>
    <cellStyle name="40% - Accent5 6 117" xfId="56203"/>
    <cellStyle name="40% - Accent5 6 118" xfId="56515"/>
    <cellStyle name="40% - Accent5 6 119" xfId="56827"/>
    <cellStyle name="40% - Accent5 6 12" xfId="2184"/>
    <cellStyle name="40% - Accent5 6 12 2" xfId="4509"/>
    <cellStyle name="40% - Accent5 6 12 2 2" xfId="15288"/>
    <cellStyle name="40% - Accent5 6 12 2 3" xfId="26038"/>
    <cellStyle name="40% - Accent5 6 12 2 4" xfId="36898"/>
    <cellStyle name="40% - Accent5 6 12 3" xfId="12993"/>
    <cellStyle name="40% - Accent5 6 12 4" xfId="23743"/>
    <cellStyle name="40% - Accent5 6 12 5" xfId="34603"/>
    <cellStyle name="40% - Accent5 6 120" xfId="57139"/>
    <cellStyle name="40% - Accent5 6 121" xfId="57451"/>
    <cellStyle name="40% - Accent5 6 122" xfId="57763"/>
    <cellStyle name="40% - Accent5 6 123" xfId="58075"/>
    <cellStyle name="40% - Accent5 6 124" xfId="58387"/>
    <cellStyle name="40% - Accent5 6 125" xfId="58699"/>
    <cellStyle name="40% - Accent5 6 126" xfId="59011"/>
    <cellStyle name="40% - Accent5 6 127" xfId="59323"/>
    <cellStyle name="40% - Accent5 6 128" xfId="59635"/>
    <cellStyle name="40% - Accent5 6 129" xfId="59947"/>
    <cellStyle name="40% - Accent5 6 13" xfId="2294"/>
    <cellStyle name="40% - Accent5 6 13 2" xfId="4619"/>
    <cellStyle name="40% - Accent5 6 13 2 2" xfId="15398"/>
    <cellStyle name="40% - Accent5 6 13 2 3" xfId="26148"/>
    <cellStyle name="40% - Accent5 6 13 2 4" xfId="37008"/>
    <cellStyle name="40% - Accent5 6 13 3" xfId="13103"/>
    <cellStyle name="40% - Accent5 6 13 4" xfId="23853"/>
    <cellStyle name="40% - Accent5 6 13 5" xfId="34713"/>
    <cellStyle name="40% - Accent5 6 130" xfId="60259"/>
    <cellStyle name="40% - Accent5 6 131" xfId="60571"/>
    <cellStyle name="40% - Accent5 6 132" xfId="60883"/>
    <cellStyle name="40% - Accent5 6 14" xfId="2404"/>
    <cellStyle name="40% - Accent5 6 14 2" xfId="13213"/>
    <cellStyle name="40% - Accent5 6 14 3" xfId="23963"/>
    <cellStyle name="40% - Accent5 6 14 4" xfId="34823"/>
    <cellStyle name="40% - Accent5 6 15" xfId="2569"/>
    <cellStyle name="40% - Accent5 6 15 2" xfId="13348"/>
    <cellStyle name="40% - Accent5 6 15 3" xfId="24098"/>
    <cellStyle name="40% - Accent5 6 15 4" xfId="34958"/>
    <cellStyle name="40% - Accent5 6 16" xfId="4729"/>
    <cellStyle name="40% - Accent5 6 16 2" xfId="15508"/>
    <cellStyle name="40% - Accent5 6 16 3" xfId="26258"/>
    <cellStyle name="40% - Accent5 6 16 4" xfId="37118"/>
    <cellStyle name="40% - Accent5 6 17" xfId="4839"/>
    <cellStyle name="40% - Accent5 6 17 2" xfId="15618"/>
    <cellStyle name="40% - Accent5 6 17 3" xfId="26368"/>
    <cellStyle name="40% - Accent5 6 17 4" xfId="37228"/>
    <cellStyle name="40% - Accent5 6 18" xfId="4949"/>
    <cellStyle name="40% - Accent5 6 18 2" xfId="15728"/>
    <cellStyle name="40% - Accent5 6 18 3" xfId="26478"/>
    <cellStyle name="40% - Accent5 6 18 4" xfId="37338"/>
    <cellStyle name="40% - Accent5 6 19" xfId="5059"/>
    <cellStyle name="40% - Accent5 6 19 2" xfId="15838"/>
    <cellStyle name="40% - Accent5 6 19 3" xfId="26588"/>
    <cellStyle name="40% - Accent5 6 19 4" xfId="37448"/>
    <cellStyle name="40% - Accent5 6 2" xfId="394"/>
    <cellStyle name="40% - Accent5 6 2 10" xfId="44813"/>
    <cellStyle name="40% - Accent5 6 2 11" xfId="45125"/>
    <cellStyle name="40% - Accent5 6 2 12" xfId="45437"/>
    <cellStyle name="40% - Accent5 6 2 13" xfId="45749"/>
    <cellStyle name="40% - Accent5 6 2 14" xfId="46061"/>
    <cellStyle name="40% - Accent5 6 2 15" xfId="46373"/>
    <cellStyle name="40% - Accent5 6 2 16" xfId="46685"/>
    <cellStyle name="40% - Accent5 6 2 17" xfId="46997"/>
    <cellStyle name="40% - Accent5 6 2 18" xfId="47309"/>
    <cellStyle name="40% - Accent5 6 2 19" xfId="47621"/>
    <cellStyle name="40% - Accent5 6 2 2" xfId="1419"/>
    <cellStyle name="40% - Accent5 6 2 2 2" xfId="3744"/>
    <cellStyle name="40% - Accent5 6 2 2 2 2" xfId="14523"/>
    <cellStyle name="40% - Accent5 6 2 2 2 3" xfId="25273"/>
    <cellStyle name="40% - Accent5 6 2 2 2 4" xfId="36133"/>
    <cellStyle name="40% - Accent5 6 2 2 3" xfId="12228"/>
    <cellStyle name="40% - Accent5 6 2 2 4" xfId="22978"/>
    <cellStyle name="40% - Accent5 6 2 2 5" xfId="33838"/>
    <cellStyle name="40% - Accent5 6 2 20" xfId="47933"/>
    <cellStyle name="40% - Accent5 6 2 21" xfId="48245"/>
    <cellStyle name="40% - Accent5 6 2 22" xfId="48557"/>
    <cellStyle name="40% - Accent5 6 2 23" xfId="48869"/>
    <cellStyle name="40% - Accent5 6 2 24" xfId="49181"/>
    <cellStyle name="40% - Accent5 6 2 25" xfId="49493"/>
    <cellStyle name="40% - Accent5 6 2 26" xfId="49805"/>
    <cellStyle name="40% - Accent5 6 2 27" xfId="50117"/>
    <cellStyle name="40% - Accent5 6 2 28" xfId="50429"/>
    <cellStyle name="40% - Accent5 6 2 29" xfId="50741"/>
    <cellStyle name="40% - Accent5 6 2 3" xfId="2761"/>
    <cellStyle name="40% - Accent5 6 2 3 2" xfId="13540"/>
    <cellStyle name="40% - Accent5 6 2 3 3" xfId="24290"/>
    <cellStyle name="40% - Accent5 6 2 3 4" xfId="35150"/>
    <cellStyle name="40% - Accent5 6 2 30" xfId="51053"/>
    <cellStyle name="40% - Accent5 6 2 31" xfId="51365"/>
    <cellStyle name="40% - Accent5 6 2 32" xfId="51677"/>
    <cellStyle name="40% - Accent5 6 2 33" xfId="51989"/>
    <cellStyle name="40% - Accent5 6 2 34" xfId="52302"/>
    <cellStyle name="40% - Accent5 6 2 35" xfId="52614"/>
    <cellStyle name="40% - Accent5 6 2 36" xfId="52926"/>
    <cellStyle name="40% - Accent5 6 2 37" xfId="53238"/>
    <cellStyle name="40% - Accent5 6 2 38" xfId="53550"/>
    <cellStyle name="40% - Accent5 6 2 39" xfId="53862"/>
    <cellStyle name="40% - Accent5 6 2 4" xfId="11245"/>
    <cellStyle name="40% - Accent5 6 2 40" xfId="54174"/>
    <cellStyle name="40% - Accent5 6 2 41" xfId="54486"/>
    <cellStyle name="40% - Accent5 6 2 42" xfId="54798"/>
    <cellStyle name="40% - Accent5 6 2 43" xfId="55110"/>
    <cellStyle name="40% - Accent5 6 2 44" xfId="55422"/>
    <cellStyle name="40% - Accent5 6 2 45" xfId="55734"/>
    <cellStyle name="40% - Accent5 6 2 46" xfId="56046"/>
    <cellStyle name="40% - Accent5 6 2 47" xfId="56358"/>
    <cellStyle name="40% - Accent5 6 2 48" xfId="56670"/>
    <cellStyle name="40% - Accent5 6 2 49" xfId="56982"/>
    <cellStyle name="40% - Accent5 6 2 5" xfId="21995"/>
    <cellStyle name="40% - Accent5 6 2 50" xfId="57294"/>
    <cellStyle name="40% - Accent5 6 2 51" xfId="57606"/>
    <cellStyle name="40% - Accent5 6 2 52" xfId="57918"/>
    <cellStyle name="40% - Accent5 6 2 53" xfId="58230"/>
    <cellStyle name="40% - Accent5 6 2 54" xfId="58542"/>
    <cellStyle name="40% - Accent5 6 2 55" xfId="58854"/>
    <cellStyle name="40% - Accent5 6 2 56" xfId="59166"/>
    <cellStyle name="40% - Accent5 6 2 57" xfId="59478"/>
    <cellStyle name="40% - Accent5 6 2 58" xfId="59790"/>
    <cellStyle name="40% - Accent5 6 2 59" xfId="60102"/>
    <cellStyle name="40% - Accent5 6 2 6" xfId="32855"/>
    <cellStyle name="40% - Accent5 6 2 60" xfId="60414"/>
    <cellStyle name="40% - Accent5 6 2 61" xfId="60726"/>
    <cellStyle name="40% - Accent5 6 2 62" xfId="61038"/>
    <cellStyle name="40% - Accent5 6 2 7" xfId="43862"/>
    <cellStyle name="40% - Accent5 6 2 8" xfId="44174"/>
    <cellStyle name="40% - Accent5 6 2 9" xfId="44493"/>
    <cellStyle name="40% - Accent5 6 20" xfId="5169"/>
    <cellStyle name="40% - Accent5 6 20 2" xfId="15948"/>
    <cellStyle name="40% - Accent5 6 20 3" xfId="26698"/>
    <cellStyle name="40% - Accent5 6 20 4" xfId="37558"/>
    <cellStyle name="40% - Accent5 6 21" xfId="5279"/>
    <cellStyle name="40% - Accent5 6 21 2" xfId="16058"/>
    <cellStyle name="40% - Accent5 6 21 3" xfId="26808"/>
    <cellStyle name="40% - Accent5 6 21 4" xfId="37668"/>
    <cellStyle name="40% - Accent5 6 22" xfId="5389"/>
    <cellStyle name="40% - Accent5 6 22 2" xfId="16168"/>
    <cellStyle name="40% - Accent5 6 22 3" xfId="26918"/>
    <cellStyle name="40% - Accent5 6 22 4" xfId="37778"/>
    <cellStyle name="40% - Accent5 6 23" xfId="5499"/>
    <cellStyle name="40% - Accent5 6 23 2" xfId="16278"/>
    <cellStyle name="40% - Accent5 6 23 3" xfId="27028"/>
    <cellStyle name="40% - Accent5 6 23 4" xfId="37888"/>
    <cellStyle name="40% - Accent5 6 24" xfId="5609"/>
    <cellStyle name="40% - Accent5 6 24 2" xfId="16388"/>
    <cellStyle name="40% - Accent5 6 24 3" xfId="27138"/>
    <cellStyle name="40% - Accent5 6 24 4" xfId="37998"/>
    <cellStyle name="40% - Accent5 6 25" xfId="5719"/>
    <cellStyle name="40% - Accent5 6 25 2" xfId="16498"/>
    <cellStyle name="40% - Accent5 6 25 3" xfId="27248"/>
    <cellStyle name="40% - Accent5 6 25 4" xfId="38108"/>
    <cellStyle name="40% - Accent5 6 26" xfId="5829"/>
    <cellStyle name="40% - Accent5 6 26 2" xfId="16608"/>
    <cellStyle name="40% - Accent5 6 26 3" xfId="27358"/>
    <cellStyle name="40% - Accent5 6 26 4" xfId="38218"/>
    <cellStyle name="40% - Accent5 6 27" xfId="5939"/>
    <cellStyle name="40% - Accent5 6 27 2" xfId="16718"/>
    <cellStyle name="40% - Accent5 6 27 3" xfId="27468"/>
    <cellStyle name="40% - Accent5 6 27 4" xfId="38328"/>
    <cellStyle name="40% - Accent5 6 28" xfId="6049"/>
    <cellStyle name="40% - Accent5 6 28 2" xfId="16828"/>
    <cellStyle name="40% - Accent5 6 28 3" xfId="27578"/>
    <cellStyle name="40% - Accent5 6 28 4" xfId="38438"/>
    <cellStyle name="40% - Accent5 6 29" xfId="6159"/>
    <cellStyle name="40% - Accent5 6 29 2" xfId="16938"/>
    <cellStyle name="40% - Accent5 6 29 3" xfId="27688"/>
    <cellStyle name="40% - Accent5 6 29 4" xfId="38548"/>
    <cellStyle name="40% - Accent5 6 3" xfId="460"/>
    <cellStyle name="40% - Accent5 6 3 2" xfId="1485"/>
    <cellStyle name="40% - Accent5 6 3 2 2" xfId="3810"/>
    <cellStyle name="40% - Accent5 6 3 2 2 2" xfId="14589"/>
    <cellStyle name="40% - Accent5 6 3 2 2 3" xfId="25339"/>
    <cellStyle name="40% - Accent5 6 3 2 2 4" xfId="36199"/>
    <cellStyle name="40% - Accent5 6 3 2 3" xfId="12294"/>
    <cellStyle name="40% - Accent5 6 3 2 4" xfId="23044"/>
    <cellStyle name="40% - Accent5 6 3 2 5" xfId="33904"/>
    <cellStyle name="40% - Accent5 6 3 3" xfId="2827"/>
    <cellStyle name="40% - Accent5 6 3 3 2" xfId="13606"/>
    <cellStyle name="40% - Accent5 6 3 3 3" xfId="24356"/>
    <cellStyle name="40% - Accent5 6 3 3 4" xfId="35216"/>
    <cellStyle name="40% - Accent5 6 3 4" xfId="11311"/>
    <cellStyle name="40% - Accent5 6 3 5" xfId="22061"/>
    <cellStyle name="40% - Accent5 6 3 6" xfId="32921"/>
    <cellStyle name="40% - Accent5 6 30" xfId="6269"/>
    <cellStyle name="40% - Accent5 6 30 2" xfId="17048"/>
    <cellStyle name="40% - Accent5 6 30 3" xfId="27798"/>
    <cellStyle name="40% - Accent5 6 30 4" xfId="38658"/>
    <cellStyle name="40% - Accent5 6 31" xfId="6379"/>
    <cellStyle name="40% - Accent5 6 31 2" xfId="17158"/>
    <cellStyle name="40% - Accent5 6 31 3" xfId="27908"/>
    <cellStyle name="40% - Accent5 6 31 4" xfId="38768"/>
    <cellStyle name="40% - Accent5 6 32" xfId="6489"/>
    <cellStyle name="40% - Accent5 6 32 2" xfId="17268"/>
    <cellStyle name="40% - Accent5 6 32 3" xfId="28018"/>
    <cellStyle name="40% - Accent5 6 32 4" xfId="38878"/>
    <cellStyle name="40% - Accent5 6 33" xfId="6599"/>
    <cellStyle name="40% - Accent5 6 33 2" xfId="17378"/>
    <cellStyle name="40% - Accent5 6 33 3" xfId="28128"/>
    <cellStyle name="40% - Accent5 6 33 4" xfId="38988"/>
    <cellStyle name="40% - Accent5 6 34" xfId="6709"/>
    <cellStyle name="40% - Accent5 6 34 2" xfId="17488"/>
    <cellStyle name="40% - Accent5 6 34 3" xfId="28238"/>
    <cellStyle name="40% - Accent5 6 34 4" xfId="39098"/>
    <cellStyle name="40% - Accent5 6 35" xfId="6819"/>
    <cellStyle name="40% - Accent5 6 35 2" xfId="17598"/>
    <cellStyle name="40% - Accent5 6 35 3" xfId="28348"/>
    <cellStyle name="40% - Accent5 6 35 4" xfId="39208"/>
    <cellStyle name="40% - Accent5 6 36" xfId="6929"/>
    <cellStyle name="40% - Accent5 6 36 2" xfId="17708"/>
    <cellStyle name="40% - Accent5 6 36 3" xfId="28458"/>
    <cellStyle name="40% - Accent5 6 36 4" xfId="39318"/>
    <cellStyle name="40% - Accent5 6 37" xfId="7039"/>
    <cellStyle name="40% - Accent5 6 37 2" xfId="17818"/>
    <cellStyle name="40% - Accent5 6 37 3" xfId="28568"/>
    <cellStyle name="40% - Accent5 6 37 4" xfId="39428"/>
    <cellStyle name="40% - Accent5 6 38" xfId="7149"/>
    <cellStyle name="40% - Accent5 6 38 2" xfId="17928"/>
    <cellStyle name="40% - Accent5 6 38 3" xfId="28678"/>
    <cellStyle name="40% - Accent5 6 38 4" xfId="39538"/>
    <cellStyle name="40% - Accent5 6 39" xfId="7259"/>
    <cellStyle name="40% - Accent5 6 39 2" xfId="18038"/>
    <cellStyle name="40% - Accent5 6 39 3" xfId="28788"/>
    <cellStyle name="40% - Accent5 6 39 4" xfId="39648"/>
    <cellStyle name="40% - Accent5 6 4" xfId="537"/>
    <cellStyle name="40% - Accent5 6 4 2" xfId="1562"/>
    <cellStyle name="40% - Accent5 6 4 2 2" xfId="3887"/>
    <cellStyle name="40% - Accent5 6 4 2 2 2" xfId="14666"/>
    <cellStyle name="40% - Accent5 6 4 2 2 3" xfId="25416"/>
    <cellStyle name="40% - Accent5 6 4 2 2 4" xfId="36276"/>
    <cellStyle name="40% - Accent5 6 4 2 3" xfId="12371"/>
    <cellStyle name="40% - Accent5 6 4 2 4" xfId="23121"/>
    <cellStyle name="40% - Accent5 6 4 2 5" xfId="33981"/>
    <cellStyle name="40% - Accent5 6 4 3" xfId="2904"/>
    <cellStyle name="40% - Accent5 6 4 3 2" xfId="13683"/>
    <cellStyle name="40% - Accent5 6 4 3 3" xfId="24433"/>
    <cellStyle name="40% - Accent5 6 4 3 4" xfId="35293"/>
    <cellStyle name="40% - Accent5 6 4 4" xfId="11388"/>
    <cellStyle name="40% - Accent5 6 4 5" xfId="22138"/>
    <cellStyle name="40% - Accent5 6 4 6" xfId="32998"/>
    <cellStyle name="40% - Accent5 6 40" xfId="7369"/>
    <cellStyle name="40% - Accent5 6 40 2" xfId="18148"/>
    <cellStyle name="40% - Accent5 6 40 3" xfId="28898"/>
    <cellStyle name="40% - Accent5 6 40 4" xfId="39758"/>
    <cellStyle name="40% - Accent5 6 41" xfId="7479"/>
    <cellStyle name="40% - Accent5 6 41 2" xfId="18258"/>
    <cellStyle name="40% - Accent5 6 41 3" xfId="29008"/>
    <cellStyle name="40% - Accent5 6 41 4" xfId="39868"/>
    <cellStyle name="40% - Accent5 6 42" xfId="7589"/>
    <cellStyle name="40% - Accent5 6 42 2" xfId="18368"/>
    <cellStyle name="40% - Accent5 6 42 3" xfId="29118"/>
    <cellStyle name="40% - Accent5 6 42 4" xfId="39978"/>
    <cellStyle name="40% - Accent5 6 43" xfId="7699"/>
    <cellStyle name="40% - Accent5 6 43 2" xfId="18478"/>
    <cellStyle name="40% - Accent5 6 43 3" xfId="29228"/>
    <cellStyle name="40% - Accent5 6 43 4" xfId="40088"/>
    <cellStyle name="40% - Accent5 6 44" xfId="7809"/>
    <cellStyle name="40% - Accent5 6 44 2" xfId="18588"/>
    <cellStyle name="40% - Accent5 6 44 3" xfId="29338"/>
    <cellStyle name="40% - Accent5 6 44 4" xfId="40198"/>
    <cellStyle name="40% - Accent5 6 45" xfId="7919"/>
    <cellStyle name="40% - Accent5 6 45 2" xfId="18698"/>
    <cellStyle name="40% - Accent5 6 45 3" xfId="29448"/>
    <cellStyle name="40% - Accent5 6 45 4" xfId="40308"/>
    <cellStyle name="40% - Accent5 6 46" xfId="8029"/>
    <cellStyle name="40% - Accent5 6 46 2" xfId="18808"/>
    <cellStyle name="40% - Accent5 6 46 3" xfId="29558"/>
    <cellStyle name="40% - Accent5 6 46 4" xfId="40418"/>
    <cellStyle name="40% - Accent5 6 47" xfId="8139"/>
    <cellStyle name="40% - Accent5 6 47 2" xfId="18918"/>
    <cellStyle name="40% - Accent5 6 47 3" xfId="29668"/>
    <cellStyle name="40% - Accent5 6 47 4" xfId="40528"/>
    <cellStyle name="40% - Accent5 6 48" xfId="8249"/>
    <cellStyle name="40% - Accent5 6 48 2" xfId="19028"/>
    <cellStyle name="40% - Accent5 6 48 3" xfId="29778"/>
    <cellStyle name="40% - Accent5 6 48 4" xfId="40638"/>
    <cellStyle name="40% - Accent5 6 49" xfId="8359"/>
    <cellStyle name="40% - Accent5 6 49 2" xfId="19138"/>
    <cellStyle name="40% - Accent5 6 49 3" xfId="29888"/>
    <cellStyle name="40% - Accent5 6 49 4" xfId="40748"/>
    <cellStyle name="40% - Accent5 6 5" xfId="624"/>
    <cellStyle name="40% - Accent5 6 5 2" xfId="1649"/>
    <cellStyle name="40% - Accent5 6 5 2 2" xfId="3974"/>
    <cellStyle name="40% - Accent5 6 5 2 2 2" xfId="14753"/>
    <cellStyle name="40% - Accent5 6 5 2 2 3" xfId="25503"/>
    <cellStyle name="40% - Accent5 6 5 2 2 4" xfId="36363"/>
    <cellStyle name="40% - Accent5 6 5 2 3" xfId="12458"/>
    <cellStyle name="40% - Accent5 6 5 2 4" xfId="23208"/>
    <cellStyle name="40% - Accent5 6 5 2 5" xfId="34068"/>
    <cellStyle name="40% - Accent5 6 5 3" xfId="2992"/>
    <cellStyle name="40% - Accent5 6 5 3 2" xfId="13771"/>
    <cellStyle name="40% - Accent5 6 5 3 3" xfId="24521"/>
    <cellStyle name="40% - Accent5 6 5 3 4" xfId="35381"/>
    <cellStyle name="40% - Accent5 6 5 4" xfId="11476"/>
    <cellStyle name="40% - Accent5 6 5 5" xfId="22226"/>
    <cellStyle name="40% - Accent5 6 5 6" xfId="33086"/>
    <cellStyle name="40% - Accent5 6 50" xfId="8469"/>
    <cellStyle name="40% - Accent5 6 50 2" xfId="19248"/>
    <cellStyle name="40% - Accent5 6 50 3" xfId="29998"/>
    <cellStyle name="40% - Accent5 6 50 4" xfId="40858"/>
    <cellStyle name="40% - Accent5 6 51" xfId="8579"/>
    <cellStyle name="40% - Accent5 6 51 2" xfId="19358"/>
    <cellStyle name="40% - Accent5 6 51 3" xfId="30108"/>
    <cellStyle name="40% - Accent5 6 51 4" xfId="40968"/>
    <cellStyle name="40% - Accent5 6 52" xfId="8689"/>
    <cellStyle name="40% - Accent5 6 52 2" xfId="19468"/>
    <cellStyle name="40% - Accent5 6 52 3" xfId="30218"/>
    <cellStyle name="40% - Accent5 6 52 4" xfId="41078"/>
    <cellStyle name="40% - Accent5 6 53" xfId="8799"/>
    <cellStyle name="40% - Accent5 6 53 2" xfId="19578"/>
    <cellStyle name="40% - Accent5 6 53 3" xfId="30328"/>
    <cellStyle name="40% - Accent5 6 53 4" xfId="41188"/>
    <cellStyle name="40% - Accent5 6 54" xfId="8909"/>
    <cellStyle name="40% - Accent5 6 54 2" xfId="19688"/>
    <cellStyle name="40% - Accent5 6 54 3" xfId="30438"/>
    <cellStyle name="40% - Accent5 6 54 4" xfId="41298"/>
    <cellStyle name="40% - Accent5 6 55" xfId="9019"/>
    <cellStyle name="40% - Accent5 6 55 2" xfId="19798"/>
    <cellStyle name="40% - Accent5 6 55 3" xfId="30548"/>
    <cellStyle name="40% - Accent5 6 55 4" xfId="41408"/>
    <cellStyle name="40% - Accent5 6 56" xfId="9129"/>
    <cellStyle name="40% - Accent5 6 56 2" xfId="19908"/>
    <cellStyle name="40% - Accent5 6 56 3" xfId="30658"/>
    <cellStyle name="40% - Accent5 6 56 4" xfId="41518"/>
    <cellStyle name="40% - Accent5 6 57" xfId="9239"/>
    <cellStyle name="40% - Accent5 6 57 2" xfId="20018"/>
    <cellStyle name="40% - Accent5 6 57 3" xfId="30768"/>
    <cellStyle name="40% - Accent5 6 57 4" xfId="41628"/>
    <cellStyle name="40% - Accent5 6 58" xfId="9349"/>
    <cellStyle name="40% - Accent5 6 58 2" xfId="20128"/>
    <cellStyle name="40% - Accent5 6 58 3" xfId="30878"/>
    <cellStyle name="40% - Accent5 6 58 4" xfId="41738"/>
    <cellStyle name="40% - Accent5 6 59" xfId="9459"/>
    <cellStyle name="40% - Accent5 6 59 2" xfId="20238"/>
    <cellStyle name="40% - Accent5 6 59 3" xfId="30988"/>
    <cellStyle name="40% - Accent5 6 59 4" xfId="41848"/>
    <cellStyle name="40% - Accent5 6 6" xfId="723"/>
    <cellStyle name="40% - Accent5 6 6 2" xfId="1748"/>
    <cellStyle name="40% - Accent5 6 6 2 2" xfId="4073"/>
    <cellStyle name="40% - Accent5 6 6 2 2 2" xfId="14852"/>
    <cellStyle name="40% - Accent5 6 6 2 2 3" xfId="25602"/>
    <cellStyle name="40% - Accent5 6 6 2 2 4" xfId="36462"/>
    <cellStyle name="40% - Accent5 6 6 2 3" xfId="12557"/>
    <cellStyle name="40% - Accent5 6 6 2 4" xfId="23307"/>
    <cellStyle name="40% - Accent5 6 6 2 5" xfId="34167"/>
    <cellStyle name="40% - Accent5 6 6 3" xfId="3091"/>
    <cellStyle name="40% - Accent5 6 6 3 2" xfId="13870"/>
    <cellStyle name="40% - Accent5 6 6 3 3" xfId="24620"/>
    <cellStyle name="40% - Accent5 6 6 3 4" xfId="35480"/>
    <cellStyle name="40% - Accent5 6 6 4" xfId="11575"/>
    <cellStyle name="40% - Accent5 6 6 5" xfId="22325"/>
    <cellStyle name="40% - Accent5 6 6 6" xfId="33185"/>
    <cellStyle name="40% - Accent5 6 60" xfId="9569"/>
    <cellStyle name="40% - Accent5 6 60 2" xfId="20348"/>
    <cellStyle name="40% - Accent5 6 60 3" xfId="31098"/>
    <cellStyle name="40% - Accent5 6 60 4" xfId="41958"/>
    <cellStyle name="40% - Accent5 6 61" xfId="9679"/>
    <cellStyle name="40% - Accent5 6 61 2" xfId="20458"/>
    <cellStyle name="40% - Accent5 6 61 3" xfId="31208"/>
    <cellStyle name="40% - Accent5 6 61 4" xfId="42068"/>
    <cellStyle name="40% - Accent5 6 62" xfId="9789"/>
    <cellStyle name="40% - Accent5 6 62 2" xfId="20568"/>
    <cellStyle name="40% - Accent5 6 62 3" xfId="31318"/>
    <cellStyle name="40% - Accent5 6 62 4" xfId="42178"/>
    <cellStyle name="40% - Accent5 6 63" xfId="9899"/>
    <cellStyle name="40% - Accent5 6 63 2" xfId="20678"/>
    <cellStyle name="40% - Accent5 6 63 3" xfId="31428"/>
    <cellStyle name="40% - Accent5 6 63 4" xfId="42288"/>
    <cellStyle name="40% - Accent5 6 64" xfId="10009"/>
    <cellStyle name="40% - Accent5 6 64 2" xfId="20788"/>
    <cellStyle name="40% - Accent5 6 64 3" xfId="31538"/>
    <cellStyle name="40% - Accent5 6 64 4" xfId="42398"/>
    <cellStyle name="40% - Accent5 6 65" xfId="10119"/>
    <cellStyle name="40% - Accent5 6 65 2" xfId="20898"/>
    <cellStyle name="40% - Accent5 6 65 3" xfId="31648"/>
    <cellStyle name="40% - Accent5 6 65 4" xfId="42508"/>
    <cellStyle name="40% - Accent5 6 66" xfId="10229"/>
    <cellStyle name="40% - Accent5 6 66 2" xfId="21008"/>
    <cellStyle name="40% - Accent5 6 66 3" xfId="31758"/>
    <cellStyle name="40% - Accent5 6 66 4" xfId="42618"/>
    <cellStyle name="40% - Accent5 6 67" xfId="10339"/>
    <cellStyle name="40% - Accent5 6 67 2" xfId="21118"/>
    <cellStyle name="40% - Accent5 6 67 3" xfId="31868"/>
    <cellStyle name="40% - Accent5 6 67 4" xfId="42728"/>
    <cellStyle name="40% - Accent5 6 68" xfId="10449"/>
    <cellStyle name="40% - Accent5 6 68 2" xfId="21228"/>
    <cellStyle name="40% - Accent5 6 68 3" xfId="31978"/>
    <cellStyle name="40% - Accent5 6 68 4" xfId="42838"/>
    <cellStyle name="40% - Accent5 6 69" xfId="10559"/>
    <cellStyle name="40% - Accent5 6 69 2" xfId="21338"/>
    <cellStyle name="40% - Accent5 6 69 3" xfId="32088"/>
    <cellStyle name="40% - Accent5 6 69 4" xfId="42948"/>
    <cellStyle name="40% - Accent5 6 7" xfId="832"/>
    <cellStyle name="40% - Accent5 6 7 2" xfId="1857"/>
    <cellStyle name="40% - Accent5 6 7 2 2" xfId="4182"/>
    <cellStyle name="40% - Accent5 6 7 2 2 2" xfId="14961"/>
    <cellStyle name="40% - Accent5 6 7 2 2 3" xfId="25711"/>
    <cellStyle name="40% - Accent5 6 7 2 2 4" xfId="36571"/>
    <cellStyle name="40% - Accent5 6 7 2 3" xfId="12666"/>
    <cellStyle name="40% - Accent5 6 7 2 4" xfId="23416"/>
    <cellStyle name="40% - Accent5 6 7 2 5" xfId="34276"/>
    <cellStyle name="40% - Accent5 6 7 3" xfId="3200"/>
    <cellStyle name="40% - Accent5 6 7 3 2" xfId="13979"/>
    <cellStyle name="40% - Accent5 6 7 3 3" xfId="24729"/>
    <cellStyle name="40% - Accent5 6 7 3 4" xfId="35589"/>
    <cellStyle name="40% - Accent5 6 7 4" xfId="11684"/>
    <cellStyle name="40% - Accent5 6 7 5" xfId="22434"/>
    <cellStyle name="40% - Accent5 6 7 6" xfId="33294"/>
    <cellStyle name="40% - Accent5 6 70" xfId="10669"/>
    <cellStyle name="40% - Accent5 6 70 2" xfId="21448"/>
    <cellStyle name="40% - Accent5 6 70 3" xfId="32198"/>
    <cellStyle name="40% - Accent5 6 70 4" xfId="43058"/>
    <cellStyle name="40% - Accent5 6 71" xfId="10779"/>
    <cellStyle name="40% - Accent5 6 71 2" xfId="21558"/>
    <cellStyle name="40% - Accent5 6 71 3" xfId="32308"/>
    <cellStyle name="40% - Accent5 6 71 4" xfId="43168"/>
    <cellStyle name="40% - Accent5 6 72" xfId="10889"/>
    <cellStyle name="40% - Accent5 6 72 2" xfId="32418"/>
    <cellStyle name="40% - Accent5 6 72 3" xfId="43278"/>
    <cellStyle name="40% - Accent5 6 73" xfId="11053"/>
    <cellStyle name="40% - Accent5 6 73 2" xfId="21803"/>
    <cellStyle name="40% - Accent5 6 73 3" xfId="32663"/>
    <cellStyle name="40% - Accent5 6 74" xfId="21668"/>
    <cellStyle name="40% - Accent5 6 75" xfId="32528"/>
    <cellStyle name="40% - Accent5 6 76" xfId="43552"/>
    <cellStyle name="40% - Accent5 6 77" xfId="43707"/>
    <cellStyle name="40% - Accent5 6 78" xfId="44019"/>
    <cellStyle name="40% - Accent5 6 79" xfId="44338"/>
    <cellStyle name="40% - Accent5 6 8" xfId="941"/>
    <cellStyle name="40% - Accent5 6 8 2" xfId="1966"/>
    <cellStyle name="40% - Accent5 6 8 2 2" xfId="4291"/>
    <cellStyle name="40% - Accent5 6 8 2 2 2" xfId="15070"/>
    <cellStyle name="40% - Accent5 6 8 2 2 3" xfId="25820"/>
    <cellStyle name="40% - Accent5 6 8 2 2 4" xfId="36680"/>
    <cellStyle name="40% - Accent5 6 8 2 3" xfId="12775"/>
    <cellStyle name="40% - Accent5 6 8 2 4" xfId="23525"/>
    <cellStyle name="40% - Accent5 6 8 2 5" xfId="34385"/>
    <cellStyle name="40% - Accent5 6 8 3" xfId="3309"/>
    <cellStyle name="40% - Accent5 6 8 3 2" xfId="14088"/>
    <cellStyle name="40% - Accent5 6 8 3 3" xfId="24838"/>
    <cellStyle name="40% - Accent5 6 8 3 4" xfId="35698"/>
    <cellStyle name="40% - Accent5 6 8 4" xfId="11793"/>
    <cellStyle name="40% - Accent5 6 8 5" xfId="22543"/>
    <cellStyle name="40% - Accent5 6 8 6" xfId="33403"/>
    <cellStyle name="40% - Accent5 6 80" xfId="44658"/>
    <cellStyle name="40% - Accent5 6 81" xfId="44970"/>
    <cellStyle name="40% - Accent5 6 82" xfId="45282"/>
    <cellStyle name="40% - Accent5 6 83" xfId="45594"/>
    <cellStyle name="40% - Accent5 6 84" xfId="45906"/>
    <cellStyle name="40% - Accent5 6 85" xfId="46218"/>
    <cellStyle name="40% - Accent5 6 86" xfId="46530"/>
    <cellStyle name="40% - Accent5 6 87" xfId="46842"/>
    <cellStyle name="40% - Accent5 6 88" xfId="47154"/>
    <cellStyle name="40% - Accent5 6 89" xfId="47466"/>
    <cellStyle name="40% - Accent5 6 9" xfId="1050"/>
    <cellStyle name="40% - Accent5 6 9 2" xfId="3418"/>
    <cellStyle name="40% - Accent5 6 9 2 2" xfId="14197"/>
    <cellStyle name="40% - Accent5 6 9 2 3" xfId="24947"/>
    <cellStyle name="40% - Accent5 6 9 2 4" xfId="35807"/>
    <cellStyle name="40% - Accent5 6 9 3" xfId="11902"/>
    <cellStyle name="40% - Accent5 6 9 4" xfId="22652"/>
    <cellStyle name="40% - Accent5 6 9 5" xfId="33512"/>
    <cellStyle name="40% - Accent5 6 90" xfId="47778"/>
    <cellStyle name="40% - Accent5 6 91" xfId="48090"/>
    <cellStyle name="40% - Accent5 6 92" xfId="48402"/>
    <cellStyle name="40% - Accent5 6 93" xfId="48714"/>
    <cellStyle name="40% - Accent5 6 94" xfId="49026"/>
    <cellStyle name="40% - Accent5 6 95" xfId="49338"/>
    <cellStyle name="40% - Accent5 6 96" xfId="49650"/>
    <cellStyle name="40% - Accent5 6 97" xfId="49962"/>
    <cellStyle name="40% - Accent5 6 98" xfId="50274"/>
    <cellStyle name="40% - Accent5 6 99" xfId="50586"/>
    <cellStyle name="40% - Accent5 60" xfId="8742"/>
    <cellStyle name="40% - Accent5 60 2" xfId="19521"/>
    <cellStyle name="40% - Accent5 60 3" xfId="30271"/>
    <cellStyle name="40% - Accent5 60 4" xfId="41131"/>
    <cellStyle name="40% - Accent5 61" xfId="8852"/>
    <cellStyle name="40% - Accent5 61 2" xfId="19631"/>
    <cellStyle name="40% - Accent5 61 3" xfId="30381"/>
    <cellStyle name="40% - Accent5 61 4" xfId="41241"/>
    <cellStyle name="40% - Accent5 62" xfId="8962"/>
    <cellStyle name="40% - Accent5 62 2" xfId="19741"/>
    <cellStyle name="40% - Accent5 62 3" xfId="30491"/>
    <cellStyle name="40% - Accent5 62 4" xfId="41351"/>
    <cellStyle name="40% - Accent5 63" xfId="9072"/>
    <cellStyle name="40% - Accent5 63 2" xfId="19851"/>
    <cellStyle name="40% - Accent5 63 3" xfId="30601"/>
    <cellStyle name="40% - Accent5 63 4" xfId="41461"/>
    <cellStyle name="40% - Accent5 64" xfId="9182"/>
    <cellStyle name="40% - Accent5 64 2" xfId="19961"/>
    <cellStyle name="40% - Accent5 64 3" xfId="30711"/>
    <cellStyle name="40% - Accent5 64 4" xfId="41571"/>
    <cellStyle name="40% - Accent5 65" xfId="9292"/>
    <cellStyle name="40% - Accent5 65 2" xfId="20071"/>
    <cellStyle name="40% - Accent5 65 3" xfId="30821"/>
    <cellStyle name="40% - Accent5 65 4" xfId="41681"/>
    <cellStyle name="40% - Accent5 66" xfId="9402"/>
    <cellStyle name="40% - Accent5 66 2" xfId="20181"/>
    <cellStyle name="40% - Accent5 66 3" xfId="30931"/>
    <cellStyle name="40% - Accent5 66 4" xfId="41791"/>
    <cellStyle name="40% - Accent5 67" xfId="9512"/>
    <cellStyle name="40% - Accent5 67 2" xfId="20291"/>
    <cellStyle name="40% - Accent5 67 3" xfId="31041"/>
    <cellStyle name="40% - Accent5 67 4" xfId="41901"/>
    <cellStyle name="40% - Accent5 68" xfId="9622"/>
    <cellStyle name="40% - Accent5 68 2" xfId="20401"/>
    <cellStyle name="40% - Accent5 68 3" xfId="31151"/>
    <cellStyle name="40% - Accent5 68 4" xfId="42011"/>
    <cellStyle name="40% - Accent5 69" xfId="9732"/>
    <cellStyle name="40% - Accent5 69 2" xfId="20511"/>
    <cellStyle name="40% - Accent5 69 3" xfId="31261"/>
    <cellStyle name="40% - Accent5 69 4" xfId="42121"/>
    <cellStyle name="40% - Accent5 7" xfId="236"/>
    <cellStyle name="40% - Accent5 7 10" xfId="2086"/>
    <cellStyle name="40% - Accent5 7 10 2" xfId="4411"/>
    <cellStyle name="40% - Accent5 7 10 2 2" xfId="15190"/>
    <cellStyle name="40% - Accent5 7 10 2 3" xfId="25940"/>
    <cellStyle name="40% - Accent5 7 10 2 4" xfId="36800"/>
    <cellStyle name="40% - Accent5 7 10 3" xfId="12895"/>
    <cellStyle name="40% - Accent5 7 10 4" xfId="23645"/>
    <cellStyle name="40% - Accent5 7 10 5" xfId="34505"/>
    <cellStyle name="40% - Accent5 7 100" xfId="51224"/>
    <cellStyle name="40% - Accent5 7 101" xfId="51536"/>
    <cellStyle name="40% - Accent5 7 102" xfId="51848"/>
    <cellStyle name="40% - Accent5 7 103" xfId="52161"/>
    <cellStyle name="40% - Accent5 7 104" xfId="52473"/>
    <cellStyle name="40% - Accent5 7 105" xfId="52785"/>
    <cellStyle name="40% - Accent5 7 106" xfId="53097"/>
    <cellStyle name="40% - Accent5 7 107" xfId="53409"/>
    <cellStyle name="40% - Accent5 7 108" xfId="53721"/>
    <cellStyle name="40% - Accent5 7 109" xfId="54033"/>
    <cellStyle name="40% - Accent5 7 11" xfId="2195"/>
    <cellStyle name="40% - Accent5 7 11 2" xfId="4520"/>
    <cellStyle name="40% - Accent5 7 11 2 2" xfId="15299"/>
    <cellStyle name="40% - Accent5 7 11 2 3" xfId="26049"/>
    <cellStyle name="40% - Accent5 7 11 2 4" xfId="36909"/>
    <cellStyle name="40% - Accent5 7 11 3" xfId="13004"/>
    <cellStyle name="40% - Accent5 7 11 4" xfId="23754"/>
    <cellStyle name="40% - Accent5 7 11 5" xfId="34614"/>
    <cellStyle name="40% - Accent5 7 110" xfId="54345"/>
    <cellStyle name="40% - Accent5 7 111" xfId="54657"/>
    <cellStyle name="40% - Accent5 7 112" xfId="54969"/>
    <cellStyle name="40% - Accent5 7 113" xfId="55281"/>
    <cellStyle name="40% - Accent5 7 114" xfId="55593"/>
    <cellStyle name="40% - Accent5 7 115" xfId="55905"/>
    <cellStyle name="40% - Accent5 7 116" xfId="56217"/>
    <cellStyle name="40% - Accent5 7 117" xfId="56529"/>
    <cellStyle name="40% - Accent5 7 118" xfId="56841"/>
    <cellStyle name="40% - Accent5 7 119" xfId="57153"/>
    <cellStyle name="40% - Accent5 7 12" xfId="2305"/>
    <cellStyle name="40% - Accent5 7 12 2" xfId="4630"/>
    <cellStyle name="40% - Accent5 7 12 2 2" xfId="15409"/>
    <cellStyle name="40% - Accent5 7 12 2 3" xfId="26159"/>
    <cellStyle name="40% - Accent5 7 12 2 4" xfId="37019"/>
    <cellStyle name="40% - Accent5 7 12 3" xfId="13114"/>
    <cellStyle name="40% - Accent5 7 12 4" xfId="23864"/>
    <cellStyle name="40% - Accent5 7 12 5" xfId="34724"/>
    <cellStyle name="40% - Accent5 7 120" xfId="57465"/>
    <cellStyle name="40% - Accent5 7 121" xfId="57777"/>
    <cellStyle name="40% - Accent5 7 122" xfId="58089"/>
    <cellStyle name="40% - Accent5 7 123" xfId="58401"/>
    <cellStyle name="40% - Accent5 7 124" xfId="58713"/>
    <cellStyle name="40% - Accent5 7 125" xfId="59025"/>
    <cellStyle name="40% - Accent5 7 126" xfId="59337"/>
    <cellStyle name="40% - Accent5 7 127" xfId="59649"/>
    <cellStyle name="40% - Accent5 7 128" xfId="59961"/>
    <cellStyle name="40% - Accent5 7 129" xfId="60273"/>
    <cellStyle name="40% - Accent5 7 13" xfId="2415"/>
    <cellStyle name="40% - Accent5 7 13 2" xfId="13224"/>
    <cellStyle name="40% - Accent5 7 13 3" xfId="23974"/>
    <cellStyle name="40% - Accent5 7 13 4" xfId="34834"/>
    <cellStyle name="40% - Accent5 7 130" xfId="60585"/>
    <cellStyle name="40% - Accent5 7 131" xfId="60897"/>
    <cellStyle name="40% - Accent5 7 14" xfId="2603"/>
    <cellStyle name="40% - Accent5 7 14 2" xfId="13382"/>
    <cellStyle name="40% - Accent5 7 14 3" xfId="24132"/>
    <cellStyle name="40% - Accent5 7 14 4" xfId="34992"/>
    <cellStyle name="40% - Accent5 7 15" xfId="4740"/>
    <cellStyle name="40% - Accent5 7 15 2" xfId="15519"/>
    <cellStyle name="40% - Accent5 7 15 3" xfId="26269"/>
    <cellStyle name="40% - Accent5 7 15 4" xfId="37129"/>
    <cellStyle name="40% - Accent5 7 16" xfId="4850"/>
    <cellStyle name="40% - Accent5 7 16 2" xfId="15629"/>
    <cellStyle name="40% - Accent5 7 16 3" xfId="26379"/>
    <cellStyle name="40% - Accent5 7 16 4" xfId="37239"/>
    <cellStyle name="40% - Accent5 7 17" xfId="4960"/>
    <cellStyle name="40% - Accent5 7 17 2" xfId="15739"/>
    <cellStyle name="40% - Accent5 7 17 3" xfId="26489"/>
    <cellStyle name="40% - Accent5 7 17 4" xfId="37349"/>
    <cellStyle name="40% - Accent5 7 18" xfId="5070"/>
    <cellStyle name="40% - Accent5 7 18 2" xfId="15849"/>
    <cellStyle name="40% - Accent5 7 18 3" xfId="26599"/>
    <cellStyle name="40% - Accent5 7 18 4" xfId="37459"/>
    <cellStyle name="40% - Accent5 7 19" xfId="5180"/>
    <cellStyle name="40% - Accent5 7 19 2" xfId="15959"/>
    <cellStyle name="40% - Accent5 7 19 3" xfId="26709"/>
    <cellStyle name="40% - Accent5 7 19 4" xfId="37569"/>
    <cellStyle name="40% - Accent5 7 2" xfId="471"/>
    <cellStyle name="40% - Accent5 7 2 10" xfId="44827"/>
    <cellStyle name="40% - Accent5 7 2 11" xfId="45139"/>
    <cellStyle name="40% - Accent5 7 2 12" xfId="45451"/>
    <cellStyle name="40% - Accent5 7 2 13" xfId="45763"/>
    <cellStyle name="40% - Accent5 7 2 14" xfId="46075"/>
    <cellStyle name="40% - Accent5 7 2 15" xfId="46387"/>
    <cellStyle name="40% - Accent5 7 2 16" xfId="46699"/>
    <cellStyle name="40% - Accent5 7 2 17" xfId="47011"/>
    <cellStyle name="40% - Accent5 7 2 18" xfId="47323"/>
    <cellStyle name="40% - Accent5 7 2 19" xfId="47635"/>
    <cellStyle name="40% - Accent5 7 2 2" xfId="1496"/>
    <cellStyle name="40% - Accent5 7 2 2 2" xfId="3821"/>
    <cellStyle name="40% - Accent5 7 2 2 2 2" xfId="14600"/>
    <cellStyle name="40% - Accent5 7 2 2 2 3" xfId="25350"/>
    <cellStyle name="40% - Accent5 7 2 2 2 4" xfId="36210"/>
    <cellStyle name="40% - Accent5 7 2 2 3" xfId="12305"/>
    <cellStyle name="40% - Accent5 7 2 2 4" xfId="23055"/>
    <cellStyle name="40% - Accent5 7 2 2 5" xfId="33915"/>
    <cellStyle name="40% - Accent5 7 2 20" xfId="47947"/>
    <cellStyle name="40% - Accent5 7 2 21" xfId="48259"/>
    <cellStyle name="40% - Accent5 7 2 22" xfId="48571"/>
    <cellStyle name="40% - Accent5 7 2 23" xfId="48883"/>
    <cellStyle name="40% - Accent5 7 2 24" xfId="49195"/>
    <cellStyle name="40% - Accent5 7 2 25" xfId="49507"/>
    <cellStyle name="40% - Accent5 7 2 26" xfId="49819"/>
    <cellStyle name="40% - Accent5 7 2 27" xfId="50131"/>
    <cellStyle name="40% - Accent5 7 2 28" xfId="50443"/>
    <cellStyle name="40% - Accent5 7 2 29" xfId="50755"/>
    <cellStyle name="40% - Accent5 7 2 3" xfId="2838"/>
    <cellStyle name="40% - Accent5 7 2 3 2" xfId="13617"/>
    <cellStyle name="40% - Accent5 7 2 3 3" xfId="24367"/>
    <cellStyle name="40% - Accent5 7 2 3 4" xfId="35227"/>
    <cellStyle name="40% - Accent5 7 2 30" xfId="51067"/>
    <cellStyle name="40% - Accent5 7 2 31" xfId="51379"/>
    <cellStyle name="40% - Accent5 7 2 32" xfId="51691"/>
    <cellStyle name="40% - Accent5 7 2 33" xfId="52003"/>
    <cellStyle name="40% - Accent5 7 2 34" xfId="52316"/>
    <cellStyle name="40% - Accent5 7 2 35" xfId="52628"/>
    <cellStyle name="40% - Accent5 7 2 36" xfId="52940"/>
    <cellStyle name="40% - Accent5 7 2 37" xfId="53252"/>
    <cellStyle name="40% - Accent5 7 2 38" xfId="53564"/>
    <cellStyle name="40% - Accent5 7 2 39" xfId="53876"/>
    <cellStyle name="40% - Accent5 7 2 4" xfId="11322"/>
    <cellStyle name="40% - Accent5 7 2 40" xfId="54188"/>
    <cellStyle name="40% - Accent5 7 2 41" xfId="54500"/>
    <cellStyle name="40% - Accent5 7 2 42" xfId="54812"/>
    <cellStyle name="40% - Accent5 7 2 43" xfId="55124"/>
    <cellStyle name="40% - Accent5 7 2 44" xfId="55436"/>
    <cellStyle name="40% - Accent5 7 2 45" xfId="55748"/>
    <cellStyle name="40% - Accent5 7 2 46" xfId="56060"/>
    <cellStyle name="40% - Accent5 7 2 47" xfId="56372"/>
    <cellStyle name="40% - Accent5 7 2 48" xfId="56684"/>
    <cellStyle name="40% - Accent5 7 2 49" xfId="56996"/>
    <cellStyle name="40% - Accent5 7 2 5" xfId="22072"/>
    <cellStyle name="40% - Accent5 7 2 50" xfId="57308"/>
    <cellStyle name="40% - Accent5 7 2 51" xfId="57620"/>
    <cellStyle name="40% - Accent5 7 2 52" xfId="57932"/>
    <cellStyle name="40% - Accent5 7 2 53" xfId="58244"/>
    <cellStyle name="40% - Accent5 7 2 54" xfId="58556"/>
    <cellStyle name="40% - Accent5 7 2 55" xfId="58868"/>
    <cellStyle name="40% - Accent5 7 2 56" xfId="59180"/>
    <cellStyle name="40% - Accent5 7 2 57" xfId="59492"/>
    <cellStyle name="40% - Accent5 7 2 58" xfId="59804"/>
    <cellStyle name="40% - Accent5 7 2 59" xfId="60116"/>
    <cellStyle name="40% - Accent5 7 2 6" xfId="32932"/>
    <cellStyle name="40% - Accent5 7 2 60" xfId="60428"/>
    <cellStyle name="40% - Accent5 7 2 61" xfId="60740"/>
    <cellStyle name="40% - Accent5 7 2 62" xfId="61052"/>
    <cellStyle name="40% - Accent5 7 2 7" xfId="43876"/>
    <cellStyle name="40% - Accent5 7 2 8" xfId="44188"/>
    <cellStyle name="40% - Accent5 7 2 9" xfId="44507"/>
    <cellStyle name="40% - Accent5 7 20" xfId="5290"/>
    <cellStyle name="40% - Accent5 7 20 2" xfId="16069"/>
    <cellStyle name="40% - Accent5 7 20 3" xfId="26819"/>
    <cellStyle name="40% - Accent5 7 20 4" xfId="37679"/>
    <cellStyle name="40% - Accent5 7 21" xfId="5400"/>
    <cellStyle name="40% - Accent5 7 21 2" xfId="16179"/>
    <cellStyle name="40% - Accent5 7 21 3" xfId="26929"/>
    <cellStyle name="40% - Accent5 7 21 4" xfId="37789"/>
    <cellStyle name="40% - Accent5 7 22" xfId="5510"/>
    <cellStyle name="40% - Accent5 7 22 2" xfId="16289"/>
    <cellStyle name="40% - Accent5 7 22 3" xfId="27039"/>
    <cellStyle name="40% - Accent5 7 22 4" xfId="37899"/>
    <cellStyle name="40% - Accent5 7 23" xfId="5620"/>
    <cellStyle name="40% - Accent5 7 23 2" xfId="16399"/>
    <cellStyle name="40% - Accent5 7 23 3" xfId="27149"/>
    <cellStyle name="40% - Accent5 7 23 4" xfId="38009"/>
    <cellStyle name="40% - Accent5 7 24" xfId="5730"/>
    <cellStyle name="40% - Accent5 7 24 2" xfId="16509"/>
    <cellStyle name="40% - Accent5 7 24 3" xfId="27259"/>
    <cellStyle name="40% - Accent5 7 24 4" xfId="38119"/>
    <cellStyle name="40% - Accent5 7 25" xfId="5840"/>
    <cellStyle name="40% - Accent5 7 25 2" xfId="16619"/>
    <cellStyle name="40% - Accent5 7 25 3" xfId="27369"/>
    <cellStyle name="40% - Accent5 7 25 4" xfId="38229"/>
    <cellStyle name="40% - Accent5 7 26" xfId="5950"/>
    <cellStyle name="40% - Accent5 7 26 2" xfId="16729"/>
    <cellStyle name="40% - Accent5 7 26 3" xfId="27479"/>
    <cellStyle name="40% - Accent5 7 26 4" xfId="38339"/>
    <cellStyle name="40% - Accent5 7 27" xfId="6060"/>
    <cellStyle name="40% - Accent5 7 27 2" xfId="16839"/>
    <cellStyle name="40% - Accent5 7 27 3" xfId="27589"/>
    <cellStyle name="40% - Accent5 7 27 4" xfId="38449"/>
    <cellStyle name="40% - Accent5 7 28" xfId="6170"/>
    <cellStyle name="40% - Accent5 7 28 2" xfId="16949"/>
    <cellStyle name="40% - Accent5 7 28 3" xfId="27699"/>
    <cellStyle name="40% - Accent5 7 28 4" xfId="38559"/>
    <cellStyle name="40% - Accent5 7 29" xfId="6280"/>
    <cellStyle name="40% - Accent5 7 29 2" xfId="17059"/>
    <cellStyle name="40% - Accent5 7 29 3" xfId="27809"/>
    <cellStyle name="40% - Accent5 7 29 4" xfId="38669"/>
    <cellStyle name="40% - Accent5 7 3" xfId="548"/>
    <cellStyle name="40% - Accent5 7 3 2" xfId="1573"/>
    <cellStyle name="40% - Accent5 7 3 2 2" xfId="3898"/>
    <cellStyle name="40% - Accent5 7 3 2 2 2" xfId="14677"/>
    <cellStyle name="40% - Accent5 7 3 2 2 3" xfId="25427"/>
    <cellStyle name="40% - Accent5 7 3 2 2 4" xfId="36287"/>
    <cellStyle name="40% - Accent5 7 3 2 3" xfId="12382"/>
    <cellStyle name="40% - Accent5 7 3 2 4" xfId="23132"/>
    <cellStyle name="40% - Accent5 7 3 2 5" xfId="33992"/>
    <cellStyle name="40% - Accent5 7 3 3" xfId="2915"/>
    <cellStyle name="40% - Accent5 7 3 3 2" xfId="13694"/>
    <cellStyle name="40% - Accent5 7 3 3 3" xfId="24444"/>
    <cellStyle name="40% - Accent5 7 3 3 4" xfId="35304"/>
    <cellStyle name="40% - Accent5 7 3 4" xfId="11399"/>
    <cellStyle name="40% - Accent5 7 3 5" xfId="22149"/>
    <cellStyle name="40% - Accent5 7 3 6" xfId="33009"/>
    <cellStyle name="40% - Accent5 7 30" xfId="6390"/>
    <cellStyle name="40% - Accent5 7 30 2" xfId="17169"/>
    <cellStyle name="40% - Accent5 7 30 3" xfId="27919"/>
    <cellStyle name="40% - Accent5 7 30 4" xfId="38779"/>
    <cellStyle name="40% - Accent5 7 31" xfId="6500"/>
    <cellStyle name="40% - Accent5 7 31 2" xfId="17279"/>
    <cellStyle name="40% - Accent5 7 31 3" xfId="28029"/>
    <cellStyle name="40% - Accent5 7 31 4" xfId="38889"/>
    <cellStyle name="40% - Accent5 7 32" xfId="6610"/>
    <cellStyle name="40% - Accent5 7 32 2" xfId="17389"/>
    <cellStyle name="40% - Accent5 7 32 3" xfId="28139"/>
    <cellStyle name="40% - Accent5 7 32 4" xfId="38999"/>
    <cellStyle name="40% - Accent5 7 33" xfId="6720"/>
    <cellStyle name="40% - Accent5 7 33 2" xfId="17499"/>
    <cellStyle name="40% - Accent5 7 33 3" xfId="28249"/>
    <cellStyle name="40% - Accent5 7 33 4" xfId="39109"/>
    <cellStyle name="40% - Accent5 7 34" xfId="6830"/>
    <cellStyle name="40% - Accent5 7 34 2" xfId="17609"/>
    <cellStyle name="40% - Accent5 7 34 3" xfId="28359"/>
    <cellStyle name="40% - Accent5 7 34 4" xfId="39219"/>
    <cellStyle name="40% - Accent5 7 35" xfId="6940"/>
    <cellStyle name="40% - Accent5 7 35 2" xfId="17719"/>
    <cellStyle name="40% - Accent5 7 35 3" xfId="28469"/>
    <cellStyle name="40% - Accent5 7 35 4" xfId="39329"/>
    <cellStyle name="40% - Accent5 7 36" xfId="7050"/>
    <cellStyle name="40% - Accent5 7 36 2" xfId="17829"/>
    <cellStyle name="40% - Accent5 7 36 3" xfId="28579"/>
    <cellStyle name="40% - Accent5 7 36 4" xfId="39439"/>
    <cellStyle name="40% - Accent5 7 37" xfId="7160"/>
    <cellStyle name="40% - Accent5 7 37 2" xfId="17939"/>
    <cellStyle name="40% - Accent5 7 37 3" xfId="28689"/>
    <cellStyle name="40% - Accent5 7 37 4" xfId="39549"/>
    <cellStyle name="40% - Accent5 7 38" xfId="7270"/>
    <cellStyle name="40% - Accent5 7 38 2" xfId="18049"/>
    <cellStyle name="40% - Accent5 7 38 3" xfId="28799"/>
    <cellStyle name="40% - Accent5 7 38 4" xfId="39659"/>
    <cellStyle name="40% - Accent5 7 39" xfId="7380"/>
    <cellStyle name="40% - Accent5 7 39 2" xfId="18159"/>
    <cellStyle name="40% - Accent5 7 39 3" xfId="28909"/>
    <cellStyle name="40% - Accent5 7 39 4" xfId="39769"/>
    <cellStyle name="40% - Accent5 7 4" xfId="635"/>
    <cellStyle name="40% - Accent5 7 4 2" xfId="1660"/>
    <cellStyle name="40% - Accent5 7 4 2 2" xfId="3985"/>
    <cellStyle name="40% - Accent5 7 4 2 2 2" xfId="14764"/>
    <cellStyle name="40% - Accent5 7 4 2 2 3" xfId="25514"/>
    <cellStyle name="40% - Accent5 7 4 2 2 4" xfId="36374"/>
    <cellStyle name="40% - Accent5 7 4 2 3" xfId="12469"/>
    <cellStyle name="40% - Accent5 7 4 2 4" xfId="23219"/>
    <cellStyle name="40% - Accent5 7 4 2 5" xfId="34079"/>
    <cellStyle name="40% - Accent5 7 4 3" xfId="3003"/>
    <cellStyle name="40% - Accent5 7 4 3 2" xfId="13782"/>
    <cellStyle name="40% - Accent5 7 4 3 3" xfId="24532"/>
    <cellStyle name="40% - Accent5 7 4 3 4" xfId="35392"/>
    <cellStyle name="40% - Accent5 7 4 4" xfId="11487"/>
    <cellStyle name="40% - Accent5 7 4 5" xfId="22237"/>
    <cellStyle name="40% - Accent5 7 4 6" xfId="33097"/>
    <cellStyle name="40% - Accent5 7 40" xfId="7490"/>
    <cellStyle name="40% - Accent5 7 40 2" xfId="18269"/>
    <cellStyle name="40% - Accent5 7 40 3" xfId="29019"/>
    <cellStyle name="40% - Accent5 7 40 4" xfId="39879"/>
    <cellStyle name="40% - Accent5 7 41" xfId="7600"/>
    <cellStyle name="40% - Accent5 7 41 2" xfId="18379"/>
    <cellStyle name="40% - Accent5 7 41 3" xfId="29129"/>
    <cellStyle name="40% - Accent5 7 41 4" xfId="39989"/>
    <cellStyle name="40% - Accent5 7 42" xfId="7710"/>
    <cellStyle name="40% - Accent5 7 42 2" xfId="18489"/>
    <cellStyle name="40% - Accent5 7 42 3" xfId="29239"/>
    <cellStyle name="40% - Accent5 7 42 4" xfId="40099"/>
    <cellStyle name="40% - Accent5 7 43" xfId="7820"/>
    <cellStyle name="40% - Accent5 7 43 2" xfId="18599"/>
    <cellStyle name="40% - Accent5 7 43 3" xfId="29349"/>
    <cellStyle name="40% - Accent5 7 43 4" xfId="40209"/>
    <cellStyle name="40% - Accent5 7 44" xfId="7930"/>
    <cellStyle name="40% - Accent5 7 44 2" xfId="18709"/>
    <cellStyle name="40% - Accent5 7 44 3" xfId="29459"/>
    <cellStyle name="40% - Accent5 7 44 4" xfId="40319"/>
    <cellStyle name="40% - Accent5 7 45" xfId="8040"/>
    <cellStyle name="40% - Accent5 7 45 2" xfId="18819"/>
    <cellStyle name="40% - Accent5 7 45 3" xfId="29569"/>
    <cellStyle name="40% - Accent5 7 45 4" xfId="40429"/>
    <cellStyle name="40% - Accent5 7 46" xfId="8150"/>
    <cellStyle name="40% - Accent5 7 46 2" xfId="18929"/>
    <cellStyle name="40% - Accent5 7 46 3" xfId="29679"/>
    <cellStyle name="40% - Accent5 7 46 4" xfId="40539"/>
    <cellStyle name="40% - Accent5 7 47" xfId="8260"/>
    <cellStyle name="40% - Accent5 7 47 2" xfId="19039"/>
    <cellStyle name="40% - Accent5 7 47 3" xfId="29789"/>
    <cellStyle name="40% - Accent5 7 47 4" xfId="40649"/>
    <cellStyle name="40% - Accent5 7 48" xfId="8370"/>
    <cellStyle name="40% - Accent5 7 48 2" xfId="19149"/>
    <cellStyle name="40% - Accent5 7 48 3" xfId="29899"/>
    <cellStyle name="40% - Accent5 7 48 4" xfId="40759"/>
    <cellStyle name="40% - Accent5 7 49" xfId="8480"/>
    <cellStyle name="40% - Accent5 7 49 2" xfId="19259"/>
    <cellStyle name="40% - Accent5 7 49 3" xfId="30009"/>
    <cellStyle name="40% - Accent5 7 49 4" xfId="40869"/>
    <cellStyle name="40% - Accent5 7 5" xfId="734"/>
    <cellStyle name="40% - Accent5 7 5 2" xfId="1759"/>
    <cellStyle name="40% - Accent5 7 5 2 2" xfId="4084"/>
    <cellStyle name="40% - Accent5 7 5 2 2 2" xfId="14863"/>
    <cellStyle name="40% - Accent5 7 5 2 2 3" xfId="25613"/>
    <cellStyle name="40% - Accent5 7 5 2 2 4" xfId="36473"/>
    <cellStyle name="40% - Accent5 7 5 2 3" xfId="12568"/>
    <cellStyle name="40% - Accent5 7 5 2 4" xfId="23318"/>
    <cellStyle name="40% - Accent5 7 5 2 5" xfId="34178"/>
    <cellStyle name="40% - Accent5 7 5 3" xfId="3102"/>
    <cellStyle name="40% - Accent5 7 5 3 2" xfId="13881"/>
    <cellStyle name="40% - Accent5 7 5 3 3" xfId="24631"/>
    <cellStyle name="40% - Accent5 7 5 3 4" xfId="35491"/>
    <cellStyle name="40% - Accent5 7 5 4" xfId="11586"/>
    <cellStyle name="40% - Accent5 7 5 5" xfId="22336"/>
    <cellStyle name="40% - Accent5 7 5 6" xfId="33196"/>
    <cellStyle name="40% - Accent5 7 50" xfId="8590"/>
    <cellStyle name="40% - Accent5 7 50 2" xfId="19369"/>
    <cellStyle name="40% - Accent5 7 50 3" xfId="30119"/>
    <cellStyle name="40% - Accent5 7 50 4" xfId="40979"/>
    <cellStyle name="40% - Accent5 7 51" xfId="8700"/>
    <cellStyle name="40% - Accent5 7 51 2" xfId="19479"/>
    <cellStyle name="40% - Accent5 7 51 3" xfId="30229"/>
    <cellStyle name="40% - Accent5 7 51 4" xfId="41089"/>
    <cellStyle name="40% - Accent5 7 52" xfId="8810"/>
    <cellStyle name="40% - Accent5 7 52 2" xfId="19589"/>
    <cellStyle name="40% - Accent5 7 52 3" xfId="30339"/>
    <cellStyle name="40% - Accent5 7 52 4" xfId="41199"/>
    <cellStyle name="40% - Accent5 7 53" xfId="8920"/>
    <cellStyle name="40% - Accent5 7 53 2" xfId="19699"/>
    <cellStyle name="40% - Accent5 7 53 3" xfId="30449"/>
    <cellStyle name="40% - Accent5 7 53 4" xfId="41309"/>
    <cellStyle name="40% - Accent5 7 54" xfId="9030"/>
    <cellStyle name="40% - Accent5 7 54 2" xfId="19809"/>
    <cellStyle name="40% - Accent5 7 54 3" xfId="30559"/>
    <cellStyle name="40% - Accent5 7 54 4" xfId="41419"/>
    <cellStyle name="40% - Accent5 7 55" xfId="9140"/>
    <cellStyle name="40% - Accent5 7 55 2" xfId="19919"/>
    <cellStyle name="40% - Accent5 7 55 3" xfId="30669"/>
    <cellStyle name="40% - Accent5 7 55 4" xfId="41529"/>
    <cellStyle name="40% - Accent5 7 56" xfId="9250"/>
    <cellStyle name="40% - Accent5 7 56 2" xfId="20029"/>
    <cellStyle name="40% - Accent5 7 56 3" xfId="30779"/>
    <cellStyle name="40% - Accent5 7 56 4" xfId="41639"/>
    <cellStyle name="40% - Accent5 7 57" xfId="9360"/>
    <cellStyle name="40% - Accent5 7 57 2" xfId="20139"/>
    <cellStyle name="40% - Accent5 7 57 3" xfId="30889"/>
    <cellStyle name="40% - Accent5 7 57 4" xfId="41749"/>
    <cellStyle name="40% - Accent5 7 58" xfId="9470"/>
    <cellStyle name="40% - Accent5 7 58 2" xfId="20249"/>
    <cellStyle name="40% - Accent5 7 58 3" xfId="30999"/>
    <cellStyle name="40% - Accent5 7 58 4" xfId="41859"/>
    <cellStyle name="40% - Accent5 7 59" xfId="9580"/>
    <cellStyle name="40% - Accent5 7 59 2" xfId="20359"/>
    <cellStyle name="40% - Accent5 7 59 3" xfId="31109"/>
    <cellStyle name="40% - Accent5 7 59 4" xfId="41969"/>
    <cellStyle name="40% - Accent5 7 6" xfId="843"/>
    <cellStyle name="40% - Accent5 7 6 2" xfId="1868"/>
    <cellStyle name="40% - Accent5 7 6 2 2" xfId="4193"/>
    <cellStyle name="40% - Accent5 7 6 2 2 2" xfId="14972"/>
    <cellStyle name="40% - Accent5 7 6 2 2 3" xfId="25722"/>
    <cellStyle name="40% - Accent5 7 6 2 2 4" xfId="36582"/>
    <cellStyle name="40% - Accent5 7 6 2 3" xfId="12677"/>
    <cellStyle name="40% - Accent5 7 6 2 4" xfId="23427"/>
    <cellStyle name="40% - Accent5 7 6 2 5" xfId="34287"/>
    <cellStyle name="40% - Accent5 7 6 3" xfId="3211"/>
    <cellStyle name="40% - Accent5 7 6 3 2" xfId="13990"/>
    <cellStyle name="40% - Accent5 7 6 3 3" xfId="24740"/>
    <cellStyle name="40% - Accent5 7 6 3 4" xfId="35600"/>
    <cellStyle name="40% - Accent5 7 6 4" xfId="11695"/>
    <cellStyle name="40% - Accent5 7 6 5" xfId="22445"/>
    <cellStyle name="40% - Accent5 7 6 6" xfId="33305"/>
    <cellStyle name="40% - Accent5 7 60" xfId="9690"/>
    <cellStyle name="40% - Accent5 7 60 2" xfId="20469"/>
    <cellStyle name="40% - Accent5 7 60 3" xfId="31219"/>
    <cellStyle name="40% - Accent5 7 60 4" xfId="42079"/>
    <cellStyle name="40% - Accent5 7 61" xfId="9800"/>
    <cellStyle name="40% - Accent5 7 61 2" xfId="20579"/>
    <cellStyle name="40% - Accent5 7 61 3" xfId="31329"/>
    <cellStyle name="40% - Accent5 7 61 4" xfId="42189"/>
    <cellStyle name="40% - Accent5 7 62" xfId="9910"/>
    <cellStyle name="40% - Accent5 7 62 2" xfId="20689"/>
    <cellStyle name="40% - Accent5 7 62 3" xfId="31439"/>
    <cellStyle name="40% - Accent5 7 62 4" xfId="42299"/>
    <cellStyle name="40% - Accent5 7 63" xfId="10020"/>
    <cellStyle name="40% - Accent5 7 63 2" xfId="20799"/>
    <cellStyle name="40% - Accent5 7 63 3" xfId="31549"/>
    <cellStyle name="40% - Accent5 7 63 4" xfId="42409"/>
    <cellStyle name="40% - Accent5 7 64" xfId="10130"/>
    <cellStyle name="40% - Accent5 7 64 2" xfId="20909"/>
    <cellStyle name="40% - Accent5 7 64 3" xfId="31659"/>
    <cellStyle name="40% - Accent5 7 64 4" xfId="42519"/>
    <cellStyle name="40% - Accent5 7 65" xfId="10240"/>
    <cellStyle name="40% - Accent5 7 65 2" xfId="21019"/>
    <cellStyle name="40% - Accent5 7 65 3" xfId="31769"/>
    <cellStyle name="40% - Accent5 7 65 4" xfId="42629"/>
    <cellStyle name="40% - Accent5 7 66" xfId="10350"/>
    <cellStyle name="40% - Accent5 7 66 2" xfId="21129"/>
    <cellStyle name="40% - Accent5 7 66 3" xfId="31879"/>
    <cellStyle name="40% - Accent5 7 66 4" xfId="42739"/>
    <cellStyle name="40% - Accent5 7 67" xfId="10460"/>
    <cellStyle name="40% - Accent5 7 67 2" xfId="21239"/>
    <cellStyle name="40% - Accent5 7 67 3" xfId="31989"/>
    <cellStyle name="40% - Accent5 7 67 4" xfId="42849"/>
    <cellStyle name="40% - Accent5 7 68" xfId="10570"/>
    <cellStyle name="40% - Accent5 7 68 2" xfId="21349"/>
    <cellStyle name="40% - Accent5 7 68 3" xfId="32099"/>
    <cellStyle name="40% - Accent5 7 68 4" xfId="42959"/>
    <cellStyle name="40% - Accent5 7 69" xfId="10680"/>
    <cellStyle name="40% - Accent5 7 69 2" xfId="21459"/>
    <cellStyle name="40% - Accent5 7 69 3" xfId="32209"/>
    <cellStyle name="40% - Accent5 7 69 4" xfId="43069"/>
    <cellStyle name="40% - Accent5 7 7" xfId="952"/>
    <cellStyle name="40% - Accent5 7 7 2" xfId="1977"/>
    <cellStyle name="40% - Accent5 7 7 2 2" xfId="4302"/>
    <cellStyle name="40% - Accent5 7 7 2 2 2" xfId="15081"/>
    <cellStyle name="40% - Accent5 7 7 2 2 3" xfId="25831"/>
    <cellStyle name="40% - Accent5 7 7 2 2 4" xfId="36691"/>
    <cellStyle name="40% - Accent5 7 7 2 3" xfId="12786"/>
    <cellStyle name="40% - Accent5 7 7 2 4" xfId="23536"/>
    <cellStyle name="40% - Accent5 7 7 2 5" xfId="34396"/>
    <cellStyle name="40% - Accent5 7 7 3" xfId="3320"/>
    <cellStyle name="40% - Accent5 7 7 3 2" xfId="14099"/>
    <cellStyle name="40% - Accent5 7 7 3 3" xfId="24849"/>
    <cellStyle name="40% - Accent5 7 7 3 4" xfId="35709"/>
    <cellStyle name="40% - Accent5 7 7 4" xfId="11804"/>
    <cellStyle name="40% - Accent5 7 7 5" xfId="22554"/>
    <cellStyle name="40% - Accent5 7 7 6" xfId="33414"/>
    <cellStyle name="40% - Accent5 7 70" xfId="10790"/>
    <cellStyle name="40% - Accent5 7 70 2" xfId="21569"/>
    <cellStyle name="40% - Accent5 7 70 3" xfId="32319"/>
    <cellStyle name="40% - Accent5 7 70 4" xfId="43179"/>
    <cellStyle name="40% - Accent5 7 71" xfId="10900"/>
    <cellStyle name="40% - Accent5 7 71 2" xfId="32429"/>
    <cellStyle name="40% - Accent5 7 71 3" xfId="43289"/>
    <cellStyle name="40% - Accent5 7 72" xfId="11087"/>
    <cellStyle name="40% - Accent5 7 72 2" xfId="21837"/>
    <cellStyle name="40% - Accent5 7 72 3" xfId="32697"/>
    <cellStyle name="40% - Accent5 7 73" xfId="21679"/>
    <cellStyle name="40% - Accent5 7 74" xfId="32539"/>
    <cellStyle name="40% - Accent5 7 75" xfId="43566"/>
    <cellStyle name="40% - Accent5 7 76" xfId="43721"/>
    <cellStyle name="40% - Accent5 7 77" xfId="44033"/>
    <cellStyle name="40% - Accent5 7 78" xfId="44352"/>
    <cellStyle name="40% - Accent5 7 79" xfId="44672"/>
    <cellStyle name="40% - Accent5 7 8" xfId="1061"/>
    <cellStyle name="40% - Accent5 7 8 2" xfId="3429"/>
    <cellStyle name="40% - Accent5 7 8 2 2" xfId="14208"/>
    <cellStyle name="40% - Accent5 7 8 2 3" xfId="24958"/>
    <cellStyle name="40% - Accent5 7 8 2 4" xfId="35818"/>
    <cellStyle name="40% - Accent5 7 8 3" xfId="11913"/>
    <cellStyle name="40% - Accent5 7 8 4" xfId="22663"/>
    <cellStyle name="40% - Accent5 7 8 5" xfId="33523"/>
    <cellStyle name="40% - Accent5 7 80" xfId="44984"/>
    <cellStyle name="40% - Accent5 7 81" xfId="45296"/>
    <cellStyle name="40% - Accent5 7 82" xfId="45608"/>
    <cellStyle name="40% - Accent5 7 83" xfId="45920"/>
    <cellStyle name="40% - Accent5 7 84" xfId="46232"/>
    <cellStyle name="40% - Accent5 7 85" xfId="46544"/>
    <cellStyle name="40% - Accent5 7 86" xfId="46856"/>
    <cellStyle name="40% - Accent5 7 87" xfId="47168"/>
    <cellStyle name="40% - Accent5 7 88" xfId="47480"/>
    <cellStyle name="40% - Accent5 7 89" xfId="47792"/>
    <cellStyle name="40% - Accent5 7 9" xfId="1261"/>
    <cellStyle name="40% - Accent5 7 9 2" xfId="3586"/>
    <cellStyle name="40% - Accent5 7 9 2 2" xfId="14365"/>
    <cellStyle name="40% - Accent5 7 9 2 3" xfId="25115"/>
    <cellStyle name="40% - Accent5 7 9 2 4" xfId="35975"/>
    <cellStyle name="40% - Accent5 7 9 3" xfId="12070"/>
    <cellStyle name="40% - Accent5 7 9 4" xfId="22820"/>
    <cellStyle name="40% - Accent5 7 9 5" xfId="33680"/>
    <cellStyle name="40% - Accent5 7 90" xfId="48104"/>
    <cellStyle name="40% - Accent5 7 91" xfId="48416"/>
    <cellStyle name="40% - Accent5 7 92" xfId="48728"/>
    <cellStyle name="40% - Accent5 7 93" xfId="49040"/>
    <cellStyle name="40% - Accent5 7 94" xfId="49352"/>
    <cellStyle name="40% - Accent5 7 95" xfId="49664"/>
    <cellStyle name="40% - Accent5 7 96" xfId="49976"/>
    <cellStyle name="40% - Accent5 7 97" xfId="50288"/>
    <cellStyle name="40% - Accent5 7 98" xfId="50600"/>
    <cellStyle name="40% - Accent5 7 99" xfId="50912"/>
    <cellStyle name="40% - Accent5 70" xfId="9842"/>
    <cellStyle name="40% - Accent5 70 2" xfId="20621"/>
    <cellStyle name="40% - Accent5 70 3" xfId="31371"/>
    <cellStyle name="40% - Accent5 70 4" xfId="42231"/>
    <cellStyle name="40% - Accent5 71" xfId="9952"/>
    <cellStyle name="40% - Accent5 71 2" xfId="20731"/>
    <cellStyle name="40% - Accent5 71 3" xfId="31481"/>
    <cellStyle name="40% - Accent5 71 4" xfId="42341"/>
    <cellStyle name="40% - Accent5 72" xfId="10062"/>
    <cellStyle name="40% - Accent5 72 2" xfId="20841"/>
    <cellStyle name="40% - Accent5 72 3" xfId="31591"/>
    <cellStyle name="40% - Accent5 72 4" xfId="42451"/>
    <cellStyle name="40% - Accent5 73" xfId="10172"/>
    <cellStyle name="40% - Accent5 73 2" xfId="20951"/>
    <cellStyle name="40% - Accent5 73 3" xfId="31701"/>
    <cellStyle name="40% - Accent5 73 4" xfId="42561"/>
    <cellStyle name="40% - Accent5 74" xfId="10282"/>
    <cellStyle name="40% - Accent5 74 2" xfId="21061"/>
    <cellStyle name="40% - Accent5 74 3" xfId="31811"/>
    <cellStyle name="40% - Accent5 74 4" xfId="42671"/>
    <cellStyle name="40% - Accent5 75" xfId="10392"/>
    <cellStyle name="40% - Accent5 75 2" xfId="21171"/>
    <cellStyle name="40% - Accent5 75 3" xfId="31921"/>
    <cellStyle name="40% - Accent5 75 4" xfId="42781"/>
    <cellStyle name="40% - Accent5 76" xfId="10502"/>
    <cellStyle name="40% - Accent5 76 2" xfId="21281"/>
    <cellStyle name="40% - Accent5 76 3" xfId="32031"/>
    <cellStyle name="40% - Accent5 76 4" xfId="42891"/>
    <cellStyle name="40% - Accent5 77" xfId="10612"/>
    <cellStyle name="40% - Accent5 77 2" xfId="21391"/>
    <cellStyle name="40% - Accent5 77 3" xfId="32141"/>
    <cellStyle name="40% - Accent5 77 4" xfId="43001"/>
    <cellStyle name="40% - Accent5 78" xfId="10722"/>
    <cellStyle name="40% - Accent5 78 2" xfId="21501"/>
    <cellStyle name="40% - Accent5 78 3" xfId="32251"/>
    <cellStyle name="40% - Accent5 78 4" xfId="43111"/>
    <cellStyle name="40% - Accent5 79" xfId="10832"/>
    <cellStyle name="40% - Accent5 79 2" xfId="32361"/>
    <cellStyle name="40% - Accent5 79 3" xfId="43221"/>
    <cellStyle name="40% - Accent5 8" xfId="281"/>
    <cellStyle name="40% - Accent5 8 10" xfId="2206"/>
    <cellStyle name="40% - Accent5 8 10 2" xfId="4531"/>
    <cellStyle name="40% - Accent5 8 10 2 2" xfId="15310"/>
    <cellStyle name="40% - Accent5 8 10 2 3" xfId="26060"/>
    <cellStyle name="40% - Accent5 8 10 2 4" xfId="36920"/>
    <cellStyle name="40% - Accent5 8 10 3" xfId="13015"/>
    <cellStyle name="40% - Accent5 8 10 4" xfId="23765"/>
    <cellStyle name="40% - Accent5 8 10 5" xfId="34625"/>
    <cellStyle name="40% - Accent5 8 100" xfId="51550"/>
    <cellStyle name="40% - Accent5 8 101" xfId="51862"/>
    <cellStyle name="40% - Accent5 8 102" xfId="52175"/>
    <cellStyle name="40% - Accent5 8 103" xfId="52487"/>
    <cellStyle name="40% - Accent5 8 104" xfId="52799"/>
    <cellStyle name="40% - Accent5 8 105" xfId="53111"/>
    <cellStyle name="40% - Accent5 8 106" xfId="53423"/>
    <cellStyle name="40% - Accent5 8 107" xfId="53735"/>
    <cellStyle name="40% - Accent5 8 108" xfId="54047"/>
    <cellStyle name="40% - Accent5 8 109" xfId="54359"/>
    <cellStyle name="40% - Accent5 8 11" xfId="2316"/>
    <cellStyle name="40% - Accent5 8 11 2" xfId="4641"/>
    <cellStyle name="40% - Accent5 8 11 2 2" xfId="15420"/>
    <cellStyle name="40% - Accent5 8 11 2 3" xfId="26170"/>
    <cellStyle name="40% - Accent5 8 11 2 4" xfId="37030"/>
    <cellStyle name="40% - Accent5 8 11 3" xfId="13125"/>
    <cellStyle name="40% - Accent5 8 11 4" xfId="23875"/>
    <cellStyle name="40% - Accent5 8 11 5" xfId="34735"/>
    <cellStyle name="40% - Accent5 8 110" xfId="54671"/>
    <cellStyle name="40% - Accent5 8 111" xfId="54983"/>
    <cellStyle name="40% - Accent5 8 112" xfId="55295"/>
    <cellStyle name="40% - Accent5 8 113" xfId="55607"/>
    <cellStyle name="40% - Accent5 8 114" xfId="55919"/>
    <cellStyle name="40% - Accent5 8 115" xfId="56231"/>
    <cellStyle name="40% - Accent5 8 116" xfId="56543"/>
    <cellStyle name="40% - Accent5 8 117" xfId="56855"/>
    <cellStyle name="40% - Accent5 8 118" xfId="57167"/>
    <cellStyle name="40% - Accent5 8 119" xfId="57479"/>
    <cellStyle name="40% - Accent5 8 12" xfId="2426"/>
    <cellStyle name="40% - Accent5 8 12 2" xfId="13235"/>
    <cellStyle name="40% - Accent5 8 12 3" xfId="23985"/>
    <cellStyle name="40% - Accent5 8 12 4" xfId="34845"/>
    <cellStyle name="40% - Accent5 8 120" xfId="57791"/>
    <cellStyle name="40% - Accent5 8 121" xfId="58103"/>
    <cellStyle name="40% - Accent5 8 122" xfId="58415"/>
    <cellStyle name="40% - Accent5 8 123" xfId="58727"/>
    <cellStyle name="40% - Accent5 8 124" xfId="59039"/>
    <cellStyle name="40% - Accent5 8 125" xfId="59351"/>
    <cellStyle name="40% - Accent5 8 126" xfId="59663"/>
    <cellStyle name="40% - Accent5 8 127" xfId="59975"/>
    <cellStyle name="40% - Accent5 8 128" xfId="60287"/>
    <cellStyle name="40% - Accent5 8 129" xfId="60599"/>
    <cellStyle name="40% - Accent5 8 13" xfId="2648"/>
    <cellStyle name="40% - Accent5 8 13 2" xfId="13427"/>
    <cellStyle name="40% - Accent5 8 13 3" xfId="24177"/>
    <cellStyle name="40% - Accent5 8 13 4" xfId="35037"/>
    <cellStyle name="40% - Accent5 8 130" xfId="60911"/>
    <cellStyle name="40% - Accent5 8 14" xfId="4751"/>
    <cellStyle name="40% - Accent5 8 14 2" xfId="15530"/>
    <cellStyle name="40% - Accent5 8 14 3" xfId="26280"/>
    <cellStyle name="40% - Accent5 8 14 4" xfId="37140"/>
    <cellStyle name="40% - Accent5 8 15" xfId="4861"/>
    <cellStyle name="40% - Accent5 8 15 2" xfId="15640"/>
    <cellStyle name="40% - Accent5 8 15 3" xfId="26390"/>
    <cellStyle name="40% - Accent5 8 15 4" xfId="37250"/>
    <cellStyle name="40% - Accent5 8 16" xfId="4971"/>
    <cellStyle name="40% - Accent5 8 16 2" xfId="15750"/>
    <cellStyle name="40% - Accent5 8 16 3" xfId="26500"/>
    <cellStyle name="40% - Accent5 8 16 4" xfId="37360"/>
    <cellStyle name="40% - Accent5 8 17" xfId="5081"/>
    <cellStyle name="40% - Accent5 8 17 2" xfId="15860"/>
    <cellStyle name="40% - Accent5 8 17 3" xfId="26610"/>
    <cellStyle name="40% - Accent5 8 17 4" xfId="37470"/>
    <cellStyle name="40% - Accent5 8 18" xfId="5191"/>
    <cellStyle name="40% - Accent5 8 18 2" xfId="15970"/>
    <cellStyle name="40% - Accent5 8 18 3" xfId="26720"/>
    <cellStyle name="40% - Accent5 8 18 4" xfId="37580"/>
    <cellStyle name="40% - Accent5 8 19" xfId="5301"/>
    <cellStyle name="40% - Accent5 8 19 2" xfId="16080"/>
    <cellStyle name="40% - Accent5 8 19 3" xfId="26830"/>
    <cellStyle name="40% - Accent5 8 19 4" xfId="37690"/>
    <cellStyle name="40% - Accent5 8 2" xfId="559"/>
    <cellStyle name="40% - Accent5 8 2 10" xfId="44841"/>
    <cellStyle name="40% - Accent5 8 2 11" xfId="45153"/>
    <cellStyle name="40% - Accent5 8 2 12" xfId="45465"/>
    <cellStyle name="40% - Accent5 8 2 13" xfId="45777"/>
    <cellStyle name="40% - Accent5 8 2 14" xfId="46089"/>
    <cellStyle name="40% - Accent5 8 2 15" xfId="46401"/>
    <cellStyle name="40% - Accent5 8 2 16" xfId="46713"/>
    <cellStyle name="40% - Accent5 8 2 17" xfId="47025"/>
    <cellStyle name="40% - Accent5 8 2 18" xfId="47337"/>
    <cellStyle name="40% - Accent5 8 2 19" xfId="47649"/>
    <cellStyle name="40% - Accent5 8 2 2" xfId="1584"/>
    <cellStyle name="40% - Accent5 8 2 2 2" xfId="3909"/>
    <cellStyle name="40% - Accent5 8 2 2 2 2" xfId="14688"/>
    <cellStyle name="40% - Accent5 8 2 2 2 3" xfId="25438"/>
    <cellStyle name="40% - Accent5 8 2 2 2 4" xfId="36298"/>
    <cellStyle name="40% - Accent5 8 2 2 3" xfId="12393"/>
    <cellStyle name="40% - Accent5 8 2 2 4" xfId="23143"/>
    <cellStyle name="40% - Accent5 8 2 2 5" xfId="34003"/>
    <cellStyle name="40% - Accent5 8 2 20" xfId="47961"/>
    <cellStyle name="40% - Accent5 8 2 21" xfId="48273"/>
    <cellStyle name="40% - Accent5 8 2 22" xfId="48585"/>
    <cellStyle name="40% - Accent5 8 2 23" xfId="48897"/>
    <cellStyle name="40% - Accent5 8 2 24" xfId="49209"/>
    <cellStyle name="40% - Accent5 8 2 25" xfId="49521"/>
    <cellStyle name="40% - Accent5 8 2 26" xfId="49833"/>
    <cellStyle name="40% - Accent5 8 2 27" xfId="50145"/>
    <cellStyle name="40% - Accent5 8 2 28" xfId="50457"/>
    <cellStyle name="40% - Accent5 8 2 29" xfId="50769"/>
    <cellStyle name="40% - Accent5 8 2 3" xfId="2926"/>
    <cellStyle name="40% - Accent5 8 2 3 2" xfId="13705"/>
    <cellStyle name="40% - Accent5 8 2 3 3" xfId="24455"/>
    <cellStyle name="40% - Accent5 8 2 3 4" xfId="35315"/>
    <cellStyle name="40% - Accent5 8 2 30" xfId="51081"/>
    <cellStyle name="40% - Accent5 8 2 31" xfId="51393"/>
    <cellStyle name="40% - Accent5 8 2 32" xfId="51705"/>
    <cellStyle name="40% - Accent5 8 2 33" xfId="52017"/>
    <cellStyle name="40% - Accent5 8 2 34" xfId="52330"/>
    <cellStyle name="40% - Accent5 8 2 35" xfId="52642"/>
    <cellStyle name="40% - Accent5 8 2 36" xfId="52954"/>
    <cellStyle name="40% - Accent5 8 2 37" xfId="53266"/>
    <cellStyle name="40% - Accent5 8 2 38" xfId="53578"/>
    <cellStyle name="40% - Accent5 8 2 39" xfId="53890"/>
    <cellStyle name="40% - Accent5 8 2 4" xfId="11410"/>
    <cellStyle name="40% - Accent5 8 2 40" xfId="54202"/>
    <cellStyle name="40% - Accent5 8 2 41" xfId="54514"/>
    <cellStyle name="40% - Accent5 8 2 42" xfId="54826"/>
    <cellStyle name="40% - Accent5 8 2 43" xfId="55138"/>
    <cellStyle name="40% - Accent5 8 2 44" xfId="55450"/>
    <cellStyle name="40% - Accent5 8 2 45" xfId="55762"/>
    <cellStyle name="40% - Accent5 8 2 46" xfId="56074"/>
    <cellStyle name="40% - Accent5 8 2 47" xfId="56386"/>
    <cellStyle name="40% - Accent5 8 2 48" xfId="56698"/>
    <cellStyle name="40% - Accent5 8 2 49" xfId="57010"/>
    <cellStyle name="40% - Accent5 8 2 5" xfId="22160"/>
    <cellStyle name="40% - Accent5 8 2 50" xfId="57322"/>
    <cellStyle name="40% - Accent5 8 2 51" xfId="57634"/>
    <cellStyle name="40% - Accent5 8 2 52" xfId="57946"/>
    <cellStyle name="40% - Accent5 8 2 53" xfId="58258"/>
    <cellStyle name="40% - Accent5 8 2 54" xfId="58570"/>
    <cellStyle name="40% - Accent5 8 2 55" xfId="58882"/>
    <cellStyle name="40% - Accent5 8 2 56" xfId="59194"/>
    <cellStyle name="40% - Accent5 8 2 57" xfId="59506"/>
    <cellStyle name="40% - Accent5 8 2 58" xfId="59818"/>
    <cellStyle name="40% - Accent5 8 2 59" xfId="60130"/>
    <cellStyle name="40% - Accent5 8 2 6" xfId="33020"/>
    <cellStyle name="40% - Accent5 8 2 60" xfId="60442"/>
    <cellStyle name="40% - Accent5 8 2 61" xfId="60754"/>
    <cellStyle name="40% - Accent5 8 2 62" xfId="61066"/>
    <cellStyle name="40% - Accent5 8 2 7" xfId="43890"/>
    <cellStyle name="40% - Accent5 8 2 8" xfId="44202"/>
    <cellStyle name="40% - Accent5 8 2 9" xfId="44521"/>
    <cellStyle name="40% - Accent5 8 20" xfId="5411"/>
    <cellStyle name="40% - Accent5 8 20 2" xfId="16190"/>
    <cellStyle name="40% - Accent5 8 20 3" xfId="26940"/>
    <cellStyle name="40% - Accent5 8 20 4" xfId="37800"/>
    <cellStyle name="40% - Accent5 8 21" xfId="5521"/>
    <cellStyle name="40% - Accent5 8 21 2" xfId="16300"/>
    <cellStyle name="40% - Accent5 8 21 3" xfId="27050"/>
    <cellStyle name="40% - Accent5 8 21 4" xfId="37910"/>
    <cellStyle name="40% - Accent5 8 22" xfId="5631"/>
    <cellStyle name="40% - Accent5 8 22 2" xfId="16410"/>
    <cellStyle name="40% - Accent5 8 22 3" xfId="27160"/>
    <cellStyle name="40% - Accent5 8 22 4" xfId="38020"/>
    <cellStyle name="40% - Accent5 8 23" xfId="5741"/>
    <cellStyle name="40% - Accent5 8 23 2" xfId="16520"/>
    <cellStyle name="40% - Accent5 8 23 3" xfId="27270"/>
    <cellStyle name="40% - Accent5 8 23 4" xfId="38130"/>
    <cellStyle name="40% - Accent5 8 24" xfId="5851"/>
    <cellStyle name="40% - Accent5 8 24 2" xfId="16630"/>
    <cellStyle name="40% - Accent5 8 24 3" xfId="27380"/>
    <cellStyle name="40% - Accent5 8 24 4" xfId="38240"/>
    <cellStyle name="40% - Accent5 8 25" xfId="5961"/>
    <cellStyle name="40% - Accent5 8 25 2" xfId="16740"/>
    <cellStyle name="40% - Accent5 8 25 3" xfId="27490"/>
    <cellStyle name="40% - Accent5 8 25 4" xfId="38350"/>
    <cellStyle name="40% - Accent5 8 26" xfId="6071"/>
    <cellStyle name="40% - Accent5 8 26 2" xfId="16850"/>
    <cellStyle name="40% - Accent5 8 26 3" xfId="27600"/>
    <cellStyle name="40% - Accent5 8 26 4" xfId="38460"/>
    <cellStyle name="40% - Accent5 8 27" xfId="6181"/>
    <cellStyle name="40% - Accent5 8 27 2" xfId="16960"/>
    <cellStyle name="40% - Accent5 8 27 3" xfId="27710"/>
    <cellStyle name="40% - Accent5 8 27 4" xfId="38570"/>
    <cellStyle name="40% - Accent5 8 28" xfId="6291"/>
    <cellStyle name="40% - Accent5 8 28 2" xfId="17070"/>
    <cellStyle name="40% - Accent5 8 28 3" xfId="27820"/>
    <cellStyle name="40% - Accent5 8 28 4" xfId="38680"/>
    <cellStyle name="40% - Accent5 8 29" xfId="6401"/>
    <cellStyle name="40% - Accent5 8 29 2" xfId="17180"/>
    <cellStyle name="40% - Accent5 8 29 3" xfId="27930"/>
    <cellStyle name="40% - Accent5 8 29 4" xfId="38790"/>
    <cellStyle name="40% - Accent5 8 3" xfId="646"/>
    <cellStyle name="40% - Accent5 8 3 2" xfId="1671"/>
    <cellStyle name="40% - Accent5 8 3 2 2" xfId="3996"/>
    <cellStyle name="40% - Accent5 8 3 2 2 2" xfId="14775"/>
    <cellStyle name="40% - Accent5 8 3 2 2 3" xfId="25525"/>
    <cellStyle name="40% - Accent5 8 3 2 2 4" xfId="36385"/>
    <cellStyle name="40% - Accent5 8 3 2 3" xfId="12480"/>
    <cellStyle name="40% - Accent5 8 3 2 4" xfId="23230"/>
    <cellStyle name="40% - Accent5 8 3 2 5" xfId="34090"/>
    <cellStyle name="40% - Accent5 8 3 3" xfId="3014"/>
    <cellStyle name="40% - Accent5 8 3 3 2" xfId="13793"/>
    <cellStyle name="40% - Accent5 8 3 3 3" xfId="24543"/>
    <cellStyle name="40% - Accent5 8 3 3 4" xfId="35403"/>
    <cellStyle name="40% - Accent5 8 3 4" xfId="11498"/>
    <cellStyle name="40% - Accent5 8 3 5" xfId="22248"/>
    <cellStyle name="40% - Accent5 8 3 6" xfId="33108"/>
    <cellStyle name="40% - Accent5 8 30" xfId="6511"/>
    <cellStyle name="40% - Accent5 8 30 2" xfId="17290"/>
    <cellStyle name="40% - Accent5 8 30 3" xfId="28040"/>
    <cellStyle name="40% - Accent5 8 30 4" xfId="38900"/>
    <cellStyle name="40% - Accent5 8 31" xfId="6621"/>
    <cellStyle name="40% - Accent5 8 31 2" xfId="17400"/>
    <cellStyle name="40% - Accent5 8 31 3" xfId="28150"/>
    <cellStyle name="40% - Accent5 8 31 4" xfId="39010"/>
    <cellStyle name="40% - Accent5 8 32" xfId="6731"/>
    <cellStyle name="40% - Accent5 8 32 2" xfId="17510"/>
    <cellStyle name="40% - Accent5 8 32 3" xfId="28260"/>
    <cellStyle name="40% - Accent5 8 32 4" xfId="39120"/>
    <cellStyle name="40% - Accent5 8 33" xfId="6841"/>
    <cellStyle name="40% - Accent5 8 33 2" xfId="17620"/>
    <cellStyle name="40% - Accent5 8 33 3" xfId="28370"/>
    <cellStyle name="40% - Accent5 8 33 4" xfId="39230"/>
    <cellStyle name="40% - Accent5 8 34" xfId="6951"/>
    <cellStyle name="40% - Accent5 8 34 2" xfId="17730"/>
    <cellStyle name="40% - Accent5 8 34 3" xfId="28480"/>
    <cellStyle name="40% - Accent5 8 34 4" xfId="39340"/>
    <cellStyle name="40% - Accent5 8 35" xfId="7061"/>
    <cellStyle name="40% - Accent5 8 35 2" xfId="17840"/>
    <cellStyle name="40% - Accent5 8 35 3" xfId="28590"/>
    <cellStyle name="40% - Accent5 8 35 4" xfId="39450"/>
    <cellStyle name="40% - Accent5 8 36" xfId="7171"/>
    <cellStyle name="40% - Accent5 8 36 2" xfId="17950"/>
    <cellStyle name="40% - Accent5 8 36 3" xfId="28700"/>
    <cellStyle name="40% - Accent5 8 36 4" xfId="39560"/>
    <cellStyle name="40% - Accent5 8 37" xfId="7281"/>
    <cellStyle name="40% - Accent5 8 37 2" xfId="18060"/>
    <cellStyle name="40% - Accent5 8 37 3" xfId="28810"/>
    <cellStyle name="40% - Accent5 8 37 4" xfId="39670"/>
    <cellStyle name="40% - Accent5 8 38" xfId="7391"/>
    <cellStyle name="40% - Accent5 8 38 2" xfId="18170"/>
    <cellStyle name="40% - Accent5 8 38 3" xfId="28920"/>
    <cellStyle name="40% - Accent5 8 38 4" xfId="39780"/>
    <cellStyle name="40% - Accent5 8 39" xfId="7501"/>
    <cellStyle name="40% - Accent5 8 39 2" xfId="18280"/>
    <cellStyle name="40% - Accent5 8 39 3" xfId="29030"/>
    <cellStyle name="40% - Accent5 8 39 4" xfId="39890"/>
    <cellStyle name="40% - Accent5 8 4" xfId="745"/>
    <cellStyle name="40% - Accent5 8 4 2" xfId="1770"/>
    <cellStyle name="40% - Accent5 8 4 2 2" xfId="4095"/>
    <cellStyle name="40% - Accent5 8 4 2 2 2" xfId="14874"/>
    <cellStyle name="40% - Accent5 8 4 2 2 3" xfId="25624"/>
    <cellStyle name="40% - Accent5 8 4 2 2 4" xfId="36484"/>
    <cellStyle name="40% - Accent5 8 4 2 3" xfId="12579"/>
    <cellStyle name="40% - Accent5 8 4 2 4" xfId="23329"/>
    <cellStyle name="40% - Accent5 8 4 2 5" xfId="34189"/>
    <cellStyle name="40% - Accent5 8 4 3" xfId="3113"/>
    <cellStyle name="40% - Accent5 8 4 3 2" xfId="13892"/>
    <cellStyle name="40% - Accent5 8 4 3 3" xfId="24642"/>
    <cellStyle name="40% - Accent5 8 4 3 4" xfId="35502"/>
    <cellStyle name="40% - Accent5 8 4 4" xfId="11597"/>
    <cellStyle name="40% - Accent5 8 4 5" xfId="22347"/>
    <cellStyle name="40% - Accent5 8 4 6" xfId="33207"/>
    <cellStyle name="40% - Accent5 8 40" xfId="7611"/>
    <cellStyle name="40% - Accent5 8 40 2" xfId="18390"/>
    <cellStyle name="40% - Accent5 8 40 3" xfId="29140"/>
    <cellStyle name="40% - Accent5 8 40 4" xfId="40000"/>
    <cellStyle name="40% - Accent5 8 41" xfId="7721"/>
    <cellStyle name="40% - Accent5 8 41 2" xfId="18500"/>
    <cellStyle name="40% - Accent5 8 41 3" xfId="29250"/>
    <cellStyle name="40% - Accent5 8 41 4" xfId="40110"/>
    <cellStyle name="40% - Accent5 8 42" xfId="7831"/>
    <cellStyle name="40% - Accent5 8 42 2" xfId="18610"/>
    <cellStyle name="40% - Accent5 8 42 3" xfId="29360"/>
    <cellStyle name="40% - Accent5 8 42 4" xfId="40220"/>
    <cellStyle name="40% - Accent5 8 43" xfId="7941"/>
    <cellStyle name="40% - Accent5 8 43 2" xfId="18720"/>
    <cellStyle name="40% - Accent5 8 43 3" xfId="29470"/>
    <cellStyle name="40% - Accent5 8 43 4" xfId="40330"/>
    <cellStyle name="40% - Accent5 8 44" xfId="8051"/>
    <cellStyle name="40% - Accent5 8 44 2" xfId="18830"/>
    <cellStyle name="40% - Accent5 8 44 3" xfId="29580"/>
    <cellStyle name="40% - Accent5 8 44 4" xfId="40440"/>
    <cellStyle name="40% - Accent5 8 45" xfId="8161"/>
    <cellStyle name="40% - Accent5 8 45 2" xfId="18940"/>
    <cellStyle name="40% - Accent5 8 45 3" xfId="29690"/>
    <cellStyle name="40% - Accent5 8 45 4" xfId="40550"/>
    <cellStyle name="40% - Accent5 8 46" xfId="8271"/>
    <cellStyle name="40% - Accent5 8 46 2" xfId="19050"/>
    <cellStyle name="40% - Accent5 8 46 3" xfId="29800"/>
    <cellStyle name="40% - Accent5 8 46 4" xfId="40660"/>
    <cellStyle name="40% - Accent5 8 47" xfId="8381"/>
    <cellStyle name="40% - Accent5 8 47 2" xfId="19160"/>
    <cellStyle name="40% - Accent5 8 47 3" xfId="29910"/>
    <cellStyle name="40% - Accent5 8 47 4" xfId="40770"/>
    <cellStyle name="40% - Accent5 8 48" xfId="8491"/>
    <cellStyle name="40% - Accent5 8 48 2" xfId="19270"/>
    <cellStyle name="40% - Accent5 8 48 3" xfId="30020"/>
    <cellStyle name="40% - Accent5 8 48 4" xfId="40880"/>
    <cellStyle name="40% - Accent5 8 49" xfId="8601"/>
    <cellStyle name="40% - Accent5 8 49 2" xfId="19380"/>
    <cellStyle name="40% - Accent5 8 49 3" xfId="30130"/>
    <cellStyle name="40% - Accent5 8 49 4" xfId="40990"/>
    <cellStyle name="40% - Accent5 8 5" xfId="854"/>
    <cellStyle name="40% - Accent5 8 5 2" xfId="1879"/>
    <cellStyle name="40% - Accent5 8 5 2 2" xfId="4204"/>
    <cellStyle name="40% - Accent5 8 5 2 2 2" xfId="14983"/>
    <cellStyle name="40% - Accent5 8 5 2 2 3" xfId="25733"/>
    <cellStyle name="40% - Accent5 8 5 2 2 4" xfId="36593"/>
    <cellStyle name="40% - Accent5 8 5 2 3" xfId="12688"/>
    <cellStyle name="40% - Accent5 8 5 2 4" xfId="23438"/>
    <cellStyle name="40% - Accent5 8 5 2 5" xfId="34298"/>
    <cellStyle name="40% - Accent5 8 5 3" xfId="3222"/>
    <cellStyle name="40% - Accent5 8 5 3 2" xfId="14001"/>
    <cellStyle name="40% - Accent5 8 5 3 3" xfId="24751"/>
    <cellStyle name="40% - Accent5 8 5 3 4" xfId="35611"/>
    <cellStyle name="40% - Accent5 8 5 4" xfId="11706"/>
    <cellStyle name="40% - Accent5 8 5 5" xfId="22456"/>
    <cellStyle name="40% - Accent5 8 5 6" xfId="33316"/>
    <cellStyle name="40% - Accent5 8 50" xfId="8711"/>
    <cellStyle name="40% - Accent5 8 50 2" xfId="19490"/>
    <cellStyle name="40% - Accent5 8 50 3" xfId="30240"/>
    <cellStyle name="40% - Accent5 8 50 4" xfId="41100"/>
    <cellStyle name="40% - Accent5 8 51" xfId="8821"/>
    <cellStyle name="40% - Accent5 8 51 2" xfId="19600"/>
    <cellStyle name="40% - Accent5 8 51 3" xfId="30350"/>
    <cellStyle name="40% - Accent5 8 51 4" xfId="41210"/>
    <cellStyle name="40% - Accent5 8 52" xfId="8931"/>
    <cellStyle name="40% - Accent5 8 52 2" xfId="19710"/>
    <cellStyle name="40% - Accent5 8 52 3" xfId="30460"/>
    <cellStyle name="40% - Accent5 8 52 4" xfId="41320"/>
    <cellStyle name="40% - Accent5 8 53" xfId="9041"/>
    <cellStyle name="40% - Accent5 8 53 2" xfId="19820"/>
    <cellStyle name="40% - Accent5 8 53 3" xfId="30570"/>
    <cellStyle name="40% - Accent5 8 53 4" xfId="41430"/>
    <cellStyle name="40% - Accent5 8 54" xfId="9151"/>
    <cellStyle name="40% - Accent5 8 54 2" xfId="19930"/>
    <cellStyle name="40% - Accent5 8 54 3" xfId="30680"/>
    <cellStyle name="40% - Accent5 8 54 4" xfId="41540"/>
    <cellStyle name="40% - Accent5 8 55" xfId="9261"/>
    <cellStyle name="40% - Accent5 8 55 2" xfId="20040"/>
    <cellStyle name="40% - Accent5 8 55 3" xfId="30790"/>
    <cellStyle name="40% - Accent5 8 55 4" xfId="41650"/>
    <cellStyle name="40% - Accent5 8 56" xfId="9371"/>
    <cellStyle name="40% - Accent5 8 56 2" xfId="20150"/>
    <cellStyle name="40% - Accent5 8 56 3" xfId="30900"/>
    <cellStyle name="40% - Accent5 8 56 4" xfId="41760"/>
    <cellStyle name="40% - Accent5 8 57" xfId="9481"/>
    <cellStyle name="40% - Accent5 8 57 2" xfId="20260"/>
    <cellStyle name="40% - Accent5 8 57 3" xfId="31010"/>
    <cellStyle name="40% - Accent5 8 57 4" xfId="41870"/>
    <cellStyle name="40% - Accent5 8 58" xfId="9591"/>
    <cellStyle name="40% - Accent5 8 58 2" xfId="20370"/>
    <cellStyle name="40% - Accent5 8 58 3" xfId="31120"/>
    <cellStyle name="40% - Accent5 8 58 4" xfId="41980"/>
    <cellStyle name="40% - Accent5 8 59" xfId="9701"/>
    <cellStyle name="40% - Accent5 8 59 2" xfId="20480"/>
    <cellStyle name="40% - Accent5 8 59 3" xfId="31230"/>
    <cellStyle name="40% - Accent5 8 59 4" xfId="42090"/>
    <cellStyle name="40% - Accent5 8 6" xfId="963"/>
    <cellStyle name="40% - Accent5 8 6 2" xfId="1988"/>
    <cellStyle name="40% - Accent5 8 6 2 2" xfId="4313"/>
    <cellStyle name="40% - Accent5 8 6 2 2 2" xfId="15092"/>
    <cellStyle name="40% - Accent5 8 6 2 2 3" xfId="25842"/>
    <cellStyle name="40% - Accent5 8 6 2 2 4" xfId="36702"/>
    <cellStyle name="40% - Accent5 8 6 2 3" xfId="12797"/>
    <cellStyle name="40% - Accent5 8 6 2 4" xfId="23547"/>
    <cellStyle name="40% - Accent5 8 6 2 5" xfId="34407"/>
    <cellStyle name="40% - Accent5 8 6 3" xfId="3331"/>
    <cellStyle name="40% - Accent5 8 6 3 2" xfId="14110"/>
    <cellStyle name="40% - Accent5 8 6 3 3" xfId="24860"/>
    <cellStyle name="40% - Accent5 8 6 3 4" xfId="35720"/>
    <cellStyle name="40% - Accent5 8 6 4" xfId="11815"/>
    <cellStyle name="40% - Accent5 8 6 5" xfId="22565"/>
    <cellStyle name="40% - Accent5 8 6 6" xfId="33425"/>
    <cellStyle name="40% - Accent5 8 60" xfId="9811"/>
    <cellStyle name="40% - Accent5 8 60 2" xfId="20590"/>
    <cellStyle name="40% - Accent5 8 60 3" xfId="31340"/>
    <cellStyle name="40% - Accent5 8 60 4" xfId="42200"/>
    <cellStyle name="40% - Accent5 8 61" xfId="9921"/>
    <cellStyle name="40% - Accent5 8 61 2" xfId="20700"/>
    <cellStyle name="40% - Accent5 8 61 3" xfId="31450"/>
    <cellStyle name="40% - Accent5 8 61 4" xfId="42310"/>
    <cellStyle name="40% - Accent5 8 62" xfId="10031"/>
    <cellStyle name="40% - Accent5 8 62 2" xfId="20810"/>
    <cellStyle name="40% - Accent5 8 62 3" xfId="31560"/>
    <cellStyle name="40% - Accent5 8 62 4" xfId="42420"/>
    <cellStyle name="40% - Accent5 8 63" xfId="10141"/>
    <cellStyle name="40% - Accent5 8 63 2" xfId="20920"/>
    <cellStyle name="40% - Accent5 8 63 3" xfId="31670"/>
    <cellStyle name="40% - Accent5 8 63 4" xfId="42530"/>
    <cellStyle name="40% - Accent5 8 64" xfId="10251"/>
    <cellStyle name="40% - Accent5 8 64 2" xfId="21030"/>
    <cellStyle name="40% - Accent5 8 64 3" xfId="31780"/>
    <cellStyle name="40% - Accent5 8 64 4" xfId="42640"/>
    <cellStyle name="40% - Accent5 8 65" xfId="10361"/>
    <cellStyle name="40% - Accent5 8 65 2" xfId="21140"/>
    <cellStyle name="40% - Accent5 8 65 3" xfId="31890"/>
    <cellStyle name="40% - Accent5 8 65 4" xfId="42750"/>
    <cellStyle name="40% - Accent5 8 66" xfId="10471"/>
    <cellStyle name="40% - Accent5 8 66 2" xfId="21250"/>
    <cellStyle name="40% - Accent5 8 66 3" xfId="32000"/>
    <cellStyle name="40% - Accent5 8 66 4" xfId="42860"/>
    <cellStyle name="40% - Accent5 8 67" xfId="10581"/>
    <cellStyle name="40% - Accent5 8 67 2" xfId="21360"/>
    <cellStyle name="40% - Accent5 8 67 3" xfId="32110"/>
    <cellStyle name="40% - Accent5 8 67 4" xfId="42970"/>
    <cellStyle name="40% - Accent5 8 68" xfId="10691"/>
    <cellStyle name="40% - Accent5 8 68 2" xfId="21470"/>
    <cellStyle name="40% - Accent5 8 68 3" xfId="32220"/>
    <cellStyle name="40% - Accent5 8 68 4" xfId="43080"/>
    <cellStyle name="40% - Accent5 8 69" xfId="10801"/>
    <cellStyle name="40% - Accent5 8 69 2" xfId="21580"/>
    <cellStyle name="40% - Accent5 8 69 3" xfId="32330"/>
    <cellStyle name="40% - Accent5 8 69 4" xfId="43190"/>
    <cellStyle name="40% - Accent5 8 7" xfId="1072"/>
    <cellStyle name="40% - Accent5 8 7 2" xfId="3440"/>
    <cellStyle name="40% - Accent5 8 7 2 2" xfId="14219"/>
    <cellStyle name="40% - Accent5 8 7 2 3" xfId="24969"/>
    <cellStyle name="40% - Accent5 8 7 2 4" xfId="35829"/>
    <cellStyle name="40% - Accent5 8 7 3" xfId="11924"/>
    <cellStyle name="40% - Accent5 8 7 4" xfId="22674"/>
    <cellStyle name="40% - Accent5 8 7 5" xfId="33534"/>
    <cellStyle name="40% - Accent5 8 70" xfId="10911"/>
    <cellStyle name="40% - Accent5 8 70 2" xfId="32440"/>
    <cellStyle name="40% - Accent5 8 70 3" xfId="43300"/>
    <cellStyle name="40% - Accent5 8 71" xfId="11132"/>
    <cellStyle name="40% - Accent5 8 71 2" xfId="21882"/>
    <cellStyle name="40% - Accent5 8 71 3" xfId="32742"/>
    <cellStyle name="40% - Accent5 8 72" xfId="21690"/>
    <cellStyle name="40% - Accent5 8 73" xfId="32550"/>
    <cellStyle name="40% - Accent5 8 74" xfId="43580"/>
    <cellStyle name="40% - Accent5 8 75" xfId="43735"/>
    <cellStyle name="40% - Accent5 8 76" xfId="44047"/>
    <cellStyle name="40% - Accent5 8 77" xfId="44366"/>
    <cellStyle name="40% - Accent5 8 78" xfId="44686"/>
    <cellStyle name="40% - Accent5 8 79" xfId="44998"/>
    <cellStyle name="40% - Accent5 8 8" xfId="1306"/>
    <cellStyle name="40% - Accent5 8 8 2" xfId="3631"/>
    <cellStyle name="40% - Accent5 8 8 2 2" xfId="14410"/>
    <cellStyle name="40% - Accent5 8 8 2 3" xfId="25160"/>
    <cellStyle name="40% - Accent5 8 8 2 4" xfId="36020"/>
    <cellStyle name="40% - Accent5 8 8 3" xfId="12115"/>
    <cellStyle name="40% - Accent5 8 8 4" xfId="22865"/>
    <cellStyle name="40% - Accent5 8 8 5" xfId="33725"/>
    <cellStyle name="40% - Accent5 8 80" xfId="45310"/>
    <cellStyle name="40% - Accent5 8 81" xfId="45622"/>
    <cellStyle name="40% - Accent5 8 82" xfId="45934"/>
    <cellStyle name="40% - Accent5 8 83" xfId="46246"/>
    <cellStyle name="40% - Accent5 8 84" xfId="46558"/>
    <cellStyle name="40% - Accent5 8 85" xfId="46870"/>
    <cellStyle name="40% - Accent5 8 86" xfId="47182"/>
    <cellStyle name="40% - Accent5 8 87" xfId="47494"/>
    <cellStyle name="40% - Accent5 8 88" xfId="47806"/>
    <cellStyle name="40% - Accent5 8 89" xfId="48118"/>
    <cellStyle name="40% - Accent5 8 9" xfId="2097"/>
    <cellStyle name="40% - Accent5 8 9 2" xfId="4422"/>
    <cellStyle name="40% - Accent5 8 9 2 2" xfId="15201"/>
    <cellStyle name="40% - Accent5 8 9 2 3" xfId="25951"/>
    <cellStyle name="40% - Accent5 8 9 2 4" xfId="36811"/>
    <cellStyle name="40% - Accent5 8 9 3" xfId="12906"/>
    <cellStyle name="40% - Accent5 8 9 4" xfId="23656"/>
    <cellStyle name="40% - Accent5 8 9 5" xfId="34516"/>
    <cellStyle name="40% - Accent5 8 90" xfId="48430"/>
    <cellStyle name="40% - Accent5 8 91" xfId="48742"/>
    <cellStyle name="40% - Accent5 8 92" xfId="49054"/>
    <cellStyle name="40% - Accent5 8 93" xfId="49366"/>
    <cellStyle name="40% - Accent5 8 94" xfId="49678"/>
    <cellStyle name="40% - Accent5 8 95" xfId="49990"/>
    <cellStyle name="40% - Accent5 8 96" xfId="50302"/>
    <cellStyle name="40% - Accent5 8 97" xfId="50614"/>
    <cellStyle name="40% - Accent5 8 98" xfId="50926"/>
    <cellStyle name="40% - Accent5 8 99" xfId="51238"/>
    <cellStyle name="40% - Accent5 80" xfId="10942"/>
    <cellStyle name="40% - Accent5 80 2" xfId="21721"/>
    <cellStyle name="40% - Accent5 80 3" xfId="32581"/>
    <cellStyle name="40% - Accent5 81" xfId="21611"/>
    <cellStyle name="40% - Accent5 82" xfId="32471"/>
    <cellStyle name="40% - Accent5 83" xfId="43334"/>
    <cellStyle name="40% - Accent5 84" xfId="43346"/>
    <cellStyle name="40% - Accent5 85" xfId="43358"/>
    <cellStyle name="40% - Accent5 86" xfId="43370"/>
    <cellStyle name="40% - Accent5 87" xfId="43382"/>
    <cellStyle name="40% - Accent5 88" xfId="43394"/>
    <cellStyle name="40% - Accent5 89" xfId="43406"/>
    <cellStyle name="40% - Accent5 9" xfId="337"/>
    <cellStyle name="40% - Accent5 9 10" xfId="2327"/>
    <cellStyle name="40% - Accent5 9 10 2" xfId="4652"/>
    <cellStyle name="40% - Accent5 9 10 2 2" xfId="15431"/>
    <cellStyle name="40% - Accent5 9 10 2 3" xfId="26181"/>
    <cellStyle name="40% - Accent5 9 10 2 4" xfId="37041"/>
    <cellStyle name="40% - Accent5 9 10 3" xfId="13136"/>
    <cellStyle name="40% - Accent5 9 10 4" xfId="23886"/>
    <cellStyle name="40% - Accent5 9 10 5" xfId="34746"/>
    <cellStyle name="40% - Accent5 9 100" xfId="51876"/>
    <cellStyle name="40% - Accent5 9 101" xfId="52189"/>
    <cellStyle name="40% - Accent5 9 102" xfId="52501"/>
    <cellStyle name="40% - Accent5 9 103" xfId="52813"/>
    <cellStyle name="40% - Accent5 9 104" xfId="53125"/>
    <cellStyle name="40% - Accent5 9 105" xfId="53437"/>
    <cellStyle name="40% - Accent5 9 106" xfId="53749"/>
    <cellStyle name="40% - Accent5 9 107" xfId="54061"/>
    <cellStyle name="40% - Accent5 9 108" xfId="54373"/>
    <cellStyle name="40% - Accent5 9 109" xfId="54685"/>
    <cellStyle name="40% - Accent5 9 11" xfId="2437"/>
    <cellStyle name="40% - Accent5 9 11 2" xfId="13246"/>
    <cellStyle name="40% - Accent5 9 11 3" xfId="23996"/>
    <cellStyle name="40% - Accent5 9 11 4" xfId="34856"/>
    <cellStyle name="40% - Accent5 9 110" xfId="54997"/>
    <cellStyle name="40% - Accent5 9 111" xfId="55309"/>
    <cellStyle name="40% - Accent5 9 112" xfId="55621"/>
    <cellStyle name="40% - Accent5 9 113" xfId="55933"/>
    <cellStyle name="40% - Accent5 9 114" xfId="56245"/>
    <cellStyle name="40% - Accent5 9 115" xfId="56557"/>
    <cellStyle name="40% - Accent5 9 116" xfId="56869"/>
    <cellStyle name="40% - Accent5 9 117" xfId="57181"/>
    <cellStyle name="40% - Accent5 9 118" xfId="57493"/>
    <cellStyle name="40% - Accent5 9 119" xfId="57805"/>
    <cellStyle name="40% - Accent5 9 12" xfId="2704"/>
    <cellStyle name="40% - Accent5 9 12 2" xfId="13483"/>
    <cellStyle name="40% - Accent5 9 12 3" xfId="24233"/>
    <cellStyle name="40% - Accent5 9 12 4" xfId="35093"/>
    <cellStyle name="40% - Accent5 9 120" xfId="58117"/>
    <cellStyle name="40% - Accent5 9 121" xfId="58429"/>
    <cellStyle name="40% - Accent5 9 122" xfId="58741"/>
    <cellStyle name="40% - Accent5 9 123" xfId="59053"/>
    <cellStyle name="40% - Accent5 9 124" xfId="59365"/>
    <cellStyle name="40% - Accent5 9 125" xfId="59677"/>
    <cellStyle name="40% - Accent5 9 126" xfId="59989"/>
    <cellStyle name="40% - Accent5 9 127" xfId="60301"/>
    <cellStyle name="40% - Accent5 9 128" xfId="60613"/>
    <cellStyle name="40% - Accent5 9 129" xfId="60925"/>
    <cellStyle name="40% - Accent5 9 13" xfId="4762"/>
    <cellStyle name="40% - Accent5 9 13 2" xfId="15541"/>
    <cellStyle name="40% - Accent5 9 13 3" xfId="26291"/>
    <cellStyle name="40% - Accent5 9 13 4" xfId="37151"/>
    <cellStyle name="40% - Accent5 9 14" xfId="4872"/>
    <cellStyle name="40% - Accent5 9 14 2" xfId="15651"/>
    <cellStyle name="40% - Accent5 9 14 3" xfId="26401"/>
    <cellStyle name="40% - Accent5 9 14 4" xfId="37261"/>
    <cellStyle name="40% - Accent5 9 15" xfId="4982"/>
    <cellStyle name="40% - Accent5 9 15 2" xfId="15761"/>
    <cellStyle name="40% - Accent5 9 15 3" xfId="26511"/>
    <cellStyle name="40% - Accent5 9 15 4" xfId="37371"/>
    <cellStyle name="40% - Accent5 9 16" xfId="5092"/>
    <cellStyle name="40% - Accent5 9 16 2" xfId="15871"/>
    <cellStyle name="40% - Accent5 9 16 3" xfId="26621"/>
    <cellStyle name="40% - Accent5 9 16 4" xfId="37481"/>
    <cellStyle name="40% - Accent5 9 17" xfId="5202"/>
    <cellStyle name="40% - Accent5 9 17 2" xfId="15981"/>
    <cellStyle name="40% - Accent5 9 17 3" xfId="26731"/>
    <cellStyle name="40% - Accent5 9 17 4" xfId="37591"/>
    <cellStyle name="40% - Accent5 9 18" xfId="5312"/>
    <cellStyle name="40% - Accent5 9 18 2" xfId="16091"/>
    <cellStyle name="40% - Accent5 9 18 3" xfId="26841"/>
    <cellStyle name="40% - Accent5 9 18 4" xfId="37701"/>
    <cellStyle name="40% - Accent5 9 19" xfId="5422"/>
    <cellStyle name="40% - Accent5 9 19 2" xfId="16201"/>
    <cellStyle name="40% - Accent5 9 19 3" xfId="26951"/>
    <cellStyle name="40% - Accent5 9 19 4" xfId="37811"/>
    <cellStyle name="40% - Accent5 9 2" xfId="657"/>
    <cellStyle name="40% - Accent5 9 2 10" xfId="44855"/>
    <cellStyle name="40% - Accent5 9 2 11" xfId="45167"/>
    <cellStyle name="40% - Accent5 9 2 12" xfId="45479"/>
    <cellStyle name="40% - Accent5 9 2 13" xfId="45791"/>
    <cellStyle name="40% - Accent5 9 2 14" xfId="46103"/>
    <cellStyle name="40% - Accent5 9 2 15" xfId="46415"/>
    <cellStyle name="40% - Accent5 9 2 16" xfId="46727"/>
    <cellStyle name="40% - Accent5 9 2 17" xfId="47039"/>
    <cellStyle name="40% - Accent5 9 2 18" xfId="47351"/>
    <cellStyle name="40% - Accent5 9 2 19" xfId="47663"/>
    <cellStyle name="40% - Accent5 9 2 2" xfId="1682"/>
    <cellStyle name="40% - Accent5 9 2 2 2" xfId="4007"/>
    <cellStyle name="40% - Accent5 9 2 2 2 2" xfId="14786"/>
    <cellStyle name="40% - Accent5 9 2 2 2 3" xfId="25536"/>
    <cellStyle name="40% - Accent5 9 2 2 2 4" xfId="36396"/>
    <cellStyle name="40% - Accent5 9 2 2 3" xfId="12491"/>
    <cellStyle name="40% - Accent5 9 2 2 4" xfId="23241"/>
    <cellStyle name="40% - Accent5 9 2 2 5" xfId="34101"/>
    <cellStyle name="40% - Accent5 9 2 20" xfId="47975"/>
    <cellStyle name="40% - Accent5 9 2 21" xfId="48287"/>
    <cellStyle name="40% - Accent5 9 2 22" xfId="48599"/>
    <cellStyle name="40% - Accent5 9 2 23" xfId="48911"/>
    <cellStyle name="40% - Accent5 9 2 24" xfId="49223"/>
    <cellStyle name="40% - Accent5 9 2 25" xfId="49535"/>
    <cellStyle name="40% - Accent5 9 2 26" xfId="49847"/>
    <cellStyle name="40% - Accent5 9 2 27" xfId="50159"/>
    <cellStyle name="40% - Accent5 9 2 28" xfId="50471"/>
    <cellStyle name="40% - Accent5 9 2 29" xfId="50783"/>
    <cellStyle name="40% - Accent5 9 2 3" xfId="3025"/>
    <cellStyle name="40% - Accent5 9 2 3 2" xfId="13804"/>
    <cellStyle name="40% - Accent5 9 2 3 3" xfId="24554"/>
    <cellStyle name="40% - Accent5 9 2 3 4" xfId="35414"/>
    <cellStyle name="40% - Accent5 9 2 30" xfId="51095"/>
    <cellStyle name="40% - Accent5 9 2 31" xfId="51407"/>
    <cellStyle name="40% - Accent5 9 2 32" xfId="51719"/>
    <cellStyle name="40% - Accent5 9 2 33" xfId="52031"/>
    <cellStyle name="40% - Accent5 9 2 34" xfId="52344"/>
    <cellStyle name="40% - Accent5 9 2 35" xfId="52656"/>
    <cellStyle name="40% - Accent5 9 2 36" xfId="52968"/>
    <cellStyle name="40% - Accent5 9 2 37" xfId="53280"/>
    <cellStyle name="40% - Accent5 9 2 38" xfId="53592"/>
    <cellStyle name="40% - Accent5 9 2 39" xfId="53904"/>
    <cellStyle name="40% - Accent5 9 2 4" xfId="11509"/>
    <cellStyle name="40% - Accent5 9 2 40" xfId="54216"/>
    <cellStyle name="40% - Accent5 9 2 41" xfId="54528"/>
    <cellStyle name="40% - Accent5 9 2 42" xfId="54840"/>
    <cellStyle name="40% - Accent5 9 2 43" xfId="55152"/>
    <cellStyle name="40% - Accent5 9 2 44" xfId="55464"/>
    <cellStyle name="40% - Accent5 9 2 45" xfId="55776"/>
    <cellStyle name="40% - Accent5 9 2 46" xfId="56088"/>
    <cellStyle name="40% - Accent5 9 2 47" xfId="56400"/>
    <cellStyle name="40% - Accent5 9 2 48" xfId="56712"/>
    <cellStyle name="40% - Accent5 9 2 49" xfId="57024"/>
    <cellStyle name="40% - Accent5 9 2 5" xfId="22259"/>
    <cellStyle name="40% - Accent5 9 2 50" xfId="57336"/>
    <cellStyle name="40% - Accent5 9 2 51" xfId="57648"/>
    <cellStyle name="40% - Accent5 9 2 52" xfId="57960"/>
    <cellStyle name="40% - Accent5 9 2 53" xfId="58272"/>
    <cellStyle name="40% - Accent5 9 2 54" xfId="58584"/>
    <cellStyle name="40% - Accent5 9 2 55" xfId="58896"/>
    <cellStyle name="40% - Accent5 9 2 56" xfId="59208"/>
    <cellStyle name="40% - Accent5 9 2 57" xfId="59520"/>
    <cellStyle name="40% - Accent5 9 2 58" xfId="59832"/>
    <cellStyle name="40% - Accent5 9 2 59" xfId="60144"/>
    <cellStyle name="40% - Accent5 9 2 6" xfId="33119"/>
    <cellStyle name="40% - Accent5 9 2 60" xfId="60456"/>
    <cellStyle name="40% - Accent5 9 2 61" xfId="60768"/>
    <cellStyle name="40% - Accent5 9 2 62" xfId="61080"/>
    <cellStyle name="40% - Accent5 9 2 7" xfId="43904"/>
    <cellStyle name="40% - Accent5 9 2 8" xfId="44216"/>
    <cellStyle name="40% - Accent5 9 2 9" xfId="44535"/>
    <cellStyle name="40% - Accent5 9 20" xfId="5532"/>
    <cellStyle name="40% - Accent5 9 20 2" xfId="16311"/>
    <cellStyle name="40% - Accent5 9 20 3" xfId="27061"/>
    <cellStyle name="40% - Accent5 9 20 4" xfId="37921"/>
    <cellStyle name="40% - Accent5 9 21" xfId="5642"/>
    <cellStyle name="40% - Accent5 9 21 2" xfId="16421"/>
    <cellStyle name="40% - Accent5 9 21 3" xfId="27171"/>
    <cellStyle name="40% - Accent5 9 21 4" xfId="38031"/>
    <cellStyle name="40% - Accent5 9 22" xfId="5752"/>
    <cellStyle name="40% - Accent5 9 22 2" xfId="16531"/>
    <cellStyle name="40% - Accent5 9 22 3" xfId="27281"/>
    <cellStyle name="40% - Accent5 9 22 4" xfId="38141"/>
    <cellStyle name="40% - Accent5 9 23" xfId="5862"/>
    <cellStyle name="40% - Accent5 9 23 2" xfId="16641"/>
    <cellStyle name="40% - Accent5 9 23 3" xfId="27391"/>
    <cellStyle name="40% - Accent5 9 23 4" xfId="38251"/>
    <cellStyle name="40% - Accent5 9 24" xfId="5972"/>
    <cellStyle name="40% - Accent5 9 24 2" xfId="16751"/>
    <cellStyle name="40% - Accent5 9 24 3" xfId="27501"/>
    <cellStyle name="40% - Accent5 9 24 4" xfId="38361"/>
    <cellStyle name="40% - Accent5 9 25" xfId="6082"/>
    <cellStyle name="40% - Accent5 9 25 2" xfId="16861"/>
    <cellStyle name="40% - Accent5 9 25 3" xfId="27611"/>
    <cellStyle name="40% - Accent5 9 25 4" xfId="38471"/>
    <cellStyle name="40% - Accent5 9 26" xfId="6192"/>
    <cellStyle name="40% - Accent5 9 26 2" xfId="16971"/>
    <cellStyle name="40% - Accent5 9 26 3" xfId="27721"/>
    <cellStyle name="40% - Accent5 9 26 4" xfId="38581"/>
    <cellStyle name="40% - Accent5 9 27" xfId="6302"/>
    <cellStyle name="40% - Accent5 9 27 2" xfId="17081"/>
    <cellStyle name="40% - Accent5 9 27 3" xfId="27831"/>
    <cellStyle name="40% - Accent5 9 27 4" xfId="38691"/>
    <cellStyle name="40% - Accent5 9 28" xfId="6412"/>
    <cellStyle name="40% - Accent5 9 28 2" xfId="17191"/>
    <cellStyle name="40% - Accent5 9 28 3" xfId="27941"/>
    <cellStyle name="40% - Accent5 9 28 4" xfId="38801"/>
    <cellStyle name="40% - Accent5 9 29" xfId="6522"/>
    <cellStyle name="40% - Accent5 9 29 2" xfId="17301"/>
    <cellStyle name="40% - Accent5 9 29 3" xfId="28051"/>
    <cellStyle name="40% - Accent5 9 29 4" xfId="38911"/>
    <cellStyle name="40% - Accent5 9 3" xfId="756"/>
    <cellStyle name="40% - Accent5 9 3 2" xfId="1781"/>
    <cellStyle name="40% - Accent5 9 3 2 2" xfId="4106"/>
    <cellStyle name="40% - Accent5 9 3 2 2 2" xfId="14885"/>
    <cellStyle name="40% - Accent5 9 3 2 2 3" xfId="25635"/>
    <cellStyle name="40% - Accent5 9 3 2 2 4" xfId="36495"/>
    <cellStyle name="40% - Accent5 9 3 2 3" xfId="12590"/>
    <cellStyle name="40% - Accent5 9 3 2 4" xfId="23340"/>
    <cellStyle name="40% - Accent5 9 3 2 5" xfId="34200"/>
    <cellStyle name="40% - Accent5 9 3 3" xfId="3124"/>
    <cellStyle name="40% - Accent5 9 3 3 2" xfId="13903"/>
    <cellStyle name="40% - Accent5 9 3 3 3" xfId="24653"/>
    <cellStyle name="40% - Accent5 9 3 3 4" xfId="35513"/>
    <cellStyle name="40% - Accent5 9 3 4" xfId="11608"/>
    <cellStyle name="40% - Accent5 9 3 5" xfId="22358"/>
    <cellStyle name="40% - Accent5 9 3 6" xfId="33218"/>
    <cellStyle name="40% - Accent5 9 30" xfId="6632"/>
    <cellStyle name="40% - Accent5 9 30 2" xfId="17411"/>
    <cellStyle name="40% - Accent5 9 30 3" xfId="28161"/>
    <cellStyle name="40% - Accent5 9 30 4" xfId="39021"/>
    <cellStyle name="40% - Accent5 9 31" xfId="6742"/>
    <cellStyle name="40% - Accent5 9 31 2" xfId="17521"/>
    <cellStyle name="40% - Accent5 9 31 3" xfId="28271"/>
    <cellStyle name="40% - Accent5 9 31 4" xfId="39131"/>
    <cellStyle name="40% - Accent5 9 32" xfId="6852"/>
    <cellStyle name="40% - Accent5 9 32 2" xfId="17631"/>
    <cellStyle name="40% - Accent5 9 32 3" xfId="28381"/>
    <cellStyle name="40% - Accent5 9 32 4" xfId="39241"/>
    <cellStyle name="40% - Accent5 9 33" xfId="6962"/>
    <cellStyle name="40% - Accent5 9 33 2" xfId="17741"/>
    <cellStyle name="40% - Accent5 9 33 3" xfId="28491"/>
    <cellStyle name="40% - Accent5 9 33 4" xfId="39351"/>
    <cellStyle name="40% - Accent5 9 34" xfId="7072"/>
    <cellStyle name="40% - Accent5 9 34 2" xfId="17851"/>
    <cellStyle name="40% - Accent5 9 34 3" xfId="28601"/>
    <cellStyle name="40% - Accent5 9 34 4" xfId="39461"/>
    <cellStyle name="40% - Accent5 9 35" xfId="7182"/>
    <cellStyle name="40% - Accent5 9 35 2" xfId="17961"/>
    <cellStyle name="40% - Accent5 9 35 3" xfId="28711"/>
    <cellStyle name="40% - Accent5 9 35 4" xfId="39571"/>
    <cellStyle name="40% - Accent5 9 36" xfId="7292"/>
    <cellStyle name="40% - Accent5 9 36 2" xfId="18071"/>
    <cellStyle name="40% - Accent5 9 36 3" xfId="28821"/>
    <cellStyle name="40% - Accent5 9 36 4" xfId="39681"/>
    <cellStyle name="40% - Accent5 9 37" xfId="7402"/>
    <cellStyle name="40% - Accent5 9 37 2" xfId="18181"/>
    <cellStyle name="40% - Accent5 9 37 3" xfId="28931"/>
    <cellStyle name="40% - Accent5 9 37 4" xfId="39791"/>
    <cellStyle name="40% - Accent5 9 38" xfId="7512"/>
    <cellStyle name="40% - Accent5 9 38 2" xfId="18291"/>
    <cellStyle name="40% - Accent5 9 38 3" xfId="29041"/>
    <cellStyle name="40% - Accent5 9 38 4" xfId="39901"/>
    <cellStyle name="40% - Accent5 9 39" xfId="7622"/>
    <cellStyle name="40% - Accent5 9 39 2" xfId="18401"/>
    <cellStyle name="40% - Accent5 9 39 3" xfId="29151"/>
    <cellStyle name="40% - Accent5 9 39 4" xfId="40011"/>
    <cellStyle name="40% - Accent5 9 4" xfId="865"/>
    <cellStyle name="40% - Accent5 9 4 2" xfId="1890"/>
    <cellStyle name="40% - Accent5 9 4 2 2" xfId="4215"/>
    <cellStyle name="40% - Accent5 9 4 2 2 2" xfId="14994"/>
    <cellStyle name="40% - Accent5 9 4 2 2 3" xfId="25744"/>
    <cellStyle name="40% - Accent5 9 4 2 2 4" xfId="36604"/>
    <cellStyle name="40% - Accent5 9 4 2 3" xfId="12699"/>
    <cellStyle name="40% - Accent5 9 4 2 4" xfId="23449"/>
    <cellStyle name="40% - Accent5 9 4 2 5" xfId="34309"/>
    <cellStyle name="40% - Accent5 9 4 3" xfId="3233"/>
    <cellStyle name="40% - Accent5 9 4 3 2" xfId="14012"/>
    <cellStyle name="40% - Accent5 9 4 3 3" xfId="24762"/>
    <cellStyle name="40% - Accent5 9 4 3 4" xfId="35622"/>
    <cellStyle name="40% - Accent5 9 4 4" xfId="11717"/>
    <cellStyle name="40% - Accent5 9 4 5" xfId="22467"/>
    <cellStyle name="40% - Accent5 9 4 6" xfId="33327"/>
    <cellStyle name="40% - Accent5 9 40" xfId="7732"/>
    <cellStyle name="40% - Accent5 9 40 2" xfId="18511"/>
    <cellStyle name="40% - Accent5 9 40 3" xfId="29261"/>
    <cellStyle name="40% - Accent5 9 40 4" xfId="40121"/>
    <cellStyle name="40% - Accent5 9 41" xfId="7842"/>
    <cellStyle name="40% - Accent5 9 41 2" xfId="18621"/>
    <cellStyle name="40% - Accent5 9 41 3" xfId="29371"/>
    <cellStyle name="40% - Accent5 9 41 4" xfId="40231"/>
    <cellStyle name="40% - Accent5 9 42" xfId="7952"/>
    <cellStyle name="40% - Accent5 9 42 2" xfId="18731"/>
    <cellStyle name="40% - Accent5 9 42 3" xfId="29481"/>
    <cellStyle name="40% - Accent5 9 42 4" xfId="40341"/>
    <cellStyle name="40% - Accent5 9 43" xfId="8062"/>
    <cellStyle name="40% - Accent5 9 43 2" xfId="18841"/>
    <cellStyle name="40% - Accent5 9 43 3" xfId="29591"/>
    <cellStyle name="40% - Accent5 9 43 4" xfId="40451"/>
    <cellStyle name="40% - Accent5 9 44" xfId="8172"/>
    <cellStyle name="40% - Accent5 9 44 2" xfId="18951"/>
    <cellStyle name="40% - Accent5 9 44 3" xfId="29701"/>
    <cellStyle name="40% - Accent5 9 44 4" xfId="40561"/>
    <cellStyle name="40% - Accent5 9 45" xfId="8282"/>
    <cellStyle name="40% - Accent5 9 45 2" xfId="19061"/>
    <cellStyle name="40% - Accent5 9 45 3" xfId="29811"/>
    <cellStyle name="40% - Accent5 9 45 4" xfId="40671"/>
    <cellStyle name="40% - Accent5 9 46" xfId="8392"/>
    <cellStyle name="40% - Accent5 9 46 2" xfId="19171"/>
    <cellStyle name="40% - Accent5 9 46 3" xfId="29921"/>
    <cellStyle name="40% - Accent5 9 46 4" xfId="40781"/>
    <cellStyle name="40% - Accent5 9 47" xfId="8502"/>
    <cellStyle name="40% - Accent5 9 47 2" xfId="19281"/>
    <cellStyle name="40% - Accent5 9 47 3" xfId="30031"/>
    <cellStyle name="40% - Accent5 9 47 4" xfId="40891"/>
    <cellStyle name="40% - Accent5 9 48" xfId="8612"/>
    <cellStyle name="40% - Accent5 9 48 2" xfId="19391"/>
    <cellStyle name="40% - Accent5 9 48 3" xfId="30141"/>
    <cellStyle name="40% - Accent5 9 48 4" xfId="41001"/>
    <cellStyle name="40% - Accent5 9 49" xfId="8722"/>
    <cellStyle name="40% - Accent5 9 49 2" xfId="19501"/>
    <cellStyle name="40% - Accent5 9 49 3" xfId="30251"/>
    <cellStyle name="40% - Accent5 9 49 4" xfId="41111"/>
    <cellStyle name="40% - Accent5 9 5" xfId="974"/>
    <cellStyle name="40% - Accent5 9 5 2" xfId="1999"/>
    <cellStyle name="40% - Accent5 9 5 2 2" xfId="4324"/>
    <cellStyle name="40% - Accent5 9 5 2 2 2" xfId="15103"/>
    <cellStyle name="40% - Accent5 9 5 2 2 3" xfId="25853"/>
    <cellStyle name="40% - Accent5 9 5 2 2 4" xfId="36713"/>
    <cellStyle name="40% - Accent5 9 5 2 3" xfId="12808"/>
    <cellStyle name="40% - Accent5 9 5 2 4" xfId="23558"/>
    <cellStyle name="40% - Accent5 9 5 2 5" xfId="34418"/>
    <cellStyle name="40% - Accent5 9 5 3" xfId="3342"/>
    <cellStyle name="40% - Accent5 9 5 3 2" xfId="14121"/>
    <cellStyle name="40% - Accent5 9 5 3 3" xfId="24871"/>
    <cellStyle name="40% - Accent5 9 5 3 4" xfId="35731"/>
    <cellStyle name="40% - Accent5 9 5 4" xfId="11826"/>
    <cellStyle name="40% - Accent5 9 5 5" xfId="22576"/>
    <cellStyle name="40% - Accent5 9 5 6" xfId="33436"/>
    <cellStyle name="40% - Accent5 9 50" xfId="8832"/>
    <cellStyle name="40% - Accent5 9 50 2" xfId="19611"/>
    <cellStyle name="40% - Accent5 9 50 3" xfId="30361"/>
    <cellStyle name="40% - Accent5 9 50 4" xfId="41221"/>
    <cellStyle name="40% - Accent5 9 51" xfId="8942"/>
    <cellStyle name="40% - Accent5 9 51 2" xfId="19721"/>
    <cellStyle name="40% - Accent5 9 51 3" xfId="30471"/>
    <cellStyle name="40% - Accent5 9 51 4" xfId="41331"/>
    <cellStyle name="40% - Accent5 9 52" xfId="9052"/>
    <cellStyle name="40% - Accent5 9 52 2" xfId="19831"/>
    <cellStyle name="40% - Accent5 9 52 3" xfId="30581"/>
    <cellStyle name="40% - Accent5 9 52 4" xfId="41441"/>
    <cellStyle name="40% - Accent5 9 53" xfId="9162"/>
    <cellStyle name="40% - Accent5 9 53 2" xfId="19941"/>
    <cellStyle name="40% - Accent5 9 53 3" xfId="30691"/>
    <cellStyle name="40% - Accent5 9 53 4" xfId="41551"/>
    <cellStyle name="40% - Accent5 9 54" xfId="9272"/>
    <cellStyle name="40% - Accent5 9 54 2" xfId="20051"/>
    <cellStyle name="40% - Accent5 9 54 3" xfId="30801"/>
    <cellStyle name="40% - Accent5 9 54 4" xfId="41661"/>
    <cellStyle name="40% - Accent5 9 55" xfId="9382"/>
    <cellStyle name="40% - Accent5 9 55 2" xfId="20161"/>
    <cellStyle name="40% - Accent5 9 55 3" xfId="30911"/>
    <cellStyle name="40% - Accent5 9 55 4" xfId="41771"/>
    <cellStyle name="40% - Accent5 9 56" xfId="9492"/>
    <cellStyle name="40% - Accent5 9 56 2" xfId="20271"/>
    <cellStyle name="40% - Accent5 9 56 3" xfId="31021"/>
    <cellStyle name="40% - Accent5 9 56 4" xfId="41881"/>
    <cellStyle name="40% - Accent5 9 57" xfId="9602"/>
    <cellStyle name="40% - Accent5 9 57 2" xfId="20381"/>
    <cellStyle name="40% - Accent5 9 57 3" xfId="31131"/>
    <cellStyle name="40% - Accent5 9 57 4" xfId="41991"/>
    <cellStyle name="40% - Accent5 9 58" xfId="9712"/>
    <cellStyle name="40% - Accent5 9 58 2" xfId="20491"/>
    <cellStyle name="40% - Accent5 9 58 3" xfId="31241"/>
    <cellStyle name="40% - Accent5 9 58 4" xfId="42101"/>
    <cellStyle name="40% - Accent5 9 59" xfId="9822"/>
    <cellStyle name="40% - Accent5 9 59 2" xfId="20601"/>
    <cellStyle name="40% - Accent5 9 59 3" xfId="31351"/>
    <cellStyle name="40% - Accent5 9 59 4" xfId="42211"/>
    <cellStyle name="40% - Accent5 9 6" xfId="1083"/>
    <cellStyle name="40% - Accent5 9 6 2" xfId="3451"/>
    <cellStyle name="40% - Accent5 9 6 2 2" xfId="14230"/>
    <cellStyle name="40% - Accent5 9 6 2 3" xfId="24980"/>
    <cellStyle name="40% - Accent5 9 6 2 4" xfId="35840"/>
    <cellStyle name="40% - Accent5 9 6 3" xfId="11935"/>
    <cellStyle name="40% - Accent5 9 6 4" xfId="22685"/>
    <cellStyle name="40% - Accent5 9 6 5" xfId="33545"/>
    <cellStyle name="40% - Accent5 9 60" xfId="9932"/>
    <cellStyle name="40% - Accent5 9 60 2" xfId="20711"/>
    <cellStyle name="40% - Accent5 9 60 3" xfId="31461"/>
    <cellStyle name="40% - Accent5 9 60 4" xfId="42321"/>
    <cellStyle name="40% - Accent5 9 61" xfId="10042"/>
    <cellStyle name="40% - Accent5 9 61 2" xfId="20821"/>
    <cellStyle name="40% - Accent5 9 61 3" xfId="31571"/>
    <cellStyle name="40% - Accent5 9 61 4" xfId="42431"/>
    <cellStyle name="40% - Accent5 9 62" xfId="10152"/>
    <cellStyle name="40% - Accent5 9 62 2" xfId="20931"/>
    <cellStyle name="40% - Accent5 9 62 3" xfId="31681"/>
    <cellStyle name="40% - Accent5 9 62 4" xfId="42541"/>
    <cellStyle name="40% - Accent5 9 63" xfId="10262"/>
    <cellStyle name="40% - Accent5 9 63 2" xfId="21041"/>
    <cellStyle name="40% - Accent5 9 63 3" xfId="31791"/>
    <cellStyle name="40% - Accent5 9 63 4" xfId="42651"/>
    <cellStyle name="40% - Accent5 9 64" xfId="10372"/>
    <cellStyle name="40% - Accent5 9 64 2" xfId="21151"/>
    <cellStyle name="40% - Accent5 9 64 3" xfId="31901"/>
    <cellStyle name="40% - Accent5 9 64 4" xfId="42761"/>
    <cellStyle name="40% - Accent5 9 65" xfId="10482"/>
    <cellStyle name="40% - Accent5 9 65 2" xfId="21261"/>
    <cellStyle name="40% - Accent5 9 65 3" xfId="32011"/>
    <cellStyle name="40% - Accent5 9 65 4" xfId="42871"/>
    <cellStyle name="40% - Accent5 9 66" xfId="10592"/>
    <cellStyle name="40% - Accent5 9 66 2" xfId="21371"/>
    <cellStyle name="40% - Accent5 9 66 3" xfId="32121"/>
    <cellStyle name="40% - Accent5 9 66 4" xfId="42981"/>
    <cellStyle name="40% - Accent5 9 67" xfId="10702"/>
    <cellStyle name="40% - Accent5 9 67 2" xfId="21481"/>
    <cellStyle name="40% - Accent5 9 67 3" xfId="32231"/>
    <cellStyle name="40% - Accent5 9 67 4" xfId="43091"/>
    <cellStyle name="40% - Accent5 9 68" xfId="10812"/>
    <cellStyle name="40% - Accent5 9 68 2" xfId="21591"/>
    <cellStyle name="40% - Accent5 9 68 3" xfId="32341"/>
    <cellStyle name="40% - Accent5 9 68 4" xfId="43201"/>
    <cellStyle name="40% - Accent5 9 69" xfId="10922"/>
    <cellStyle name="40% - Accent5 9 69 2" xfId="32451"/>
    <cellStyle name="40% - Accent5 9 69 3" xfId="43311"/>
    <cellStyle name="40% - Accent5 9 7" xfId="1362"/>
    <cellStyle name="40% - Accent5 9 7 2" xfId="3687"/>
    <cellStyle name="40% - Accent5 9 7 2 2" xfId="14466"/>
    <cellStyle name="40% - Accent5 9 7 2 3" xfId="25216"/>
    <cellStyle name="40% - Accent5 9 7 2 4" xfId="36076"/>
    <cellStyle name="40% - Accent5 9 7 3" xfId="12171"/>
    <cellStyle name="40% - Accent5 9 7 4" xfId="22921"/>
    <cellStyle name="40% - Accent5 9 7 5" xfId="33781"/>
    <cellStyle name="40% - Accent5 9 70" xfId="11188"/>
    <cellStyle name="40% - Accent5 9 70 2" xfId="21938"/>
    <cellStyle name="40% - Accent5 9 70 3" xfId="32798"/>
    <cellStyle name="40% - Accent5 9 71" xfId="21701"/>
    <cellStyle name="40% - Accent5 9 72" xfId="32561"/>
    <cellStyle name="40% - Accent5 9 73" xfId="43594"/>
    <cellStyle name="40% - Accent5 9 74" xfId="43749"/>
    <cellStyle name="40% - Accent5 9 75" xfId="44061"/>
    <cellStyle name="40% - Accent5 9 76" xfId="44380"/>
    <cellStyle name="40% - Accent5 9 77" xfId="44700"/>
    <cellStyle name="40% - Accent5 9 78" xfId="45012"/>
    <cellStyle name="40% - Accent5 9 79" xfId="45324"/>
    <cellStyle name="40% - Accent5 9 8" xfId="2108"/>
    <cellStyle name="40% - Accent5 9 8 2" xfId="4433"/>
    <cellStyle name="40% - Accent5 9 8 2 2" xfId="15212"/>
    <cellStyle name="40% - Accent5 9 8 2 3" xfId="25962"/>
    <cellStyle name="40% - Accent5 9 8 2 4" xfId="36822"/>
    <cellStyle name="40% - Accent5 9 8 3" xfId="12917"/>
    <cellStyle name="40% - Accent5 9 8 4" xfId="23667"/>
    <cellStyle name="40% - Accent5 9 8 5" xfId="34527"/>
    <cellStyle name="40% - Accent5 9 80" xfId="45636"/>
    <cellStyle name="40% - Accent5 9 81" xfId="45948"/>
    <cellStyle name="40% - Accent5 9 82" xfId="46260"/>
    <cellStyle name="40% - Accent5 9 83" xfId="46572"/>
    <cellStyle name="40% - Accent5 9 84" xfId="46884"/>
    <cellStyle name="40% - Accent5 9 85" xfId="47196"/>
    <cellStyle name="40% - Accent5 9 86" xfId="47508"/>
    <cellStyle name="40% - Accent5 9 87" xfId="47820"/>
    <cellStyle name="40% - Accent5 9 88" xfId="48132"/>
    <cellStyle name="40% - Accent5 9 89" xfId="48444"/>
    <cellStyle name="40% - Accent5 9 9" xfId="2217"/>
    <cellStyle name="40% - Accent5 9 9 2" xfId="4542"/>
    <cellStyle name="40% - Accent5 9 9 2 2" xfId="15321"/>
    <cellStyle name="40% - Accent5 9 9 2 3" xfId="26071"/>
    <cellStyle name="40% - Accent5 9 9 2 4" xfId="36931"/>
    <cellStyle name="40% - Accent5 9 9 3" xfId="13026"/>
    <cellStyle name="40% - Accent5 9 9 4" xfId="23776"/>
    <cellStyle name="40% - Accent5 9 9 5" xfId="34636"/>
    <cellStyle name="40% - Accent5 9 90" xfId="48756"/>
    <cellStyle name="40% - Accent5 9 91" xfId="49068"/>
    <cellStyle name="40% - Accent5 9 92" xfId="49380"/>
    <cellStyle name="40% - Accent5 9 93" xfId="49692"/>
    <cellStyle name="40% - Accent5 9 94" xfId="50004"/>
    <cellStyle name="40% - Accent5 9 95" xfId="50316"/>
    <cellStyle name="40% - Accent5 9 96" xfId="50628"/>
    <cellStyle name="40% - Accent5 9 97" xfId="50940"/>
    <cellStyle name="40% - Accent5 9 98" xfId="51252"/>
    <cellStyle name="40% - Accent5 9 99" xfId="51564"/>
    <cellStyle name="40% - Accent5 90" xfId="43418"/>
    <cellStyle name="40% - Accent5 91" xfId="43430"/>
    <cellStyle name="40% - Accent5 92" xfId="43442"/>
    <cellStyle name="40% - Accent5 93" xfId="43454"/>
    <cellStyle name="40% - Accent5 94" xfId="43466"/>
    <cellStyle name="40% - Accent5 95" xfId="43621"/>
    <cellStyle name="40% - Accent5 96" xfId="43933"/>
    <cellStyle name="40% - Accent5 97" xfId="44252"/>
    <cellStyle name="40% - Accent5 98" xfId="44572"/>
    <cellStyle name="40% - Accent5 99" xfId="44884"/>
    <cellStyle name="40% - Accent6" xfId="12" builtinId="51" customBuiltin="1"/>
    <cellStyle name="40% - Accent6 10" xfId="404"/>
    <cellStyle name="40% - Accent6 10 10" xfId="2449"/>
    <cellStyle name="40% - Accent6 10 10 2" xfId="13258"/>
    <cellStyle name="40% - Accent6 10 10 3" xfId="24008"/>
    <cellStyle name="40% - Accent6 10 10 4" xfId="34868"/>
    <cellStyle name="40% - Accent6 10 100" xfId="52205"/>
    <cellStyle name="40% - Accent6 10 101" xfId="52517"/>
    <cellStyle name="40% - Accent6 10 102" xfId="52829"/>
    <cellStyle name="40% - Accent6 10 103" xfId="53141"/>
    <cellStyle name="40% - Accent6 10 104" xfId="53453"/>
    <cellStyle name="40% - Accent6 10 105" xfId="53765"/>
    <cellStyle name="40% - Accent6 10 106" xfId="54077"/>
    <cellStyle name="40% - Accent6 10 107" xfId="54389"/>
    <cellStyle name="40% - Accent6 10 108" xfId="54701"/>
    <cellStyle name="40% - Accent6 10 109" xfId="55013"/>
    <cellStyle name="40% - Accent6 10 11" xfId="2771"/>
    <cellStyle name="40% - Accent6 10 11 2" xfId="13550"/>
    <cellStyle name="40% - Accent6 10 11 3" xfId="24300"/>
    <cellStyle name="40% - Accent6 10 11 4" xfId="35160"/>
    <cellStyle name="40% - Accent6 10 110" xfId="55325"/>
    <cellStyle name="40% - Accent6 10 111" xfId="55637"/>
    <cellStyle name="40% - Accent6 10 112" xfId="55949"/>
    <cellStyle name="40% - Accent6 10 113" xfId="56261"/>
    <cellStyle name="40% - Accent6 10 114" xfId="56573"/>
    <cellStyle name="40% - Accent6 10 115" xfId="56885"/>
    <cellStyle name="40% - Accent6 10 116" xfId="57197"/>
    <cellStyle name="40% - Accent6 10 117" xfId="57509"/>
    <cellStyle name="40% - Accent6 10 118" xfId="57821"/>
    <cellStyle name="40% - Accent6 10 119" xfId="58133"/>
    <cellStyle name="40% - Accent6 10 12" xfId="4774"/>
    <cellStyle name="40% - Accent6 10 12 2" xfId="15553"/>
    <cellStyle name="40% - Accent6 10 12 3" xfId="26303"/>
    <cellStyle name="40% - Accent6 10 12 4" xfId="37163"/>
    <cellStyle name="40% - Accent6 10 120" xfId="58445"/>
    <cellStyle name="40% - Accent6 10 121" xfId="58757"/>
    <cellStyle name="40% - Accent6 10 122" xfId="59069"/>
    <cellStyle name="40% - Accent6 10 123" xfId="59381"/>
    <cellStyle name="40% - Accent6 10 124" xfId="59693"/>
    <cellStyle name="40% - Accent6 10 125" xfId="60005"/>
    <cellStyle name="40% - Accent6 10 126" xfId="60317"/>
    <cellStyle name="40% - Accent6 10 127" xfId="60629"/>
    <cellStyle name="40% - Accent6 10 128" xfId="60941"/>
    <cellStyle name="40% - Accent6 10 13" xfId="4884"/>
    <cellStyle name="40% - Accent6 10 13 2" xfId="15663"/>
    <cellStyle name="40% - Accent6 10 13 3" xfId="26413"/>
    <cellStyle name="40% - Accent6 10 13 4" xfId="37273"/>
    <cellStyle name="40% - Accent6 10 14" xfId="4994"/>
    <cellStyle name="40% - Accent6 10 14 2" xfId="15773"/>
    <cellStyle name="40% - Accent6 10 14 3" xfId="26523"/>
    <cellStyle name="40% - Accent6 10 14 4" xfId="37383"/>
    <cellStyle name="40% - Accent6 10 15" xfId="5104"/>
    <cellStyle name="40% - Accent6 10 15 2" xfId="15883"/>
    <cellStyle name="40% - Accent6 10 15 3" xfId="26633"/>
    <cellStyle name="40% - Accent6 10 15 4" xfId="37493"/>
    <cellStyle name="40% - Accent6 10 16" xfId="5214"/>
    <cellStyle name="40% - Accent6 10 16 2" xfId="15993"/>
    <cellStyle name="40% - Accent6 10 16 3" xfId="26743"/>
    <cellStyle name="40% - Accent6 10 16 4" xfId="37603"/>
    <cellStyle name="40% - Accent6 10 17" xfId="5324"/>
    <cellStyle name="40% - Accent6 10 17 2" xfId="16103"/>
    <cellStyle name="40% - Accent6 10 17 3" xfId="26853"/>
    <cellStyle name="40% - Accent6 10 17 4" xfId="37713"/>
    <cellStyle name="40% - Accent6 10 18" xfId="5434"/>
    <cellStyle name="40% - Accent6 10 18 2" xfId="16213"/>
    <cellStyle name="40% - Accent6 10 18 3" xfId="26963"/>
    <cellStyle name="40% - Accent6 10 18 4" xfId="37823"/>
    <cellStyle name="40% - Accent6 10 19" xfId="5544"/>
    <cellStyle name="40% - Accent6 10 19 2" xfId="16323"/>
    <cellStyle name="40% - Accent6 10 19 3" xfId="27073"/>
    <cellStyle name="40% - Accent6 10 19 4" xfId="37933"/>
    <cellStyle name="40% - Accent6 10 2" xfId="768"/>
    <cellStyle name="40% - Accent6 10 2 10" xfId="44871"/>
    <cellStyle name="40% - Accent6 10 2 11" xfId="45183"/>
    <cellStyle name="40% - Accent6 10 2 12" xfId="45495"/>
    <cellStyle name="40% - Accent6 10 2 13" xfId="45807"/>
    <cellStyle name="40% - Accent6 10 2 14" xfId="46119"/>
    <cellStyle name="40% - Accent6 10 2 15" xfId="46431"/>
    <cellStyle name="40% - Accent6 10 2 16" xfId="46743"/>
    <cellStyle name="40% - Accent6 10 2 17" xfId="47055"/>
    <cellStyle name="40% - Accent6 10 2 18" xfId="47367"/>
    <cellStyle name="40% - Accent6 10 2 19" xfId="47679"/>
    <cellStyle name="40% - Accent6 10 2 2" xfId="1793"/>
    <cellStyle name="40% - Accent6 10 2 2 2" xfId="4118"/>
    <cellStyle name="40% - Accent6 10 2 2 2 2" xfId="14897"/>
    <cellStyle name="40% - Accent6 10 2 2 2 3" xfId="25647"/>
    <cellStyle name="40% - Accent6 10 2 2 2 4" xfId="36507"/>
    <cellStyle name="40% - Accent6 10 2 2 3" xfId="12602"/>
    <cellStyle name="40% - Accent6 10 2 2 4" xfId="23352"/>
    <cellStyle name="40% - Accent6 10 2 2 5" xfId="34212"/>
    <cellStyle name="40% - Accent6 10 2 20" xfId="47991"/>
    <cellStyle name="40% - Accent6 10 2 21" xfId="48303"/>
    <cellStyle name="40% - Accent6 10 2 22" xfId="48615"/>
    <cellStyle name="40% - Accent6 10 2 23" xfId="48927"/>
    <cellStyle name="40% - Accent6 10 2 24" xfId="49239"/>
    <cellStyle name="40% - Accent6 10 2 25" xfId="49551"/>
    <cellStyle name="40% - Accent6 10 2 26" xfId="49863"/>
    <cellStyle name="40% - Accent6 10 2 27" xfId="50175"/>
    <cellStyle name="40% - Accent6 10 2 28" xfId="50487"/>
    <cellStyle name="40% - Accent6 10 2 29" xfId="50799"/>
    <cellStyle name="40% - Accent6 10 2 3" xfId="3136"/>
    <cellStyle name="40% - Accent6 10 2 3 2" xfId="13915"/>
    <cellStyle name="40% - Accent6 10 2 3 3" xfId="24665"/>
    <cellStyle name="40% - Accent6 10 2 3 4" xfId="35525"/>
    <cellStyle name="40% - Accent6 10 2 30" xfId="51111"/>
    <cellStyle name="40% - Accent6 10 2 31" xfId="51423"/>
    <cellStyle name="40% - Accent6 10 2 32" xfId="51735"/>
    <cellStyle name="40% - Accent6 10 2 33" xfId="52047"/>
    <cellStyle name="40% - Accent6 10 2 34" xfId="52360"/>
    <cellStyle name="40% - Accent6 10 2 35" xfId="52672"/>
    <cellStyle name="40% - Accent6 10 2 36" xfId="52984"/>
    <cellStyle name="40% - Accent6 10 2 37" xfId="53296"/>
    <cellStyle name="40% - Accent6 10 2 38" xfId="53608"/>
    <cellStyle name="40% - Accent6 10 2 39" xfId="53920"/>
    <cellStyle name="40% - Accent6 10 2 4" xfId="11620"/>
    <cellStyle name="40% - Accent6 10 2 40" xfId="54232"/>
    <cellStyle name="40% - Accent6 10 2 41" xfId="54544"/>
    <cellStyle name="40% - Accent6 10 2 42" xfId="54856"/>
    <cellStyle name="40% - Accent6 10 2 43" xfId="55168"/>
    <cellStyle name="40% - Accent6 10 2 44" xfId="55480"/>
    <cellStyle name="40% - Accent6 10 2 45" xfId="55792"/>
    <cellStyle name="40% - Accent6 10 2 46" xfId="56104"/>
    <cellStyle name="40% - Accent6 10 2 47" xfId="56416"/>
    <cellStyle name="40% - Accent6 10 2 48" xfId="56728"/>
    <cellStyle name="40% - Accent6 10 2 49" xfId="57040"/>
    <cellStyle name="40% - Accent6 10 2 5" xfId="22370"/>
    <cellStyle name="40% - Accent6 10 2 50" xfId="57352"/>
    <cellStyle name="40% - Accent6 10 2 51" xfId="57664"/>
    <cellStyle name="40% - Accent6 10 2 52" xfId="57976"/>
    <cellStyle name="40% - Accent6 10 2 53" xfId="58288"/>
    <cellStyle name="40% - Accent6 10 2 54" xfId="58600"/>
    <cellStyle name="40% - Accent6 10 2 55" xfId="58912"/>
    <cellStyle name="40% - Accent6 10 2 56" xfId="59224"/>
    <cellStyle name="40% - Accent6 10 2 57" xfId="59536"/>
    <cellStyle name="40% - Accent6 10 2 58" xfId="59848"/>
    <cellStyle name="40% - Accent6 10 2 59" xfId="60160"/>
    <cellStyle name="40% - Accent6 10 2 6" xfId="33230"/>
    <cellStyle name="40% - Accent6 10 2 60" xfId="60472"/>
    <cellStyle name="40% - Accent6 10 2 61" xfId="60784"/>
    <cellStyle name="40% - Accent6 10 2 62" xfId="61096"/>
    <cellStyle name="40% - Accent6 10 2 7" xfId="43920"/>
    <cellStyle name="40% - Accent6 10 2 8" xfId="44232"/>
    <cellStyle name="40% - Accent6 10 2 9" xfId="44551"/>
    <cellStyle name="40% - Accent6 10 20" xfId="5654"/>
    <cellStyle name="40% - Accent6 10 20 2" xfId="16433"/>
    <cellStyle name="40% - Accent6 10 20 3" xfId="27183"/>
    <cellStyle name="40% - Accent6 10 20 4" xfId="38043"/>
    <cellStyle name="40% - Accent6 10 21" xfId="5764"/>
    <cellStyle name="40% - Accent6 10 21 2" xfId="16543"/>
    <cellStyle name="40% - Accent6 10 21 3" xfId="27293"/>
    <cellStyle name="40% - Accent6 10 21 4" xfId="38153"/>
    <cellStyle name="40% - Accent6 10 22" xfId="5874"/>
    <cellStyle name="40% - Accent6 10 22 2" xfId="16653"/>
    <cellStyle name="40% - Accent6 10 22 3" xfId="27403"/>
    <cellStyle name="40% - Accent6 10 22 4" xfId="38263"/>
    <cellStyle name="40% - Accent6 10 23" xfId="5984"/>
    <cellStyle name="40% - Accent6 10 23 2" xfId="16763"/>
    <cellStyle name="40% - Accent6 10 23 3" xfId="27513"/>
    <cellStyle name="40% - Accent6 10 23 4" xfId="38373"/>
    <cellStyle name="40% - Accent6 10 24" xfId="6094"/>
    <cellStyle name="40% - Accent6 10 24 2" xfId="16873"/>
    <cellStyle name="40% - Accent6 10 24 3" xfId="27623"/>
    <cellStyle name="40% - Accent6 10 24 4" xfId="38483"/>
    <cellStyle name="40% - Accent6 10 25" xfId="6204"/>
    <cellStyle name="40% - Accent6 10 25 2" xfId="16983"/>
    <cellStyle name="40% - Accent6 10 25 3" xfId="27733"/>
    <cellStyle name="40% - Accent6 10 25 4" xfId="38593"/>
    <cellStyle name="40% - Accent6 10 26" xfId="6314"/>
    <cellStyle name="40% - Accent6 10 26 2" xfId="17093"/>
    <cellStyle name="40% - Accent6 10 26 3" xfId="27843"/>
    <cellStyle name="40% - Accent6 10 26 4" xfId="38703"/>
    <cellStyle name="40% - Accent6 10 27" xfId="6424"/>
    <cellStyle name="40% - Accent6 10 27 2" xfId="17203"/>
    <cellStyle name="40% - Accent6 10 27 3" xfId="27953"/>
    <cellStyle name="40% - Accent6 10 27 4" xfId="38813"/>
    <cellStyle name="40% - Accent6 10 28" xfId="6534"/>
    <cellStyle name="40% - Accent6 10 28 2" xfId="17313"/>
    <cellStyle name="40% - Accent6 10 28 3" xfId="28063"/>
    <cellStyle name="40% - Accent6 10 28 4" xfId="38923"/>
    <cellStyle name="40% - Accent6 10 29" xfId="6644"/>
    <cellStyle name="40% - Accent6 10 29 2" xfId="17423"/>
    <cellStyle name="40% - Accent6 10 29 3" xfId="28173"/>
    <cellStyle name="40% - Accent6 10 29 4" xfId="39033"/>
    <cellStyle name="40% - Accent6 10 3" xfId="877"/>
    <cellStyle name="40% - Accent6 10 3 2" xfId="1902"/>
    <cellStyle name="40% - Accent6 10 3 2 2" xfId="4227"/>
    <cellStyle name="40% - Accent6 10 3 2 2 2" xfId="15006"/>
    <cellStyle name="40% - Accent6 10 3 2 2 3" xfId="25756"/>
    <cellStyle name="40% - Accent6 10 3 2 2 4" xfId="36616"/>
    <cellStyle name="40% - Accent6 10 3 2 3" xfId="12711"/>
    <cellStyle name="40% - Accent6 10 3 2 4" xfId="23461"/>
    <cellStyle name="40% - Accent6 10 3 2 5" xfId="34321"/>
    <cellStyle name="40% - Accent6 10 3 3" xfId="3245"/>
    <cellStyle name="40% - Accent6 10 3 3 2" xfId="14024"/>
    <cellStyle name="40% - Accent6 10 3 3 3" xfId="24774"/>
    <cellStyle name="40% - Accent6 10 3 3 4" xfId="35634"/>
    <cellStyle name="40% - Accent6 10 3 4" xfId="11729"/>
    <cellStyle name="40% - Accent6 10 3 5" xfId="22479"/>
    <cellStyle name="40% - Accent6 10 3 6" xfId="33339"/>
    <cellStyle name="40% - Accent6 10 30" xfId="6754"/>
    <cellStyle name="40% - Accent6 10 30 2" xfId="17533"/>
    <cellStyle name="40% - Accent6 10 30 3" xfId="28283"/>
    <cellStyle name="40% - Accent6 10 30 4" xfId="39143"/>
    <cellStyle name="40% - Accent6 10 31" xfId="6864"/>
    <cellStyle name="40% - Accent6 10 31 2" xfId="17643"/>
    <cellStyle name="40% - Accent6 10 31 3" xfId="28393"/>
    <cellStyle name="40% - Accent6 10 31 4" xfId="39253"/>
    <cellStyle name="40% - Accent6 10 32" xfId="6974"/>
    <cellStyle name="40% - Accent6 10 32 2" xfId="17753"/>
    <cellStyle name="40% - Accent6 10 32 3" xfId="28503"/>
    <cellStyle name="40% - Accent6 10 32 4" xfId="39363"/>
    <cellStyle name="40% - Accent6 10 33" xfId="7084"/>
    <cellStyle name="40% - Accent6 10 33 2" xfId="17863"/>
    <cellStyle name="40% - Accent6 10 33 3" xfId="28613"/>
    <cellStyle name="40% - Accent6 10 33 4" xfId="39473"/>
    <cellStyle name="40% - Accent6 10 34" xfId="7194"/>
    <cellStyle name="40% - Accent6 10 34 2" xfId="17973"/>
    <cellStyle name="40% - Accent6 10 34 3" xfId="28723"/>
    <cellStyle name="40% - Accent6 10 34 4" xfId="39583"/>
    <cellStyle name="40% - Accent6 10 35" xfId="7304"/>
    <cellStyle name="40% - Accent6 10 35 2" xfId="18083"/>
    <cellStyle name="40% - Accent6 10 35 3" xfId="28833"/>
    <cellStyle name="40% - Accent6 10 35 4" xfId="39693"/>
    <cellStyle name="40% - Accent6 10 36" xfId="7414"/>
    <cellStyle name="40% - Accent6 10 36 2" xfId="18193"/>
    <cellStyle name="40% - Accent6 10 36 3" xfId="28943"/>
    <cellStyle name="40% - Accent6 10 36 4" xfId="39803"/>
    <cellStyle name="40% - Accent6 10 37" xfId="7524"/>
    <cellStyle name="40% - Accent6 10 37 2" xfId="18303"/>
    <cellStyle name="40% - Accent6 10 37 3" xfId="29053"/>
    <cellStyle name="40% - Accent6 10 37 4" xfId="39913"/>
    <cellStyle name="40% - Accent6 10 38" xfId="7634"/>
    <cellStyle name="40% - Accent6 10 38 2" xfId="18413"/>
    <cellStyle name="40% - Accent6 10 38 3" xfId="29163"/>
    <cellStyle name="40% - Accent6 10 38 4" xfId="40023"/>
    <cellStyle name="40% - Accent6 10 39" xfId="7744"/>
    <cellStyle name="40% - Accent6 10 39 2" xfId="18523"/>
    <cellStyle name="40% - Accent6 10 39 3" xfId="29273"/>
    <cellStyle name="40% - Accent6 10 39 4" xfId="40133"/>
    <cellStyle name="40% - Accent6 10 4" xfId="986"/>
    <cellStyle name="40% - Accent6 10 4 2" xfId="2011"/>
    <cellStyle name="40% - Accent6 10 4 2 2" xfId="4336"/>
    <cellStyle name="40% - Accent6 10 4 2 2 2" xfId="15115"/>
    <cellStyle name="40% - Accent6 10 4 2 2 3" xfId="25865"/>
    <cellStyle name="40% - Accent6 10 4 2 2 4" xfId="36725"/>
    <cellStyle name="40% - Accent6 10 4 2 3" xfId="12820"/>
    <cellStyle name="40% - Accent6 10 4 2 4" xfId="23570"/>
    <cellStyle name="40% - Accent6 10 4 2 5" xfId="34430"/>
    <cellStyle name="40% - Accent6 10 4 3" xfId="3354"/>
    <cellStyle name="40% - Accent6 10 4 3 2" xfId="14133"/>
    <cellStyle name="40% - Accent6 10 4 3 3" xfId="24883"/>
    <cellStyle name="40% - Accent6 10 4 3 4" xfId="35743"/>
    <cellStyle name="40% - Accent6 10 4 4" xfId="11838"/>
    <cellStyle name="40% - Accent6 10 4 5" xfId="22588"/>
    <cellStyle name="40% - Accent6 10 4 6" xfId="33448"/>
    <cellStyle name="40% - Accent6 10 40" xfId="7854"/>
    <cellStyle name="40% - Accent6 10 40 2" xfId="18633"/>
    <cellStyle name="40% - Accent6 10 40 3" xfId="29383"/>
    <cellStyle name="40% - Accent6 10 40 4" xfId="40243"/>
    <cellStyle name="40% - Accent6 10 41" xfId="7964"/>
    <cellStyle name="40% - Accent6 10 41 2" xfId="18743"/>
    <cellStyle name="40% - Accent6 10 41 3" xfId="29493"/>
    <cellStyle name="40% - Accent6 10 41 4" xfId="40353"/>
    <cellStyle name="40% - Accent6 10 42" xfId="8074"/>
    <cellStyle name="40% - Accent6 10 42 2" xfId="18853"/>
    <cellStyle name="40% - Accent6 10 42 3" xfId="29603"/>
    <cellStyle name="40% - Accent6 10 42 4" xfId="40463"/>
    <cellStyle name="40% - Accent6 10 43" xfId="8184"/>
    <cellStyle name="40% - Accent6 10 43 2" xfId="18963"/>
    <cellStyle name="40% - Accent6 10 43 3" xfId="29713"/>
    <cellStyle name="40% - Accent6 10 43 4" xfId="40573"/>
    <cellStyle name="40% - Accent6 10 44" xfId="8294"/>
    <cellStyle name="40% - Accent6 10 44 2" xfId="19073"/>
    <cellStyle name="40% - Accent6 10 44 3" xfId="29823"/>
    <cellStyle name="40% - Accent6 10 44 4" xfId="40683"/>
    <cellStyle name="40% - Accent6 10 45" xfId="8404"/>
    <cellStyle name="40% - Accent6 10 45 2" xfId="19183"/>
    <cellStyle name="40% - Accent6 10 45 3" xfId="29933"/>
    <cellStyle name="40% - Accent6 10 45 4" xfId="40793"/>
    <cellStyle name="40% - Accent6 10 46" xfId="8514"/>
    <cellStyle name="40% - Accent6 10 46 2" xfId="19293"/>
    <cellStyle name="40% - Accent6 10 46 3" xfId="30043"/>
    <cellStyle name="40% - Accent6 10 46 4" xfId="40903"/>
    <cellStyle name="40% - Accent6 10 47" xfId="8624"/>
    <cellStyle name="40% - Accent6 10 47 2" xfId="19403"/>
    <cellStyle name="40% - Accent6 10 47 3" xfId="30153"/>
    <cellStyle name="40% - Accent6 10 47 4" xfId="41013"/>
    <cellStyle name="40% - Accent6 10 48" xfId="8734"/>
    <cellStyle name="40% - Accent6 10 48 2" xfId="19513"/>
    <cellStyle name="40% - Accent6 10 48 3" xfId="30263"/>
    <cellStyle name="40% - Accent6 10 48 4" xfId="41123"/>
    <cellStyle name="40% - Accent6 10 49" xfId="8844"/>
    <cellStyle name="40% - Accent6 10 49 2" xfId="19623"/>
    <cellStyle name="40% - Accent6 10 49 3" xfId="30373"/>
    <cellStyle name="40% - Accent6 10 49 4" xfId="41233"/>
    <cellStyle name="40% - Accent6 10 5" xfId="1095"/>
    <cellStyle name="40% - Accent6 10 5 2" xfId="3463"/>
    <cellStyle name="40% - Accent6 10 5 2 2" xfId="14242"/>
    <cellStyle name="40% - Accent6 10 5 2 3" xfId="24992"/>
    <cellStyle name="40% - Accent6 10 5 2 4" xfId="35852"/>
    <cellStyle name="40% - Accent6 10 5 3" xfId="11947"/>
    <cellStyle name="40% - Accent6 10 5 4" xfId="22697"/>
    <cellStyle name="40% - Accent6 10 5 5" xfId="33557"/>
    <cellStyle name="40% - Accent6 10 50" xfId="8954"/>
    <cellStyle name="40% - Accent6 10 50 2" xfId="19733"/>
    <cellStyle name="40% - Accent6 10 50 3" xfId="30483"/>
    <cellStyle name="40% - Accent6 10 50 4" xfId="41343"/>
    <cellStyle name="40% - Accent6 10 51" xfId="9064"/>
    <cellStyle name="40% - Accent6 10 51 2" xfId="19843"/>
    <cellStyle name="40% - Accent6 10 51 3" xfId="30593"/>
    <cellStyle name="40% - Accent6 10 51 4" xfId="41453"/>
    <cellStyle name="40% - Accent6 10 52" xfId="9174"/>
    <cellStyle name="40% - Accent6 10 52 2" xfId="19953"/>
    <cellStyle name="40% - Accent6 10 52 3" xfId="30703"/>
    <cellStyle name="40% - Accent6 10 52 4" xfId="41563"/>
    <cellStyle name="40% - Accent6 10 53" xfId="9284"/>
    <cellStyle name="40% - Accent6 10 53 2" xfId="20063"/>
    <cellStyle name="40% - Accent6 10 53 3" xfId="30813"/>
    <cellStyle name="40% - Accent6 10 53 4" xfId="41673"/>
    <cellStyle name="40% - Accent6 10 54" xfId="9394"/>
    <cellStyle name="40% - Accent6 10 54 2" xfId="20173"/>
    <cellStyle name="40% - Accent6 10 54 3" xfId="30923"/>
    <cellStyle name="40% - Accent6 10 54 4" xfId="41783"/>
    <cellStyle name="40% - Accent6 10 55" xfId="9504"/>
    <cellStyle name="40% - Accent6 10 55 2" xfId="20283"/>
    <cellStyle name="40% - Accent6 10 55 3" xfId="31033"/>
    <cellStyle name="40% - Accent6 10 55 4" xfId="41893"/>
    <cellStyle name="40% - Accent6 10 56" xfId="9614"/>
    <cellStyle name="40% - Accent6 10 56 2" xfId="20393"/>
    <cellStyle name="40% - Accent6 10 56 3" xfId="31143"/>
    <cellStyle name="40% - Accent6 10 56 4" xfId="42003"/>
    <cellStyle name="40% - Accent6 10 57" xfId="9724"/>
    <cellStyle name="40% - Accent6 10 57 2" xfId="20503"/>
    <cellStyle name="40% - Accent6 10 57 3" xfId="31253"/>
    <cellStyle name="40% - Accent6 10 57 4" xfId="42113"/>
    <cellStyle name="40% - Accent6 10 58" xfId="9834"/>
    <cellStyle name="40% - Accent6 10 58 2" xfId="20613"/>
    <cellStyle name="40% - Accent6 10 58 3" xfId="31363"/>
    <cellStyle name="40% - Accent6 10 58 4" xfId="42223"/>
    <cellStyle name="40% - Accent6 10 59" xfId="9944"/>
    <cellStyle name="40% - Accent6 10 59 2" xfId="20723"/>
    <cellStyle name="40% - Accent6 10 59 3" xfId="31473"/>
    <cellStyle name="40% - Accent6 10 59 4" xfId="42333"/>
    <cellStyle name="40% - Accent6 10 6" xfId="1429"/>
    <cellStyle name="40% - Accent6 10 6 2" xfId="3754"/>
    <cellStyle name="40% - Accent6 10 6 2 2" xfId="14533"/>
    <cellStyle name="40% - Accent6 10 6 2 3" xfId="25283"/>
    <cellStyle name="40% - Accent6 10 6 2 4" xfId="36143"/>
    <cellStyle name="40% - Accent6 10 6 3" xfId="12238"/>
    <cellStyle name="40% - Accent6 10 6 4" xfId="22988"/>
    <cellStyle name="40% - Accent6 10 6 5" xfId="33848"/>
    <cellStyle name="40% - Accent6 10 60" xfId="10054"/>
    <cellStyle name="40% - Accent6 10 60 2" xfId="20833"/>
    <cellStyle name="40% - Accent6 10 60 3" xfId="31583"/>
    <cellStyle name="40% - Accent6 10 60 4" xfId="42443"/>
    <cellStyle name="40% - Accent6 10 61" xfId="10164"/>
    <cellStyle name="40% - Accent6 10 61 2" xfId="20943"/>
    <cellStyle name="40% - Accent6 10 61 3" xfId="31693"/>
    <cellStyle name="40% - Accent6 10 61 4" xfId="42553"/>
    <cellStyle name="40% - Accent6 10 62" xfId="10274"/>
    <cellStyle name="40% - Accent6 10 62 2" xfId="21053"/>
    <cellStyle name="40% - Accent6 10 62 3" xfId="31803"/>
    <cellStyle name="40% - Accent6 10 62 4" xfId="42663"/>
    <cellStyle name="40% - Accent6 10 63" xfId="10384"/>
    <cellStyle name="40% - Accent6 10 63 2" xfId="21163"/>
    <cellStyle name="40% - Accent6 10 63 3" xfId="31913"/>
    <cellStyle name="40% - Accent6 10 63 4" xfId="42773"/>
    <cellStyle name="40% - Accent6 10 64" xfId="10494"/>
    <cellStyle name="40% - Accent6 10 64 2" xfId="21273"/>
    <cellStyle name="40% - Accent6 10 64 3" xfId="32023"/>
    <cellStyle name="40% - Accent6 10 64 4" xfId="42883"/>
    <cellStyle name="40% - Accent6 10 65" xfId="10604"/>
    <cellStyle name="40% - Accent6 10 65 2" xfId="21383"/>
    <cellStyle name="40% - Accent6 10 65 3" xfId="32133"/>
    <cellStyle name="40% - Accent6 10 65 4" xfId="42993"/>
    <cellStyle name="40% - Accent6 10 66" xfId="10714"/>
    <cellStyle name="40% - Accent6 10 66 2" xfId="21493"/>
    <cellStyle name="40% - Accent6 10 66 3" xfId="32243"/>
    <cellStyle name="40% - Accent6 10 66 4" xfId="43103"/>
    <cellStyle name="40% - Accent6 10 67" xfId="10824"/>
    <cellStyle name="40% - Accent6 10 67 2" xfId="21603"/>
    <cellStyle name="40% - Accent6 10 67 3" xfId="32353"/>
    <cellStyle name="40% - Accent6 10 67 4" xfId="43213"/>
    <cellStyle name="40% - Accent6 10 68" xfId="10934"/>
    <cellStyle name="40% - Accent6 10 68 2" xfId="32463"/>
    <cellStyle name="40% - Accent6 10 68 3" xfId="43323"/>
    <cellStyle name="40% - Accent6 10 69" xfId="11255"/>
    <cellStyle name="40% - Accent6 10 69 2" xfId="22005"/>
    <cellStyle name="40% - Accent6 10 69 3" xfId="32865"/>
    <cellStyle name="40% - Accent6 10 7" xfId="2120"/>
    <cellStyle name="40% - Accent6 10 7 2" xfId="4445"/>
    <cellStyle name="40% - Accent6 10 7 2 2" xfId="15224"/>
    <cellStyle name="40% - Accent6 10 7 2 3" xfId="25974"/>
    <cellStyle name="40% - Accent6 10 7 2 4" xfId="36834"/>
    <cellStyle name="40% - Accent6 10 7 3" xfId="12929"/>
    <cellStyle name="40% - Accent6 10 7 4" xfId="23679"/>
    <cellStyle name="40% - Accent6 10 7 5" xfId="34539"/>
    <cellStyle name="40% - Accent6 10 70" xfId="21713"/>
    <cellStyle name="40% - Accent6 10 71" xfId="32573"/>
    <cellStyle name="40% - Accent6 10 72" xfId="43610"/>
    <cellStyle name="40% - Accent6 10 73" xfId="43765"/>
    <cellStyle name="40% - Accent6 10 74" xfId="44077"/>
    <cellStyle name="40% - Accent6 10 75" xfId="44396"/>
    <cellStyle name="40% - Accent6 10 76" xfId="44716"/>
    <cellStyle name="40% - Accent6 10 77" xfId="45028"/>
    <cellStyle name="40% - Accent6 10 78" xfId="45340"/>
    <cellStyle name="40% - Accent6 10 79" xfId="45652"/>
    <cellStyle name="40% - Accent6 10 8" xfId="2229"/>
    <cellStyle name="40% - Accent6 10 8 2" xfId="4554"/>
    <cellStyle name="40% - Accent6 10 8 2 2" xfId="15333"/>
    <cellStyle name="40% - Accent6 10 8 2 3" xfId="26083"/>
    <cellStyle name="40% - Accent6 10 8 2 4" xfId="36943"/>
    <cellStyle name="40% - Accent6 10 8 3" xfId="13038"/>
    <cellStyle name="40% - Accent6 10 8 4" xfId="23788"/>
    <cellStyle name="40% - Accent6 10 8 5" xfId="34648"/>
    <cellStyle name="40% - Accent6 10 80" xfId="45964"/>
    <cellStyle name="40% - Accent6 10 81" xfId="46276"/>
    <cellStyle name="40% - Accent6 10 82" xfId="46588"/>
    <cellStyle name="40% - Accent6 10 83" xfId="46900"/>
    <cellStyle name="40% - Accent6 10 84" xfId="47212"/>
    <cellStyle name="40% - Accent6 10 85" xfId="47524"/>
    <cellStyle name="40% - Accent6 10 86" xfId="47836"/>
    <cellStyle name="40% - Accent6 10 87" xfId="48148"/>
    <cellStyle name="40% - Accent6 10 88" xfId="48460"/>
    <cellStyle name="40% - Accent6 10 89" xfId="48772"/>
    <cellStyle name="40% - Accent6 10 9" xfId="2339"/>
    <cellStyle name="40% - Accent6 10 9 2" xfId="4664"/>
    <cellStyle name="40% - Accent6 10 9 2 2" xfId="15443"/>
    <cellStyle name="40% - Accent6 10 9 2 3" xfId="26193"/>
    <cellStyle name="40% - Accent6 10 9 2 4" xfId="37053"/>
    <cellStyle name="40% - Accent6 10 9 3" xfId="13148"/>
    <cellStyle name="40% - Accent6 10 9 4" xfId="23898"/>
    <cellStyle name="40% - Accent6 10 9 5" xfId="34758"/>
    <cellStyle name="40% - Accent6 10 90" xfId="49084"/>
    <cellStyle name="40% - Accent6 10 91" xfId="49396"/>
    <cellStyle name="40% - Accent6 10 92" xfId="49708"/>
    <cellStyle name="40% - Accent6 10 93" xfId="50020"/>
    <cellStyle name="40% - Accent6 10 94" xfId="50332"/>
    <cellStyle name="40% - Accent6 10 95" xfId="50644"/>
    <cellStyle name="40% - Accent6 10 96" xfId="50956"/>
    <cellStyle name="40% - Accent6 10 97" xfId="51268"/>
    <cellStyle name="40% - Accent6 10 98" xfId="51580"/>
    <cellStyle name="40% - Accent6 10 99" xfId="51892"/>
    <cellStyle name="40% - Accent6 100" xfId="45197"/>
    <cellStyle name="40% - Accent6 101" xfId="45509"/>
    <cellStyle name="40% - Accent6 102" xfId="45821"/>
    <cellStyle name="40% - Accent6 103" xfId="46133"/>
    <cellStyle name="40% - Accent6 104" xfId="46445"/>
    <cellStyle name="40% - Accent6 105" xfId="46757"/>
    <cellStyle name="40% - Accent6 106" xfId="47069"/>
    <cellStyle name="40% - Accent6 107" xfId="47381"/>
    <cellStyle name="40% - Accent6 108" xfId="47693"/>
    <cellStyle name="40% - Accent6 109" xfId="48005"/>
    <cellStyle name="40% - Accent6 11" xfId="481"/>
    <cellStyle name="40% - Accent6 11 10" xfId="44267"/>
    <cellStyle name="40% - Accent6 11 11" xfId="44587"/>
    <cellStyle name="40% - Accent6 11 12" xfId="44899"/>
    <cellStyle name="40% - Accent6 11 13" xfId="45211"/>
    <cellStyle name="40% - Accent6 11 14" xfId="45523"/>
    <cellStyle name="40% - Accent6 11 15" xfId="45835"/>
    <cellStyle name="40% - Accent6 11 16" xfId="46147"/>
    <cellStyle name="40% - Accent6 11 17" xfId="46459"/>
    <cellStyle name="40% - Accent6 11 18" xfId="46771"/>
    <cellStyle name="40% - Accent6 11 19" xfId="47083"/>
    <cellStyle name="40% - Accent6 11 2" xfId="1506"/>
    <cellStyle name="40% - Accent6 11 2 10" xfId="45054"/>
    <cellStyle name="40% - Accent6 11 2 11" xfId="45366"/>
    <cellStyle name="40% - Accent6 11 2 12" xfId="45678"/>
    <cellStyle name="40% - Accent6 11 2 13" xfId="45990"/>
    <cellStyle name="40% - Accent6 11 2 14" xfId="46302"/>
    <cellStyle name="40% - Accent6 11 2 15" xfId="46614"/>
    <cellStyle name="40% - Accent6 11 2 16" xfId="46926"/>
    <cellStyle name="40% - Accent6 11 2 17" xfId="47238"/>
    <cellStyle name="40% - Accent6 11 2 18" xfId="47550"/>
    <cellStyle name="40% - Accent6 11 2 19" xfId="47862"/>
    <cellStyle name="40% - Accent6 11 2 2" xfId="3831"/>
    <cellStyle name="40% - Accent6 11 2 2 2" xfId="14610"/>
    <cellStyle name="40% - Accent6 11 2 2 3" xfId="25360"/>
    <cellStyle name="40% - Accent6 11 2 2 4" xfId="36220"/>
    <cellStyle name="40% - Accent6 11 2 20" xfId="48174"/>
    <cellStyle name="40% - Accent6 11 2 21" xfId="48486"/>
    <cellStyle name="40% - Accent6 11 2 22" xfId="48798"/>
    <cellStyle name="40% - Accent6 11 2 23" xfId="49110"/>
    <cellStyle name="40% - Accent6 11 2 24" xfId="49422"/>
    <cellStyle name="40% - Accent6 11 2 25" xfId="49734"/>
    <cellStyle name="40% - Accent6 11 2 26" xfId="50046"/>
    <cellStyle name="40% - Accent6 11 2 27" xfId="50358"/>
    <cellStyle name="40% - Accent6 11 2 28" xfId="50670"/>
    <cellStyle name="40% - Accent6 11 2 29" xfId="50982"/>
    <cellStyle name="40% - Accent6 11 2 3" xfId="12315"/>
    <cellStyle name="40% - Accent6 11 2 30" xfId="51294"/>
    <cellStyle name="40% - Accent6 11 2 31" xfId="51606"/>
    <cellStyle name="40% - Accent6 11 2 32" xfId="51918"/>
    <cellStyle name="40% - Accent6 11 2 33" xfId="52231"/>
    <cellStyle name="40% - Accent6 11 2 34" xfId="52543"/>
    <cellStyle name="40% - Accent6 11 2 35" xfId="52855"/>
    <cellStyle name="40% - Accent6 11 2 36" xfId="53167"/>
    <cellStyle name="40% - Accent6 11 2 37" xfId="53479"/>
    <cellStyle name="40% - Accent6 11 2 38" xfId="53791"/>
    <cellStyle name="40% - Accent6 11 2 39" xfId="54103"/>
    <cellStyle name="40% - Accent6 11 2 4" xfId="23065"/>
    <cellStyle name="40% - Accent6 11 2 40" xfId="54415"/>
    <cellStyle name="40% - Accent6 11 2 41" xfId="54727"/>
    <cellStyle name="40% - Accent6 11 2 42" xfId="55039"/>
    <cellStyle name="40% - Accent6 11 2 43" xfId="55351"/>
    <cellStyle name="40% - Accent6 11 2 44" xfId="55663"/>
    <cellStyle name="40% - Accent6 11 2 45" xfId="55975"/>
    <cellStyle name="40% - Accent6 11 2 46" xfId="56287"/>
    <cellStyle name="40% - Accent6 11 2 47" xfId="56599"/>
    <cellStyle name="40% - Accent6 11 2 48" xfId="56911"/>
    <cellStyle name="40% - Accent6 11 2 49" xfId="57223"/>
    <cellStyle name="40% - Accent6 11 2 5" xfId="33925"/>
    <cellStyle name="40% - Accent6 11 2 50" xfId="57535"/>
    <cellStyle name="40% - Accent6 11 2 51" xfId="57847"/>
    <cellStyle name="40% - Accent6 11 2 52" xfId="58159"/>
    <cellStyle name="40% - Accent6 11 2 53" xfId="58471"/>
    <cellStyle name="40% - Accent6 11 2 54" xfId="58783"/>
    <cellStyle name="40% - Accent6 11 2 55" xfId="59095"/>
    <cellStyle name="40% - Accent6 11 2 56" xfId="59407"/>
    <cellStyle name="40% - Accent6 11 2 57" xfId="59719"/>
    <cellStyle name="40% - Accent6 11 2 58" xfId="60031"/>
    <cellStyle name="40% - Accent6 11 2 59" xfId="60343"/>
    <cellStyle name="40% - Accent6 11 2 6" xfId="43791"/>
    <cellStyle name="40% - Accent6 11 2 60" xfId="60655"/>
    <cellStyle name="40% - Accent6 11 2 61" xfId="60967"/>
    <cellStyle name="40% - Accent6 11 2 7" xfId="44103"/>
    <cellStyle name="40% - Accent6 11 2 8" xfId="44422"/>
    <cellStyle name="40% - Accent6 11 2 9" xfId="44742"/>
    <cellStyle name="40% - Accent6 11 20" xfId="47395"/>
    <cellStyle name="40% - Accent6 11 21" xfId="47707"/>
    <cellStyle name="40% - Accent6 11 22" xfId="48019"/>
    <cellStyle name="40% - Accent6 11 23" xfId="48331"/>
    <cellStyle name="40% - Accent6 11 24" xfId="48643"/>
    <cellStyle name="40% - Accent6 11 25" xfId="48955"/>
    <cellStyle name="40% - Accent6 11 26" xfId="49267"/>
    <cellStyle name="40% - Accent6 11 27" xfId="49579"/>
    <cellStyle name="40% - Accent6 11 28" xfId="49891"/>
    <cellStyle name="40% - Accent6 11 29" xfId="50203"/>
    <cellStyle name="40% - Accent6 11 3" xfId="2848"/>
    <cellStyle name="40% - Accent6 11 3 2" xfId="13627"/>
    <cellStyle name="40% - Accent6 11 3 3" xfId="24377"/>
    <cellStyle name="40% - Accent6 11 3 4" xfId="35237"/>
    <cellStyle name="40% - Accent6 11 30" xfId="50515"/>
    <cellStyle name="40% - Accent6 11 31" xfId="50827"/>
    <cellStyle name="40% - Accent6 11 32" xfId="51139"/>
    <cellStyle name="40% - Accent6 11 33" xfId="51451"/>
    <cellStyle name="40% - Accent6 11 34" xfId="51763"/>
    <cellStyle name="40% - Accent6 11 35" xfId="52076"/>
    <cellStyle name="40% - Accent6 11 36" xfId="52388"/>
    <cellStyle name="40% - Accent6 11 37" xfId="52700"/>
    <cellStyle name="40% - Accent6 11 38" xfId="53012"/>
    <cellStyle name="40% - Accent6 11 39" xfId="53324"/>
    <cellStyle name="40% - Accent6 11 4" xfId="11332"/>
    <cellStyle name="40% - Accent6 11 40" xfId="53636"/>
    <cellStyle name="40% - Accent6 11 41" xfId="53948"/>
    <cellStyle name="40% - Accent6 11 42" xfId="54260"/>
    <cellStyle name="40% - Accent6 11 43" xfId="54572"/>
    <cellStyle name="40% - Accent6 11 44" xfId="54884"/>
    <cellStyle name="40% - Accent6 11 45" xfId="55196"/>
    <cellStyle name="40% - Accent6 11 46" xfId="55508"/>
    <cellStyle name="40% - Accent6 11 47" xfId="55820"/>
    <cellStyle name="40% - Accent6 11 48" xfId="56132"/>
    <cellStyle name="40% - Accent6 11 49" xfId="56444"/>
    <cellStyle name="40% - Accent6 11 5" xfId="22082"/>
    <cellStyle name="40% - Accent6 11 50" xfId="56756"/>
    <cellStyle name="40% - Accent6 11 51" xfId="57068"/>
    <cellStyle name="40% - Accent6 11 52" xfId="57380"/>
    <cellStyle name="40% - Accent6 11 53" xfId="57692"/>
    <cellStyle name="40% - Accent6 11 54" xfId="58004"/>
    <cellStyle name="40% - Accent6 11 55" xfId="58316"/>
    <cellStyle name="40% - Accent6 11 56" xfId="58628"/>
    <cellStyle name="40% - Accent6 11 57" xfId="58940"/>
    <cellStyle name="40% - Accent6 11 58" xfId="59252"/>
    <cellStyle name="40% - Accent6 11 59" xfId="59564"/>
    <cellStyle name="40% - Accent6 11 6" xfId="32942"/>
    <cellStyle name="40% - Accent6 11 60" xfId="59876"/>
    <cellStyle name="40% - Accent6 11 61" xfId="60188"/>
    <cellStyle name="40% - Accent6 11 62" xfId="60500"/>
    <cellStyle name="40% - Accent6 11 63" xfId="60812"/>
    <cellStyle name="40% - Accent6 11 7" xfId="43481"/>
    <cellStyle name="40% - Accent6 11 8" xfId="43636"/>
    <cellStyle name="40% - Accent6 11 9" xfId="43948"/>
    <cellStyle name="40% - Accent6 110" xfId="48317"/>
    <cellStyle name="40% - Accent6 111" xfId="48629"/>
    <cellStyle name="40% - Accent6 112" xfId="48941"/>
    <cellStyle name="40% - Accent6 113" xfId="49253"/>
    <cellStyle name="40% - Accent6 114" xfId="49565"/>
    <cellStyle name="40% - Accent6 115" xfId="49877"/>
    <cellStyle name="40% - Accent6 116" xfId="50189"/>
    <cellStyle name="40% - Accent6 117" xfId="50501"/>
    <cellStyle name="40% - Accent6 118" xfId="50813"/>
    <cellStyle name="40% - Accent6 119" xfId="51125"/>
    <cellStyle name="40% - Accent6 12" xfId="569"/>
    <cellStyle name="40% - Accent6 12 10" xfId="44728"/>
    <cellStyle name="40% - Accent6 12 11" xfId="45040"/>
    <cellStyle name="40% - Accent6 12 12" xfId="45352"/>
    <cellStyle name="40% - Accent6 12 13" xfId="45664"/>
    <cellStyle name="40% - Accent6 12 14" xfId="45976"/>
    <cellStyle name="40% - Accent6 12 15" xfId="46288"/>
    <cellStyle name="40% - Accent6 12 16" xfId="46600"/>
    <cellStyle name="40% - Accent6 12 17" xfId="46912"/>
    <cellStyle name="40% - Accent6 12 18" xfId="47224"/>
    <cellStyle name="40% - Accent6 12 19" xfId="47536"/>
    <cellStyle name="40% - Accent6 12 2" xfId="1594"/>
    <cellStyle name="40% - Accent6 12 2 2" xfId="3919"/>
    <cellStyle name="40% - Accent6 12 2 2 2" xfId="14698"/>
    <cellStyle name="40% - Accent6 12 2 2 3" xfId="25448"/>
    <cellStyle name="40% - Accent6 12 2 2 4" xfId="36308"/>
    <cellStyle name="40% - Accent6 12 2 3" xfId="12403"/>
    <cellStyle name="40% - Accent6 12 2 4" xfId="23153"/>
    <cellStyle name="40% - Accent6 12 2 5" xfId="34013"/>
    <cellStyle name="40% - Accent6 12 20" xfId="47848"/>
    <cellStyle name="40% - Accent6 12 21" xfId="48160"/>
    <cellStyle name="40% - Accent6 12 22" xfId="48472"/>
    <cellStyle name="40% - Accent6 12 23" xfId="48784"/>
    <cellStyle name="40% - Accent6 12 24" xfId="49096"/>
    <cellStyle name="40% - Accent6 12 25" xfId="49408"/>
    <cellStyle name="40% - Accent6 12 26" xfId="49720"/>
    <cellStyle name="40% - Accent6 12 27" xfId="50032"/>
    <cellStyle name="40% - Accent6 12 28" xfId="50344"/>
    <cellStyle name="40% - Accent6 12 29" xfId="50656"/>
    <cellStyle name="40% - Accent6 12 3" xfId="2936"/>
    <cellStyle name="40% - Accent6 12 3 2" xfId="13715"/>
    <cellStyle name="40% - Accent6 12 3 3" xfId="24465"/>
    <cellStyle name="40% - Accent6 12 3 4" xfId="35325"/>
    <cellStyle name="40% - Accent6 12 30" xfId="50968"/>
    <cellStyle name="40% - Accent6 12 31" xfId="51280"/>
    <cellStyle name="40% - Accent6 12 32" xfId="51592"/>
    <cellStyle name="40% - Accent6 12 33" xfId="51904"/>
    <cellStyle name="40% - Accent6 12 34" xfId="52217"/>
    <cellStyle name="40% - Accent6 12 35" xfId="52529"/>
    <cellStyle name="40% - Accent6 12 36" xfId="52841"/>
    <cellStyle name="40% - Accent6 12 37" xfId="53153"/>
    <cellStyle name="40% - Accent6 12 38" xfId="53465"/>
    <cellStyle name="40% - Accent6 12 39" xfId="53777"/>
    <cellStyle name="40% - Accent6 12 4" xfId="11420"/>
    <cellStyle name="40% - Accent6 12 40" xfId="54089"/>
    <cellStyle name="40% - Accent6 12 41" xfId="54401"/>
    <cellStyle name="40% - Accent6 12 42" xfId="54713"/>
    <cellStyle name="40% - Accent6 12 43" xfId="55025"/>
    <cellStyle name="40% - Accent6 12 44" xfId="55337"/>
    <cellStyle name="40% - Accent6 12 45" xfId="55649"/>
    <cellStyle name="40% - Accent6 12 46" xfId="55961"/>
    <cellStyle name="40% - Accent6 12 47" xfId="56273"/>
    <cellStyle name="40% - Accent6 12 48" xfId="56585"/>
    <cellStyle name="40% - Accent6 12 49" xfId="56897"/>
    <cellStyle name="40% - Accent6 12 5" xfId="22170"/>
    <cellStyle name="40% - Accent6 12 50" xfId="57209"/>
    <cellStyle name="40% - Accent6 12 51" xfId="57521"/>
    <cellStyle name="40% - Accent6 12 52" xfId="57833"/>
    <cellStyle name="40% - Accent6 12 53" xfId="58145"/>
    <cellStyle name="40% - Accent6 12 54" xfId="58457"/>
    <cellStyle name="40% - Accent6 12 55" xfId="58769"/>
    <cellStyle name="40% - Accent6 12 56" xfId="59081"/>
    <cellStyle name="40% - Accent6 12 57" xfId="59393"/>
    <cellStyle name="40% - Accent6 12 58" xfId="59705"/>
    <cellStyle name="40% - Accent6 12 59" xfId="60017"/>
    <cellStyle name="40% - Accent6 12 6" xfId="33030"/>
    <cellStyle name="40% - Accent6 12 60" xfId="60329"/>
    <cellStyle name="40% - Accent6 12 61" xfId="60641"/>
    <cellStyle name="40% - Accent6 12 62" xfId="60953"/>
    <cellStyle name="40% - Accent6 12 7" xfId="43777"/>
    <cellStyle name="40% - Accent6 12 8" xfId="44089"/>
    <cellStyle name="40% - Accent6 12 9" xfId="44408"/>
    <cellStyle name="40% - Accent6 120" xfId="51437"/>
    <cellStyle name="40% - Accent6 121" xfId="51749"/>
    <cellStyle name="40% - Accent6 122" xfId="52062"/>
    <cellStyle name="40% - Accent6 123" xfId="52374"/>
    <cellStyle name="40% - Accent6 124" xfId="52686"/>
    <cellStyle name="40% - Accent6 125" xfId="52998"/>
    <cellStyle name="40% - Accent6 126" xfId="53310"/>
    <cellStyle name="40% - Accent6 127" xfId="53622"/>
    <cellStyle name="40% - Accent6 128" xfId="53934"/>
    <cellStyle name="40% - Accent6 129" xfId="54246"/>
    <cellStyle name="40% - Accent6 13" xfId="667"/>
    <cellStyle name="40% - Accent6 13 2" xfId="1692"/>
    <cellStyle name="40% - Accent6 13 2 2" xfId="4017"/>
    <cellStyle name="40% - Accent6 13 2 2 2" xfId="14796"/>
    <cellStyle name="40% - Accent6 13 2 2 3" xfId="25546"/>
    <cellStyle name="40% - Accent6 13 2 2 4" xfId="36406"/>
    <cellStyle name="40% - Accent6 13 2 3" xfId="12501"/>
    <cellStyle name="40% - Accent6 13 2 4" xfId="23251"/>
    <cellStyle name="40% - Accent6 13 2 5" xfId="34111"/>
    <cellStyle name="40% - Accent6 13 3" xfId="3035"/>
    <cellStyle name="40% - Accent6 13 3 2" xfId="13814"/>
    <cellStyle name="40% - Accent6 13 3 3" xfId="24564"/>
    <cellStyle name="40% - Accent6 13 3 4" xfId="35424"/>
    <cellStyle name="40% - Accent6 13 4" xfId="11519"/>
    <cellStyle name="40% - Accent6 13 5" xfId="22269"/>
    <cellStyle name="40% - Accent6 13 6" xfId="33129"/>
    <cellStyle name="40% - Accent6 130" xfId="54558"/>
    <cellStyle name="40% - Accent6 131" xfId="54870"/>
    <cellStyle name="40% - Accent6 132" xfId="55182"/>
    <cellStyle name="40% - Accent6 133" xfId="55494"/>
    <cellStyle name="40% - Accent6 134" xfId="55806"/>
    <cellStyle name="40% - Accent6 135" xfId="56118"/>
    <cellStyle name="40% - Accent6 136" xfId="56430"/>
    <cellStyle name="40% - Accent6 137" xfId="56742"/>
    <cellStyle name="40% - Accent6 138" xfId="57054"/>
    <cellStyle name="40% - Accent6 139" xfId="57366"/>
    <cellStyle name="40% - Accent6 14" xfId="776"/>
    <cellStyle name="40% - Accent6 14 2" xfId="1801"/>
    <cellStyle name="40% - Accent6 14 2 2" xfId="4126"/>
    <cellStyle name="40% - Accent6 14 2 2 2" xfId="14905"/>
    <cellStyle name="40% - Accent6 14 2 2 3" xfId="25655"/>
    <cellStyle name="40% - Accent6 14 2 2 4" xfId="36515"/>
    <cellStyle name="40% - Accent6 14 2 3" xfId="12610"/>
    <cellStyle name="40% - Accent6 14 2 4" xfId="23360"/>
    <cellStyle name="40% - Accent6 14 2 5" xfId="34220"/>
    <cellStyle name="40% - Accent6 14 3" xfId="3144"/>
    <cellStyle name="40% - Accent6 14 3 2" xfId="13923"/>
    <cellStyle name="40% - Accent6 14 3 3" xfId="24673"/>
    <cellStyle name="40% - Accent6 14 3 4" xfId="35533"/>
    <cellStyle name="40% - Accent6 14 4" xfId="11628"/>
    <cellStyle name="40% - Accent6 14 5" xfId="22378"/>
    <cellStyle name="40% - Accent6 14 6" xfId="33238"/>
    <cellStyle name="40% - Accent6 140" xfId="57678"/>
    <cellStyle name="40% - Accent6 141" xfId="57990"/>
    <cellStyle name="40% - Accent6 142" xfId="58302"/>
    <cellStyle name="40% - Accent6 143" xfId="58614"/>
    <cellStyle name="40% - Accent6 144" xfId="58926"/>
    <cellStyle name="40% - Accent6 145" xfId="59238"/>
    <cellStyle name="40% - Accent6 146" xfId="59550"/>
    <cellStyle name="40% - Accent6 147" xfId="59862"/>
    <cellStyle name="40% - Accent6 148" xfId="60174"/>
    <cellStyle name="40% - Accent6 149" xfId="60486"/>
    <cellStyle name="40% - Accent6 15" xfId="885"/>
    <cellStyle name="40% - Accent6 15 2" xfId="1910"/>
    <cellStyle name="40% - Accent6 15 2 2" xfId="4235"/>
    <cellStyle name="40% - Accent6 15 2 2 2" xfId="15014"/>
    <cellStyle name="40% - Accent6 15 2 2 3" xfId="25764"/>
    <cellStyle name="40% - Accent6 15 2 2 4" xfId="36624"/>
    <cellStyle name="40% - Accent6 15 2 3" xfId="12719"/>
    <cellStyle name="40% - Accent6 15 2 4" xfId="23469"/>
    <cellStyle name="40% - Accent6 15 2 5" xfId="34329"/>
    <cellStyle name="40% - Accent6 15 3" xfId="3253"/>
    <cellStyle name="40% - Accent6 15 3 2" xfId="14032"/>
    <cellStyle name="40% - Accent6 15 3 3" xfId="24782"/>
    <cellStyle name="40% - Accent6 15 3 4" xfId="35642"/>
    <cellStyle name="40% - Accent6 15 4" xfId="11737"/>
    <cellStyle name="40% - Accent6 15 5" xfId="22487"/>
    <cellStyle name="40% - Accent6 15 6" xfId="33347"/>
    <cellStyle name="40% - Accent6 150" xfId="60798"/>
    <cellStyle name="40% - Accent6 16" xfId="994"/>
    <cellStyle name="40% - Accent6 16 2" xfId="3362"/>
    <cellStyle name="40% - Accent6 16 2 2" xfId="14141"/>
    <cellStyle name="40% - Accent6 16 2 3" xfId="24891"/>
    <cellStyle name="40% - Accent6 16 2 4" xfId="35751"/>
    <cellStyle name="40% - Accent6 16 3" xfId="11846"/>
    <cellStyle name="40% - Accent6 16 4" xfId="22596"/>
    <cellStyle name="40% - Accent6 16 5" xfId="33456"/>
    <cellStyle name="40% - Accent6 17" xfId="1103"/>
    <cellStyle name="40% - Accent6 17 2" xfId="3471"/>
    <cellStyle name="40% - Accent6 17 2 2" xfId="14250"/>
    <cellStyle name="40% - Accent6 17 2 3" xfId="25000"/>
    <cellStyle name="40% - Accent6 17 2 4" xfId="35860"/>
    <cellStyle name="40% - Accent6 17 3" xfId="11955"/>
    <cellStyle name="40% - Accent6 17 4" xfId="22705"/>
    <cellStyle name="40% - Accent6 17 5" xfId="33565"/>
    <cellStyle name="40% - Accent6 18" xfId="2019"/>
    <cellStyle name="40% - Accent6 18 2" xfId="4344"/>
    <cellStyle name="40% - Accent6 18 2 2" xfId="15123"/>
    <cellStyle name="40% - Accent6 18 2 3" xfId="25873"/>
    <cellStyle name="40% - Accent6 18 2 4" xfId="36733"/>
    <cellStyle name="40% - Accent6 18 3" xfId="12828"/>
    <cellStyle name="40% - Accent6 18 4" xfId="23578"/>
    <cellStyle name="40% - Accent6 18 5" xfId="34438"/>
    <cellStyle name="40% - Accent6 19" xfId="2128"/>
    <cellStyle name="40% - Accent6 19 2" xfId="4453"/>
    <cellStyle name="40% - Accent6 19 2 2" xfId="15232"/>
    <cellStyle name="40% - Accent6 19 2 3" xfId="25982"/>
    <cellStyle name="40% - Accent6 19 2 4" xfId="36842"/>
    <cellStyle name="40% - Accent6 19 3" xfId="12937"/>
    <cellStyle name="40% - Accent6 19 4" xfId="23687"/>
    <cellStyle name="40% - Accent6 19 5" xfId="34547"/>
    <cellStyle name="40% - Accent6 2" xfId="103"/>
    <cellStyle name="40% - Accent6 2 10" xfId="582"/>
    <cellStyle name="40% - Accent6 2 10 2" xfId="1607"/>
    <cellStyle name="40% - Accent6 2 10 2 2" xfId="3932"/>
    <cellStyle name="40% - Accent6 2 10 2 2 2" xfId="14711"/>
    <cellStyle name="40% - Accent6 2 10 2 2 3" xfId="25461"/>
    <cellStyle name="40% - Accent6 2 10 2 2 4" xfId="36321"/>
    <cellStyle name="40% - Accent6 2 10 2 3" xfId="12416"/>
    <cellStyle name="40% - Accent6 2 10 2 4" xfId="23166"/>
    <cellStyle name="40% - Accent6 2 10 2 5" xfId="34026"/>
    <cellStyle name="40% - Accent6 2 10 3" xfId="2950"/>
    <cellStyle name="40% - Accent6 2 10 3 2" xfId="13729"/>
    <cellStyle name="40% - Accent6 2 10 3 3" xfId="24479"/>
    <cellStyle name="40% - Accent6 2 10 3 4" xfId="35339"/>
    <cellStyle name="40% - Accent6 2 10 4" xfId="11434"/>
    <cellStyle name="40% - Accent6 2 10 5" xfId="22184"/>
    <cellStyle name="40% - Accent6 2 10 6" xfId="33044"/>
    <cellStyle name="40% - Accent6 2 100" xfId="49284"/>
    <cellStyle name="40% - Accent6 2 101" xfId="49596"/>
    <cellStyle name="40% - Accent6 2 102" xfId="49908"/>
    <cellStyle name="40% - Accent6 2 103" xfId="50220"/>
    <cellStyle name="40% - Accent6 2 104" xfId="50532"/>
    <cellStyle name="40% - Accent6 2 105" xfId="50844"/>
    <cellStyle name="40% - Accent6 2 106" xfId="51156"/>
    <cellStyle name="40% - Accent6 2 107" xfId="51468"/>
    <cellStyle name="40% - Accent6 2 108" xfId="51780"/>
    <cellStyle name="40% - Accent6 2 109" xfId="52093"/>
    <cellStyle name="40% - Accent6 2 11" xfId="681"/>
    <cellStyle name="40% - Accent6 2 11 2" xfId="1706"/>
    <cellStyle name="40% - Accent6 2 11 2 2" xfId="4031"/>
    <cellStyle name="40% - Accent6 2 11 2 2 2" xfId="14810"/>
    <cellStyle name="40% - Accent6 2 11 2 2 3" xfId="25560"/>
    <cellStyle name="40% - Accent6 2 11 2 2 4" xfId="36420"/>
    <cellStyle name="40% - Accent6 2 11 2 3" xfId="12515"/>
    <cellStyle name="40% - Accent6 2 11 2 4" xfId="23265"/>
    <cellStyle name="40% - Accent6 2 11 2 5" xfId="34125"/>
    <cellStyle name="40% - Accent6 2 11 3" xfId="3049"/>
    <cellStyle name="40% - Accent6 2 11 3 2" xfId="13828"/>
    <cellStyle name="40% - Accent6 2 11 3 3" xfId="24578"/>
    <cellStyle name="40% - Accent6 2 11 3 4" xfId="35438"/>
    <cellStyle name="40% - Accent6 2 11 4" xfId="11533"/>
    <cellStyle name="40% - Accent6 2 11 5" xfId="22283"/>
    <cellStyle name="40% - Accent6 2 11 6" xfId="33143"/>
    <cellStyle name="40% - Accent6 2 110" xfId="52405"/>
    <cellStyle name="40% - Accent6 2 111" xfId="52717"/>
    <cellStyle name="40% - Accent6 2 112" xfId="53029"/>
    <cellStyle name="40% - Accent6 2 113" xfId="53341"/>
    <cellStyle name="40% - Accent6 2 114" xfId="53653"/>
    <cellStyle name="40% - Accent6 2 115" xfId="53965"/>
    <cellStyle name="40% - Accent6 2 116" xfId="54277"/>
    <cellStyle name="40% - Accent6 2 117" xfId="54589"/>
    <cellStyle name="40% - Accent6 2 118" xfId="54901"/>
    <cellStyle name="40% - Accent6 2 119" xfId="55213"/>
    <cellStyle name="40% - Accent6 2 12" xfId="790"/>
    <cellStyle name="40% - Accent6 2 12 2" xfId="1815"/>
    <cellStyle name="40% - Accent6 2 12 2 2" xfId="4140"/>
    <cellStyle name="40% - Accent6 2 12 2 2 2" xfId="14919"/>
    <cellStyle name="40% - Accent6 2 12 2 2 3" xfId="25669"/>
    <cellStyle name="40% - Accent6 2 12 2 2 4" xfId="36529"/>
    <cellStyle name="40% - Accent6 2 12 2 3" xfId="12624"/>
    <cellStyle name="40% - Accent6 2 12 2 4" xfId="23374"/>
    <cellStyle name="40% - Accent6 2 12 2 5" xfId="34234"/>
    <cellStyle name="40% - Accent6 2 12 3" xfId="3158"/>
    <cellStyle name="40% - Accent6 2 12 3 2" xfId="13937"/>
    <cellStyle name="40% - Accent6 2 12 3 3" xfId="24687"/>
    <cellStyle name="40% - Accent6 2 12 3 4" xfId="35547"/>
    <cellStyle name="40% - Accent6 2 12 4" xfId="11642"/>
    <cellStyle name="40% - Accent6 2 12 5" xfId="22392"/>
    <cellStyle name="40% - Accent6 2 12 6" xfId="33252"/>
    <cellStyle name="40% - Accent6 2 120" xfId="55525"/>
    <cellStyle name="40% - Accent6 2 121" xfId="55837"/>
    <cellStyle name="40% - Accent6 2 122" xfId="56149"/>
    <cellStyle name="40% - Accent6 2 123" xfId="56461"/>
    <cellStyle name="40% - Accent6 2 124" xfId="56773"/>
    <cellStyle name="40% - Accent6 2 125" xfId="57085"/>
    <cellStyle name="40% - Accent6 2 126" xfId="57397"/>
    <cellStyle name="40% - Accent6 2 127" xfId="57709"/>
    <cellStyle name="40% - Accent6 2 128" xfId="58021"/>
    <cellStyle name="40% - Accent6 2 129" xfId="58333"/>
    <cellStyle name="40% - Accent6 2 13" xfId="899"/>
    <cellStyle name="40% - Accent6 2 13 2" xfId="1924"/>
    <cellStyle name="40% - Accent6 2 13 2 2" xfId="4249"/>
    <cellStyle name="40% - Accent6 2 13 2 2 2" xfId="15028"/>
    <cellStyle name="40% - Accent6 2 13 2 2 3" xfId="25778"/>
    <cellStyle name="40% - Accent6 2 13 2 2 4" xfId="36638"/>
    <cellStyle name="40% - Accent6 2 13 2 3" xfId="12733"/>
    <cellStyle name="40% - Accent6 2 13 2 4" xfId="23483"/>
    <cellStyle name="40% - Accent6 2 13 2 5" xfId="34343"/>
    <cellStyle name="40% - Accent6 2 13 3" xfId="3267"/>
    <cellStyle name="40% - Accent6 2 13 3 2" xfId="14046"/>
    <cellStyle name="40% - Accent6 2 13 3 3" xfId="24796"/>
    <cellStyle name="40% - Accent6 2 13 3 4" xfId="35656"/>
    <cellStyle name="40% - Accent6 2 13 4" xfId="11751"/>
    <cellStyle name="40% - Accent6 2 13 5" xfId="22501"/>
    <cellStyle name="40% - Accent6 2 13 6" xfId="33361"/>
    <cellStyle name="40% - Accent6 2 130" xfId="58645"/>
    <cellStyle name="40% - Accent6 2 131" xfId="58957"/>
    <cellStyle name="40% - Accent6 2 132" xfId="59269"/>
    <cellStyle name="40% - Accent6 2 133" xfId="59581"/>
    <cellStyle name="40% - Accent6 2 134" xfId="59893"/>
    <cellStyle name="40% - Accent6 2 135" xfId="60205"/>
    <cellStyle name="40% - Accent6 2 136" xfId="60517"/>
    <cellStyle name="40% - Accent6 2 137" xfId="60829"/>
    <cellStyle name="40% - Accent6 2 14" xfId="1008"/>
    <cellStyle name="40% - Accent6 2 14 2" xfId="3376"/>
    <cellStyle name="40% - Accent6 2 14 2 2" xfId="14155"/>
    <cellStyle name="40% - Accent6 2 14 2 3" xfId="24905"/>
    <cellStyle name="40% - Accent6 2 14 2 4" xfId="35765"/>
    <cellStyle name="40% - Accent6 2 14 3" xfId="11860"/>
    <cellStyle name="40% - Accent6 2 14 4" xfId="22610"/>
    <cellStyle name="40% - Accent6 2 14 5" xfId="33470"/>
    <cellStyle name="40% - Accent6 2 15" xfId="1158"/>
    <cellStyle name="40% - Accent6 2 15 2" xfId="3483"/>
    <cellStyle name="40% - Accent6 2 15 2 2" xfId="14262"/>
    <cellStyle name="40% - Accent6 2 15 2 3" xfId="25012"/>
    <cellStyle name="40% - Accent6 2 15 2 4" xfId="35872"/>
    <cellStyle name="40% - Accent6 2 15 3" xfId="11967"/>
    <cellStyle name="40% - Accent6 2 15 4" xfId="22717"/>
    <cellStyle name="40% - Accent6 2 15 5" xfId="33577"/>
    <cellStyle name="40% - Accent6 2 16" xfId="2033"/>
    <cellStyle name="40% - Accent6 2 16 2" xfId="4358"/>
    <cellStyle name="40% - Accent6 2 16 2 2" xfId="15137"/>
    <cellStyle name="40% - Accent6 2 16 2 3" xfId="25887"/>
    <cellStyle name="40% - Accent6 2 16 2 4" xfId="36747"/>
    <cellStyle name="40% - Accent6 2 16 3" xfId="12842"/>
    <cellStyle name="40% - Accent6 2 16 4" xfId="23592"/>
    <cellStyle name="40% - Accent6 2 16 5" xfId="34452"/>
    <cellStyle name="40% - Accent6 2 17" xfId="2142"/>
    <cellStyle name="40% - Accent6 2 17 2" xfId="4467"/>
    <cellStyle name="40% - Accent6 2 17 2 2" xfId="15246"/>
    <cellStyle name="40% - Accent6 2 17 2 3" xfId="25996"/>
    <cellStyle name="40% - Accent6 2 17 2 4" xfId="36856"/>
    <cellStyle name="40% - Accent6 2 17 3" xfId="12951"/>
    <cellStyle name="40% - Accent6 2 17 4" xfId="23701"/>
    <cellStyle name="40% - Accent6 2 17 5" xfId="34561"/>
    <cellStyle name="40% - Accent6 2 18" xfId="2252"/>
    <cellStyle name="40% - Accent6 2 18 2" xfId="4577"/>
    <cellStyle name="40% - Accent6 2 18 2 2" xfId="15356"/>
    <cellStyle name="40% - Accent6 2 18 2 3" xfId="26106"/>
    <cellStyle name="40% - Accent6 2 18 2 4" xfId="36966"/>
    <cellStyle name="40% - Accent6 2 18 3" xfId="13061"/>
    <cellStyle name="40% - Accent6 2 18 4" xfId="23811"/>
    <cellStyle name="40% - Accent6 2 18 5" xfId="34671"/>
    <cellStyle name="40% - Accent6 2 19" xfId="2362"/>
    <cellStyle name="40% - Accent6 2 19 2" xfId="13171"/>
    <cellStyle name="40% - Accent6 2 19 3" xfId="23921"/>
    <cellStyle name="40% - Accent6 2 19 4" xfId="34781"/>
    <cellStyle name="40% - Accent6 2 2" xfId="171"/>
    <cellStyle name="40% - Accent6 2 2 10" xfId="44759"/>
    <cellStyle name="40% - Accent6 2 2 11" xfId="45071"/>
    <cellStyle name="40% - Accent6 2 2 12" xfId="45383"/>
    <cellStyle name="40% - Accent6 2 2 13" xfId="45695"/>
    <cellStyle name="40% - Accent6 2 2 14" xfId="46007"/>
    <cellStyle name="40% - Accent6 2 2 15" xfId="46319"/>
    <cellStyle name="40% - Accent6 2 2 16" xfId="46631"/>
    <cellStyle name="40% - Accent6 2 2 17" xfId="46943"/>
    <cellStyle name="40% - Accent6 2 2 18" xfId="47255"/>
    <cellStyle name="40% - Accent6 2 2 19" xfId="47567"/>
    <cellStyle name="40% - Accent6 2 2 2" xfId="1196"/>
    <cellStyle name="40% - Accent6 2 2 2 2" xfId="3521"/>
    <cellStyle name="40% - Accent6 2 2 2 2 2" xfId="14300"/>
    <cellStyle name="40% - Accent6 2 2 2 2 3" xfId="25050"/>
    <cellStyle name="40% - Accent6 2 2 2 2 4" xfId="35910"/>
    <cellStyle name="40% - Accent6 2 2 2 3" xfId="12005"/>
    <cellStyle name="40% - Accent6 2 2 2 4" xfId="22755"/>
    <cellStyle name="40% - Accent6 2 2 2 5" xfId="33615"/>
    <cellStyle name="40% - Accent6 2 2 20" xfId="47879"/>
    <cellStyle name="40% - Accent6 2 2 21" xfId="48191"/>
    <cellStyle name="40% - Accent6 2 2 22" xfId="48503"/>
    <cellStyle name="40% - Accent6 2 2 23" xfId="48815"/>
    <cellStyle name="40% - Accent6 2 2 24" xfId="49127"/>
    <cellStyle name="40% - Accent6 2 2 25" xfId="49439"/>
    <cellStyle name="40% - Accent6 2 2 26" xfId="49751"/>
    <cellStyle name="40% - Accent6 2 2 27" xfId="50063"/>
    <cellStyle name="40% - Accent6 2 2 28" xfId="50375"/>
    <cellStyle name="40% - Accent6 2 2 29" xfId="50687"/>
    <cellStyle name="40% - Accent6 2 2 3" xfId="2538"/>
    <cellStyle name="40% - Accent6 2 2 3 2" xfId="13317"/>
    <cellStyle name="40% - Accent6 2 2 3 3" xfId="24067"/>
    <cellStyle name="40% - Accent6 2 2 3 4" xfId="34927"/>
    <cellStyle name="40% - Accent6 2 2 30" xfId="50999"/>
    <cellStyle name="40% - Accent6 2 2 31" xfId="51311"/>
    <cellStyle name="40% - Accent6 2 2 32" xfId="51623"/>
    <cellStyle name="40% - Accent6 2 2 33" xfId="51935"/>
    <cellStyle name="40% - Accent6 2 2 34" xfId="52248"/>
    <cellStyle name="40% - Accent6 2 2 35" xfId="52560"/>
    <cellStyle name="40% - Accent6 2 2 36" xfId="52872"/>
    <cellStyle name="40% - Accent6 2 2 37" xfId="53184"/>
    <cellStyle name="40% - Accent6 2 2 38" xfId="53496"/>
    <cellStyle name="40% - Accent6 2 2 39" xfId="53808"/>
    <cellStyle name="40% - Accent6 2 2 4" xfId="11022"/>
    <cellStyle name="40% - Accent6 2 2 40" xfId="54120"/>
    <cellStyle name="40% - Accent6 2 2 41" xfId="54432"/>
    <cellStyle name="40% - Accent6 2 2 42" xfId="54744"/>
    <cellStyle name="40% - Accent6 2 2 43" xfId="55056"/>
    <cellStyle name="40% - Accent6 2 2 44" xfId="55368"/>
    <cellStyle name="40% - Accent6 2 2 45" xfId="55680"/>
    <cellStyle name="40% - Accent6 2 2 46" xfId="55992"/>
    <cellStyle name="40% - Accent6 2 2 47" xfId="56304"/>
    <cellStyle name="40% - Accent6 2 2 48" xfId="56616"/>
    <cellStyle name="40% - Accent6 2 2 49" xfId="56928"/>
    <cellStyle name="40% - Accent6 2 2 5" xfId="21772"/>
    <cellStyle name="40% - Accent6 2 2 50" xfId="57240"/>
    <cellStyle name="40% - Accent6 2 2 51" xfId="57552"/>
    <cellStyle name="40% - Accent6 2 2 52" xfId="57864"/>
    <cellStyle name="40% - Accent6 2 2 53" xfId="58176"/>
    <cellStyle name="40% - Accent6 2 2 54" xfId="58488"/>
    <cellStyle name="40% - Accent6 2 2 55" xfId="58800"/>
    <cellStyle name="40% - Accent6 2 2 56" xfId="59112"/>
    <cellStyle name="40% - Accent6 2 2 57" xfId="59424"/>
    <cellStyle name="40% - Accent6 2 2 58" xfId="59736"/>
    <cellStyle name="40% - Accent6 2 2 59" xfId="60048"/>
    <cellStyle name="40% - Accent6 2 2 6" xfId="32632"/>
    <cellStyle name="40% - Accent6 2 2 60" xfId="60360"/>
    <cellStyle name="40% - Accent6 2 2 61" xfId="60672"/>
    <cellStyle name="40% - Accent6 2 2 62" xfId="60984"/>
    <cellStyle name="40% - Accent6 2 2 7" xfId="43808"/>
    <cellStyle name="40% - Accent6 2 2 8" xfId="44120"/>
    <cellStyle name="40% - Accent6 2 2 9" xfId="44439"/>
    <cellStyle name="40% - Accent6 2 20" xfId="2500"/>
    <cellStyle name="40% - Accent6 2 20 2" xfId="13279"/>
    <cellStyle name="40% - Accent6 2 20 3" xfId="24029"/>
    <cellStyle name="40% - Accent6 2 20 4" xfId="34889"/>
    <cellStyle name="40% - Accent6 2 21" xfId="4687"/>
    <cellStyle name="40% - Accent6 2 21 2" xfId="15466"/>
    <cellStyle name="40% - Accent6 2 21 3" xfId="26216"/>
    <cellStyle name="40% - Accent6 2 21 4" xfId="37076"/>
    <cellStyle name="40% - Accent6 2 22" xfId="4797"/>
    <cellStyle name="40% - Accent6 2 22 2" xfId="15576"/>
    <cellStyle name="40% - Accent6 2 22 3" xfId="26326"/>
    <cellStyle name="40% - Accent6 2 22 4" xfId="37186"/>
    <cellStyle name="40% - Accent6 2 23" xfId="4907"/>
    <cellStyle name="40% - Accent6 2 23 2" xfId="15686"/>
    <cellStyle name="40% - Accent6 2 23 3" xfId="26436"/>
    <cellStyle name="40% - Accent6 2 23 4" xfId="37296"/>
    <cellStyle name="40% - Accent6 2 24" xfId="5017"/>
    <cellStyle name="40% - Accent6 2 24 2" xfId="15796"/>
    <cellStyle name="40% - Accent6 2 24 3" xfId="26546"/>
    <cellStyle name="40% - Accent6 2 24 4" xfId="37406"/>
    <cellStyle name="40% - Accent6 2 25" xfId="5127"/>
    <cellStyle name="40% - Accent6 2 25 2" xfId="15906"/>
    <cellStyle name="40% - Accent6 2 25 3" xfId="26656"/>
    <cellStyle name="40% - Accent6 2 25 4" xfId="37516"/>
    <cellStyle name="40% - Accent6 2 26" xfId="5237"/>
    <cellStyle name="40% - Accent6 2 26 2" xfId="16016"/>
    <cellStyle name="40% - Accent6 2 26 3" xfId="26766"/>
    <cellStyle name="40% - Accent6 2 26 4" xfId="37626"/>
    <cellStyle name="40% - Accent6 2 27" xfId="5347"/>
    <cellStyle name="40% - Accent6 2 27 2" xfId="16126"/>
    <cellStyle name="40% - Accent6 2 27 3" xfId="26876"/>
    <cellStyle name="40% - Accent6 2 27 4" xfId="37736"/>
    <cellStyle name="40% - Accent6 2 28" xfId="5457"/>
    <cellStyle name="40% - Accent6 2 28 2" xfId="16236"/>
    <cellStyle name="40% - Accent6 2 28 3" xfId="26986"/>
    <cellStyle name="40% - Accent6 2 28 4" xfId="37846"/>
    <cellStyle name="40% - Accent6 2 29" xfId="5567"/>
    <cellStyle name="40% - Accent6 2 29 2" xfId="16346"/>
    <cellStyle name="40% - Accent6 2 29 3" xfId="27096"/>
    <cellStyle name="40% - Accent6 2 29 4" xfId="37956"/>
    <cellStyle name="40% - Accent6 2 3" xfId="194"/>
    <cellStyle name="40% - Accent6 2 3 2" xfId="1219"/>
    <cellStyle name="40% - Accent6 2 3 2 2" xfId="3544"/>
    <cellStyle name="40% - Accent6 2 3 2 2 2" xfId="14323"/>
    <cellStyle name="40% - Accent6 2 3 2 2 3" xfId="25073"/>
    <cellStyle name="40% - Accent6 2 3 2 2 4" xfId="35933"/>
    <cellStyle name="40% - Accent6 2 3 2 3" xfId="12028"/>
    <cellStyle name="40% - Accent6 2 3 2 4" xfId="22778"/>
    <cellStyle name="40% - Accent6 2 3 2 5" xfId="33638"/>
    <cellStyle name="40% - Accent6 2 3 3" xfId="2561"/>
    <cellStyle name="40% - Accent6 2 3 3 2" xfId="13340"/>
    <cellStyle name="40% - Accent6 2 3 3 3" xfId="24090"/>
    <cellStyle name="40% - Accent6 2 3 3 4" xfId="34950"/>
    <cellStyle name="40% - Accent6 2 3 4" xfId="11045"/>
    <cellStyle name="40% - Accent6 2 3 5" xfId="21795"/>
    <cellStyle name="40% - Accent6 2 3 6" xfId="32655"/>
    <cellStyle name="40% - Accent6 2 30" xfId="5677"/>
    <cellStyle name="40% - Accent6 2 30 2" xfId="16456"/>
    <cellStyle name="40% - Accent6 2 30 3" xfId="27206"/>
    <cellStyle name="40% - Accent6 2 30 4" xfId="38066"/>
    <cellStyle name="40% - Accent6 2 31" xfId="5787"/>
    <cellStyle name="40% - Accent6 2 31 2" xfId="16566"/>
    <cellStyle name="40% - Accent6 2 31 3" xfId="27316"/>
    <cellStyle name="40% - Accent6 2 31 4" xfId="38176"/>
    <cellStyle name="40% - Accent6 2 32" xfId="5897"/>
    <cellStyle name="40% - Accent6 2 32 2" xfId="16676"/>
    <cellStyle name="40% - Accent6 2 32 3" xfId="27426"/>
    <cellStyle name="40% - Accent6 2 32 4" xfId="38286"/>
    <cellStyle name="40% - Accent6 2 33" xfId="6007"/>
    <cellStyle name="40% - Accent6 2 33 2" xfId="16786"/>
    <cellStyle name="40% - Accent6 2 33 3" xfId="27536"/>
    <cellStyle name="40% - Accent6 2 33 4" xfId="38396"/>
    <cellStyle name="40% - Accent6 2 34" xfId="6117"/>
    <cellStyle name="40% - Accent6 2 34 2" xfId="16896"/>
    <cellStyle name="40% - Accent6 2 34 3" xfId="27646"/>
    <cellStyle name="40% - Accent6 2 34 4" xfId="38506"/>
    <cellStyle name="40% - Accent6 2 35" xfId="6227"/>
    <cellStyle name="40% - Accent6 2 35 2" xfId="17006"/>
    <cellStyle name="40% - Accent6 2 35 3" xfId="27756"/>
    <cellStyle name="40% - Accent6 2 35 4" xfId="38616"/>
    <cellStyle name="40% - Accent6 2 36" xfId="6337"/>
    <cellStyle name="40% - Accent6 2 36 2" xfId="17116"/>
    <cellStyle name="40% - Accent6 2 36 3" xfId="27866"/>
    <cellStyle name="40% - Accent6 2 36 4" xfId="38726"/>
    <cellStyle name="40% - Accent6 2 37" xfId="6447"/>
    <cellStyle name="40% - Accent6 2 37 2" xfId="17226"/>
    <cellStyle name="40% - Accent6 2 37 3" xfId="27976"/>
    <cellStyle name="40% - Accent6 2 37 4" xfId="38836"/>
    <cellStyle name="40% - Accent6 2 38" xfId="6557"/>
    <cellStyle name="40% - Accent6 2 38 2" xfId="17336"/>
    <cellStyle name="40% - Accent6 2 38 3" xfId="28086"/>
    <cellStyle name="40% - Accent6 2 38 4" xfId="38946"/>
    <cellStyle name="40% - Accent6 2 39" xfId="6667"/>
    <cellStyle name="40% - Accent6 2 39 2" xfId="17446"/>
    <cellStyle name="40% - Accent6 2 39 3" xfId="28196"/>
    <cellStyle name="40% - Accent6 2 39 4" xfId="39056"/>
    <cellStyle name="40% - Accent6 2 4" xfId="217"/>
    <cellStyle name="40% - Accent6 2 4 2" xfId="1242"/>
    <cellStyle name="40% - Accent6 2 4 2 2" xfId="3567"/>
    <cellStyle name="40% - Accent6 2 4 2 2 2" xfId="14346"/>
    <cellStyle name="40% - Accent6 2 4 2 2 3" xfId="25096"/>
    <cellStyle name="40% - Accent6 2 4 2 2 4" xfId="35956"/>
    <cellStyle name="40% - Accent6 2 4 2 3" xfId="12051"/>
    <cellStyle name="40% - Accent6 2 4 2 4" xfId="22801"/>
    <cellStyle name="40% - Accent6 2 4 2 5" xfId="33661"/>
    <cellStyle name="40% - Accent6 2 4 3" xfId="2584"/>
    <cellStyle name="40% - Accent6 2 4 3 2" xfId="13363"/>
    <cellStyle name="40% - Accent6 2 4 3 3" xfId="24113"/>
    <cellStyle name="40% - Accent6 2 4 3 4" xfId="34973"/>
    <cellStyle name="40% - Accent6 2 4 4" xfId="11068"/>
    <cellStyle name="40% - Accent6 2 4 5" xfId="21818"/>
    <cellStyle name="40% - Accent6 2 4 6" xfId="32678"/>
    <cellStyle name="40% - Accent6 2 40" xfId="6777"/>
    <cellStyle name="40% - Accent6 2 40 2" xfId="17556"/>
    <cellStyle name="40% - Accent6 2 40 3" xfId="28306"/>
    <cellStyle name="40% - Accent6 2 40 4" xfId="39166"/>
    <cellStyle name="40% - Accent6 2 41" xfId="6887"/>
    <cellStyle name="40% - Accent6 2 41 2" xfId="17666"/>
    <cellStyle name="40% - Accent6 2 41 3" xfId="28416"/>
    <cellStyle name="40% - Accent6 2 41 4" xfId="39276"/>
    <cellStyle name="40% - Accent6 2 42" xfId="6997"/>
    <cellStyle name="40% - Accent6 2 42 2" xfId="17776"/>
    <cellStyle name="40% - Accent6 2 42 3" xfId="28526"/>
    <cellStyle name="40% - Accent6 2 42 4" xfId="39386"/>
    <cellStyle name="40% - Accent6 2 43" xfId="7107"/>
    <cellStyle name="40% - Accent6 2 43 2" xfId="17886"/>
    <cellStyle name="40% - Accent6 2 43 3" xfId="28636"/>
    <cellStyle name="40% - Accent6 2 43 4" xfId="39496"/>
    <cellStyle name="40% - Accent6 2 44" xfId="7217"/>
    <cellStyle name="40% - Accent6 2 44 2" xfId="17996"/>
    <cellStyle name="40% - Accent6 2 44 3" xfId="28746"/>
    <cellStyle name="40% - Accent6 2 44 4" xfId="39606"/>
    <cellStyle name="40% - Accent6 2 45" xfId="7327"/>
    <cellStyle name="40% - Accent6 2 45 2" xfId="18106"/>
    <cellStyle name="40% - Accent6 2 45 3" xfId="28856"/>
    <cellStyle name="40% - Accent6 2 45 4" xfId="39716"/>
    <cellStyle name="40% - Accent6 2 46" xfId="7437"/>
    <cellStyle name="40% - Accent6 2 46 2" xfId="18216"/>
    <cellStyle name="40% - Accent6 2 46 3" xfId="28966"/>
    <cellStyle name="40% - Accent6 2 46 4" xfId="39826"/>
    <cellStyle name="40% - Accent6 2 47" xfId="7547"/>
    <cellStyle name="40% - Accent6 2 47 2" xfId="18326"/>
    <cellStyle name="40% - Accent6 2 47 3" xfId="29076"/>
    <cellStyle name="40% - Accent6 2 47 4" xfId="39936"/>
    <cellStyle name="40% - Accent6 2 48" xfId="7657"/>
    <cellStyle name="40% - Accent6 2 48 2" xfId="18436"/>
    <cellStyle name="40% - Accent6 2 48 3" xfId="29186"/>
    <cellStyle name="40% - Accent6 2 48 4" xfId="40046"/>
    <cellStyle name="40% - Accent6 2 49" xfId="7767"/>
    <cellStyle name="40% - Accent6 2 49 2" xfId="18546"/>
    <cellStyle name="40% - Accent6 2 49 3" xfId="29296"/>
    <cellStyle name="40% - Accent6 2 49 4" xfId="40156"/>
    <cellStyle name="40% - Accent6 2 5" xfId="251"/>
    <cellStyle name="40% - Accent6 2 5 2" xfId="1276"/>
    <cellStyle name="40% - Accent6 2 5 2 2" xfId="3601"/>
    <cellStyle name="40% - Accent6 2 5 2 2 2" xfId="14380"/>
    <cellStyle name="40% - Accent6 2 5 2 2 3" xfId="25130"/>
    <cellStyle name="40% - Accent6 2 5 2 2 4" xfId="35990"/>
    <cellStyle name="40% - Accent6 2 5 2 3" xfId="12085"/>
    <cellStyle name="40% - Accent6 2 5 2 4" xfId="22835"/>
    <cellStyle name="40% - Accent6 2 5 2 5" xfId="33695"/>
    <cellStyle name="40% - Accent6 2 5 3" xfId="2618"/>
    <cellStyle name="40% - Accent6 2 5 3 2" xfId="13397"/>
    <cellStyle name="40% - Accent6 2 5 3 3" xfId="24147"/>
    <cellStyle name="40% - Accent6 2 5 3 4" xfId="35007"/>
    <cellStyle name="40% - Accent6 2 5 4" xfId="11102"/>
    <cellStyle name="40% - Accent6 2 5 5" xfId="21852"/>
    <cellStyle name="40% - Accent6 2 5 6" xfId="32712"/>
    <cellStyle name="40% - Accent6 2 50" xfId="7877"/>
    <cellStyle name="40% - Accent6 2 50 2" xfId="18656"/>
    <cellStyle name="40% - Accent6 2 50 3" xfId="29406"/>
    <cellStyle name="40% - Accent6 2 50 4" xfId="40266"/>
    <cellStyle name="40% - Accent6 2 51" xfId="7987"/>
    <cellStyle name="40% - Accent6 2 51 2" xfId="18766"/>
    <cellStyle name="40% - Accent6 2 51 3" xfId="29516"/>
    <cellStyle name="40% - Accent6 2 51 4" xfId="40376"/>
    <cellStyle name="40% - Accent6 2 52" xfId="8097"/>
    <cellStyle name="40% - Accent6 2 52 2" xfId="18876"/>
    <cellStyle name="40% - Accent6 2 52 3" xfId="29626"/>
    <cellStyle name="40% - Accent6 2 52 4" xfId="40486"/>
    <cellStyle name="40% - Accent6 2 53" xfId="8207"/>
    <cellStyle name="40% - Accent6 2 53 2" xfId="18986"/>
    <cellStyle name="40% - Accent6 2 53 3" xfId="29736"/>
    <cellStyle name="40% - Accent6 2 53 4" xfId="40596"/>
    <cellStyle name="40% - Accent6 2 54" xfId="8317"/>
    <cellStyle name="40% - Accent6 2 54 2" xfId="19096"/>
    <cellStyle name="40% - Accent6 2 54 3" xfId="29846"/>
    <cellStyle name="40% - Accent6 2 54 4" xfId="40706"/>
    <cellStyle name="40% - Accent6 2 55" xfId="8427"/>
    <cellStyle name="40% - Accent6 2 55 2" xfId="19206"/>
    <cellStyle name="40% - Accent6 2 55 3" xfId="29956"/>
    <cellStyle name="40% - Accent6 2 55 4" xfId="40816"/>
    <cellStyle name="40% - Accent6 2 56" xfId="8537"/>
    <cellStyle name="40% - Accent6 2 56 2" xfId="19316"/>
    <cellStyle name="40% - Accent6 2 56 3" xfId="30066"/>
    <cellStyle name="40% - Accent6 2 56 4" xfId="40926"/>
    <cellStyle name="40% - Accent6 2 57" xfId="8647"/>
    <cellStyle name="40% - Accent6 2 57 2" xfId="19426"/>
    <cellStyle name="40% - Accent6 2 57 3" xfId="30176"/>
    <cellStyle name="40% - Accent6 2 57 4" xfId="41036"/>
    <cellStyle name="40% - Accent6 2 58" xfId="8757"/>
    <cellStyle name="40% - Accent6 2 58 2" xfId="19536"/>
    <cellStyle name="40% - Accent6 2 58 3" xfId="30286"/>
    <cellStyle name="40% - Accent6 2 58 4" xfId="41146"/>
    <cellStyle name="40% - Accent6 2 59" xfId="8867"/>
    <cellStyle name="40% - Accent6 2 59 2" xfId="19646"/>
    <cellStyle name="40% - Accent6 2 59 3" xfId="30396"/>
    <cellStyle name="40% - Accent6 2 59 4" xfId="41256"/>
    <cellStyle name="40% - Accent6 2 6" xfId="296"/>
    <cellStyle name="40% - Accent6 2 6 2" xfId="1321"/>
    <cellStyle name="40% - Accent6 2 6 2 2" xfId="3646"/>
    <cellStyle name="40% - Accent6 2 6 2 2 2" xfId="14425"/>
    <cellStyle name="40% - Accent6 2 6 2 2 3" xfId="25175"/>
    <cellStyle name="40% - Accent6 2 6 2 2 4" xfId="36035"/>
    <cellStyle name="40% - Accent6 2 6 2 3" xfId="12130"/>
    <cellStyle name="40% - Accent6 2 6 2 4" xfId="22880"/>
    <cellStyle name="40% - Accent6 2 6 2 5" xfId="33740"/>
    <cellStyle name="40% - Accent6 2 6 3" xfId="2663"/>
    <cellStyle name="40% - Accent6 2 6 3 2" xfId="13442"/>
    <cellStyle name="40% - Accent6 2 6 3 3" xfId="24192"/>
    <cellStyle name="40% - Accent6 2 6 3 4" xfId="35052"/>
    <cellStyle name="40% - Accent6 2 6 4" xfId="11147"/>
    <cellStyle name="40% - Accent6 2 6 5" xfId="21897"/>
    <cellStyle name="40% - Accent6 2 6 6" xfId="32757"/>
    <cellStyle name="40% - Accent6 2 60" xfId="8977"/>
    <cellStyle name="40% - Accent6 2 60 2" xfId="19756"/>
    <cellStyle name="40% - Accent6 2 60 3" xfId="30506"/>
    <cellStyle name="40% - Accent6 2 60 4" xfId="41366"/>
    <cellStyle name="40% - Accent6 2 61" xfId="9087"/>
    <cellStyle name="40% - Accent6 2 61 2" xfId="19866"/>
    <cellStyle name="40% - Accent6 2 61 3" xfId="30616"/>
    <cellStyle name="40% - Accent6 2 61 4" xfId="41476"/>
    <cellStyle name="40% - Accent6 2 62" xfId="9197"/>
    <cellStyle name="40% - Accent6 2 62 2" xfId="19976"/>
    <cellStyle name="40% - Accent6 2 62 3" xfId="30726"/>
    <cellStyle name="40% - Accent6 2 62 4" xfId="41586"/>
    <cellStyle name="40% - Accent6 2 63" xfId="9307"/>
    <cellStyle name="40% - Accent6 2 63 2" xfId="20086"/>
    <cellStyle name="40% - Accent6 2 63 3" xfId="30836"/>
    <cellStyle name="40% - Accent6 2 63 4" xfId="41696"/>
    <cellStyle name="40% - Accent6 2 64" xfId="9417"/>
    <cellStyle name="40% - Accent6 2 64 2" xfId="20196"/>
    <cellStyle name="40% - Accent6 2 64 3" xfId="30946"/>
    <cellStyle name="40% - Accent6 2 64 4" xfId="41806"/>
    <cellStyle name="40% - Accent6 2 65" xfId="9527"/>
    <cellStyle name="40% - Accent6 2 65 2" xfId="20306"/>
    <cellStyle name="40% - Accent6 2 65 3" xfId="31056"/>
    <cellStyle name="40% - Accent6 2 65 4" xfId="41916"/>
    <cellStyle name="40% - Accent6 2 66" xfId="9637"/>
    <cellStyle name="40% - Accent6 2 66 2" xfId="20416"/>
    <cellStyle name="40% - Accent6 2 66 3" xfId="31166"/>
    <cellStyle name="40% - Accent6 2 66 4" xfId="42026"/>
    <cellStyle name="40% - Accent6 2 67" xfId="9747"/>
    <cellStyle name="40% - Accent6 2 67 2" xfId="20526"/>
    <cellStyle name="40% - Accent6 2 67 3" xfId="31276"/>
    <cellStyle name="40% - Accent6 2 67 4" xfId="42136"/>
    <cellStyle name="40% - Accent6 2 68" xfId="9857"/>
    <cellStyle name="40% - Accent6 2 68 2" xfId="20636"/>
    <cellStyle name="40% - Accent6 2 68 3" xfId="31386"/>
    <cellStyle name="40% - Accent6 2 68 4" xfId="42246"/>
    <cellStyle name="40% - Accent6 2 69" xfId="9967"/>
    <cellStyle name="40% - Accent6 2 69 2" xfId="20746"/>
    <cellStyle name="40% - Accent6 2 69 3" xfId="31496"/>
    <cellStyle name="40% - Accent6 2 69 4" xfId="42356"/>
    <cellStyle name="40% - Accent6 2 7" xfId="352"/>
    <cellStyle name="40% - Accent6 2 7 2" xfId="1377"/>
    <cellStyle name="40% - Accent6 2 7 2 2" xfId="3702"/>
    <cellStyle name="40% - Accent6 2 7 2 2 2" xfId="14481"/>
    <cellStyle name="40% - Accent6 2 7 2 2 3" xfId="25231"/>
    <cellStyle name="40% - Accent6 2 7 2 2 4" xfId="36091"/>
    <cellStyle name="40% - Accent6 2 7 2 3" xfId="12186"/>
    <cellStyle name="40% - Accent6 2 7 2 4" xfId="22936"/>
    <cellStyle name="40% - Accent6 2 7 2 5" xfId="33796"/>
    <cellStyle name="40% - Accent6 2 7 3" xfId="2719"/>
    <cellStyle name="40% - Accent6 2 7 3 2" xfId="13498"/>
    <cellStyle name="40% - Accent6 2 7 3 3" xfId="24248"/>
    <cellStyle name="40% - Accent6 2 7 3 4" xfId="35108"/>
    <cellStyle name="40% - Accent6 2 7 4" xfId="11203"/>
    <cellStyle name="40% - Accent6 2 7 5" xfId="21953"/>
    <cellStyle name="40% - Accent6 2 7 6" xfId="32813"/>
    <cellStyle name="40% - Accent6 2 70" xfId="10077"/>
    <cellStyle name="40% - Accent6 2 70 2" xfId="20856"/>
    <cellStyle name="40% - Accent6 2 70 3" xfId="31606"/>
    <cellStyle name="40% - Accent6 2 70 4" xfId="42466"/>
    <cellStyle name="40% - Accent6 2 71" xfId="10187"/>
    <cellStyle name="40% - Accent6 2 71 2" xfId="20966"/>
    <cellStyle name="40% - Accent6 2 71 3" xfId="31716"/>
    <cellStyle name="40% - Accent6 2 71 4" xfId="42576"/>
    <cellStyle name="40% - Accent6 2 72" xfId="10297"/>
    <cellStyle name="40% - Accent6 2 72 2" xfId="21076"/>
    <cellStyle name="40% - Accent6 2 72 3" xfId="31826"/>
    <cellStyle name="40% - Accent6 2 72 4" xfId="42686"/>
    <cellStyle name="40% - Accent6 2 73" xfId="10407"/>
    <cellStyle name="40% - Accent6 2 73 2" xfId="21186"/>
    <cellStyle name="40% - Accent6 2 73 3" xfId="31936"/>
    <cellStyle name="40% - Accent6 2 73 4" xfId="42796"/>
    <cellStyle name="40% - Accent6 2 74" xfId="10517"/>
    <cellStyle name="40% - Accent6 2 74 2" xfId="21296"/>
    <cellStyle name="40% - Accent6 2 74 3" xfId="32046"/>
    <cellStyle name="40% - Accent6 2 74 4" xfId="42906"/>
    <cellStyle name="40% - Accent6 2 75" xfId="10627"/>
    <cellStyle name="40% - Accent6 2 75 2" xfId="21406"/>
    <cellStyle name="40% - Accent6 2 75 3" xfId="32156"/>
    <cellStyle name="40% - Accent6 2 75 4" xfId="43016"/>
    <cellStyle name="40% - Accent6 2 76" xfId="10737"/>
    <cellStyle name="40% - Accent6 2 76 2" xfId="21516"/>
    <cellStyle name="40% - Accent6 2 76 3" xfId="32266"/>
    <cellStyle name="40% - Accent6 2 76 4" xfId="43126"/>
    <cellStyle name="40% - Accent6 2 77" xfId="10847"/>
    <cellStyle name="40% - Accent6 2 77 2" xfId="32376"/>
    <cellStyle name="40% - Accent6 2 77 3" xfId="43236"/>
    <cellStyle name="40% - Accent6 2 78" xfId="10984"/>
    <cellStyle name="40% - Accent6 2 78 2" xfId="21734"/>
    <cellStyle name="40% - Accent6 2 78 3" xfId="32594"/>
    <cellStyle name="40% - Accent6 2 79" xfId="21626"/>
    <cellStyle name="40% - Accent6 2 8" xfId="418"/>
    <cellStyle name="40% - Accent6 2 8 2" xfId="1443"/>
    <cellStyle name="40% - Accent6 2 8 2 2" xfId="3768"/>
    <cellStyle name="40% - Accent6 2 8 2 2 2" xfId="14547"/>
    <cellStyle name="40% - Accent6 2 8 2 2 3" xfId="25297"/>
    <cellStyle name="40% - Accent6 2 8 2 2 4" xfId="36157"/>
    <cellStyle name="40% - Accent6 2 8 2 3" xfId="12252"/>
    <cellStyle name="40% - Accent6 2 8 2 4" xfId="23002"/>
    <cellStyle name="40% - Accent6 2 8 2 5" xfId="33862"/>
    <cellStyle name="40% - Accent6 2 8 3" xfId="2785"/>
    <cellStyle name="40% - Accent6 2 8 3 2" xfId="13564"/>
    <cellStyle name="40% - Accent6 2 8 3 3" xfId="24314"/>
    <cellStyle name="40% - Accent6 2 8 3 4" xfId="35174"/>
    <cellStyle name="40% - Accent6 2 8 4" xfId="11269"/>
    <cellStyle name="40% - Accent6 2 8 5" xfId="22019"/>
    <cellStyle name="40% - Accent6 2 8 6" xfId="32879"/>
    <cellStyle name="40% - Accent6 2 80" xfId="32486"/>
    <cellStyle name="40% - Accent6 2 81" xfId="43498"/>
    <cellStyle name="40% - Accent6 2 82" xfId="43653"/>
    <cellStyle name="40% - Accent6 2 83" xfId="43965"/>
    <cellStyle name="40% - Accent6 2 84" xfId="44284"/>
    <cellStyle name="40% - Accent6 2 85" xfId="44604"/>
    <cellStyle name="40% - Accent6 2 86" xfId="44916"/>
    <cellStyle name="40% - Accent6 2 87" xfId="45228"/>
    <cellStyle name="40% - Accent6 2 88" xfId="45540"/>
    <cellStyle name="40% - Accent6 2 89" xfId="45852"/>
    <cellStyle name="40% - Accent6 2 9" xfId="495"/>
    <cellStyle name="40% - Accent6 2 9 2" xfId="1520"/>
    <cellStyle name="40% - Accent6 2 9 2 2" xfId="3845"/>
    <cellStyle name="40% - Accent6 2 9 2 2 2" xfId="14624"/>
    <cellStyle name="40% - Accent6 2 9 2 2 3" xfId="25374"/>
    <cellStyle name="40% - Accent6 2 9 2 2 4" xfId="36234"/>
    <cellStyle name="40% - Accent6 2 9 2 3" xfId="12329"/>
    <cellStyle name="40% - Accent6 2 9 2 4" xfId="23079"/>
    <cellStyle name="40% - Accent6 2 9 2 5" xfId="33939"/>
    <cellStyle name="40% - Accent6 2 9 3" xfId="2862"/>
    <cellStyle name="40% - Accent6 2 9 3 2" xfId="13641"/>
    <cellStyle name="40% - Accent6 2 9 3 3" xfId="24391"/>
    <cellStyle name="40% - Accent6 2 9 3 4" xfId="35251"/>
    <cellStyle name="40% - Accent6 2 9 4" xfId="11346"/>
    <cellStyle name="40% - Accent6 2 9 5" xfId="22096"/>
    <cellStyle name="40% - Accent6 2 9 6" xfId="32956"/>
    <cellStyle name="40% - Accent6 2 90" xfId="46164"/>
    <cellStyle name="40% - Accent6 2 91" xfId="46476"/>
    <cellStyle name="40% - Accent6 2 92" xfId="46788"/>
    <cellStyle name="40% - Accent6 2 93" xfId="47100"/>
    <cellStyle name="40% - Accent6 2 94" xfId="47412"/>
    <cellStyle name="40% - Accent6 2 95" xfId="47724"/>
    <cellStyle name="40% - Accent6 2 96" xfId="48036"/>
    <cellStyle name="40% - Accent6 2 97" xfId="48348"/>
    <cellStyle name="40% - Accent6 2 98" xfId="48660"/>
    <cellStyle name="40% - Accent6 2 99" xfId="48972"/>
    <cellStyle name="40% - Accent6 20" xfId="2238"/>
    <cellStyle name="40% - Accent6 20 2" xfId="4563"/>
    <cellStyle name="40% - Accent6 20 2 2" xfId="15342"/>
    <cellStyle name="40% - Accent6 20 2 3" xfId="26092"/>
    <cellStyle name="40% - Accent6 20 2 4" xfId="36952"/>
    <cellStyle name="40% - Accent6 20 3" xfId="13047"/>
    <cellStyle name="40% - Accent6 20 4" xfId="23797"/>
    <cellStyle name="40% - Accent6 20 5" xfId="34657"/>
    <cellStyle name="40% - Accent6 21" xfId="2348"/>
    <cellStyle name="40% - Accent6 21 2" xfId="13157"/>
    <cellStyle name="40% - Accent6 21 3" xfId="23907"/>
    <cellStyle name="40% - Accent6 21 4" xfId="34767"/>
    <cellStyle name="40% - Accent6 22" xfId="2459"/>
    <cellStyle name="40% - Accent6 22 2" xfId="13267"/>
    <cellStyle name="40% - Accent6 22 3" xfId="24017"/>
    <cellStyle name="40% - Accent6 22 4" xfId="34877"/>
    <cellStyle name="40% - Accent6 23" xfId="4673"/>
    <cellStyle name="40% - Accent6 23 2" xfId="15452"/>
    <cellStyle name="40% - Accent6 23 3" xfId="26202"/>
    <cellStyle name="40% - Accent6 23 4" xfId="37062"/>
    <cellStyle name="40% - Accent6 24" xfId="4783"/>
    <cellStyle name="40% - Accent6 24 2" xfId="15562"/>
    <cellStyle name="40% - Accent6 24 3" xfId="26312"/>
    <cellStyle name="40% - Accent6 24 4" xfId="37172"/>
    <cellStyle name="40% - Accent6 25" xfId="4893"/>
    <cellStyle name="40% - Accent6 25 2" xfId="15672"/>
    <cellStyle name="40% - Accent6 25 3" xfId="26422"/>
    <cellStyle name="40% - Accent6 25 4" xfId="37282"/>
    <cellStyle name="40% - Accent6 26" xfId="5003"/>
    <cellStyle name="40% - Accent6 26 2" xfId="15782"/>
    <cellStyle name="40% - Accent6 26 3" xfId="26532"/>
    <cellStyle name="40% - Accent6 26 4" xfId="37392"/>
    <cellStyle name="40% - Accent6 27" xfId="5113"/>
    <cellStyle name="40% - Accent6 27 2" xfId="15892"/>
    <cellStyle name="40% - Accent6 27 3" xfId="26642"/>
    <cellStyle name="40% - Accent6 27 4" xfId="37502"/>
    <cellStyle name="40% - Accent6 28" xfId="5223"/>
    <cellStyle name="40% - Accent6 28 2" xfId="16002"/>
    <cellStyle name="40% - Accent6 28 3" xfId="26752"/>
    <cellStyle name="40% - Accent6 28 4" xfId="37612"/>
    <cellStyle name="40% - Accent6 29" xfId="5333"/>
    <cellStyle name="40% - Accent6 29 2" xfId="16112"/>
    <cellStyle name="40% - Accent6 29 3" xfId="26862"/>
    <cellStyle name="40% - Accent6 29 4" xfId="37722"/>
    <cellStyle name="40% - Accent6 3" xfId="145"/>
    <cellStyle name="40% - Accent6 3 10" xfId="801"/>
    <cellStyle name="40% - Accent6 3 10 2" xfId="1826"/>
    <cellStyle name="40% - Accent6 3 10 2 2" xfId="4151"/>
    <cellStyle name="40% - Accent6 3 10 2 2 2" xfId="14930"/>
    <cellStyle name="40% - Accent6 3 10 2 2 3" xfId="25680"/>
    <cellStyle name="40% - Accent6 3 10 2 2 4" xfId="36540"/>
    <cellStyle name="40% - Accent6 3 10 2 3" xfId="12635"/>
    <cellStyle name="40% - Accent6 3 10 2 4" xfId="23385"/>
    <cellStyle name="40% - Accent6 3 10 2 5" xfId="34245"/>
    <cellStyle name="40% - Accent6 3 10 3" xfId="3169"/>
    <cellStyle name="40% - Accent6 3 10 3 2" xfId="13948"/>
    <cellStyle name="40% - Accent6 3 10 3 3" xfId="24698"/>
    <cellStyle name="40% - Accent6 3 10 3 4" xfId="35558"/>
    <cellStyle name="40% - Accent6 3 10 4" xfId="11653"/>
    <cellStyle name="40% - Accent6 3 10 5" xfId="22403"/>
    <cellStyle name="40% - Accent6 3 10 6" xfId="33263"/>
    <cellStyle name="40% - Accent6 3 100" xfId="49922"/>
    <cellStyle name="40% - Accent6 3 101" xfId="50234"/>
    <cellStyle name="40% - Accent6 3 102" xfId="50546"/>
    <cellStyle name="40% - Accent6 3 103" xfId="50858"/>
    <cellStyle name="40% - Accent6 3 104" xfId="51170"/>
    <cellStyle name="40% - Accent6 3 105" xfId="51482"/>
    <cellStyle name="40% - Accent6 3 106" xfId="51794"/>
    <cellStyle name="40% - Accent6 3 107" xfId="52107"/>
    <cellStyle name="40% - Accent6 3 108" xfId="52419"/>
    <cellStyle name="40% - Accent6 3 109" xfId="52731"/>
    <cellStyle name="40% - Accent6 3 11" xfId="910"/>
    <cellStyle name="40% - Accent6 3 11 2" xfId="1935"/>
    <cellStyle name="40% - Accent6 3 11 2 2" xfId="4260"/>
    <cellStyle name="40% - Accent6 3 11 2 2 2" xfId="15039"/>
    <cellStyle name="40% - Accent6 3 11 2 2 3" xfId="25789"/>
    <cellStyle name="40% - Accent6 3 11 2 2 4" xfId="36649"/>
    <cellStyle name="40% - Accent6 3 11 2 3" xfId="12744"/>
    <cellStyle name="40% - Accent6 3 11 2 4" xfId="23494"/>
    <cellStyle name="40% - Accent6 3 11 2 5" xfId="34354"/>
    <cellStyle name="40% - Accent6 3 11 3" xfId="3278"/>
    <cellStyle name="40% - Accent6 3 11 3 2" xfId="14057"/>
    <cellStyle name="40% - Accent6 3 11 3 3" xfId="24807"/>
    <cellStyle name="40% - Accent6 3 11 3 4" xfId="35667"/>
    <cellStyle name="40% - Accent6 3 11 4" xfId="11762"/>
    <cellStyle name="40% - Accent6 3 11 5" xfId="22512"/>
    <cellStyle name="40% - Accent6 3 11 6" xfId="33372"/>
    <cellStyle name="40% - Accent6 3 110" xfId="53043"/>
    <cellStyle name="40% - Accent6 3 111" xfId="53355"/>
    <cellStyle name="40% - Accent6 3 112" xfId="53667"/>
    <cellStyle name="40% - Accent6 3 113" xfId="53979"/>
    <cellStyle name="40% - Accent6 3 114" xfId="54291"/>
    <cellStyle name="40% - Accent6 3 115" xfId="54603"/>
    <cellStyle name="40% - Accent6 3 116" xfId="54915"/>
    <cellStyle name="40% - Accent6 3 117" xfId="55227"/>
    <cellStyle name="40% - Accent6 3 118" xfId="55539"/>
    <cellStyle name="40% - Accent6 3 119" xfId="55851"/>
    <cellStyle name="40% - Accent6 3 12" xfId="1019"/>
    <cellStyle name="40% - Accent6 3 12 2" xfId="3387"/>
    <cellStyle name="40% - Accent6 3 12 2 2" xfId="14166"/>
    <cellStyle name="40% - Accent6 3 12 2 3" xfId="24916"/>
    <cellStyle name="40% - Accent6 3 12 2 4" xfId="35776"/>
    <cellStyle name="40% - Accent6 3 12 3" xfId="11871"/>
    <cellStyle name="40% - Accent6 3 12 4" xfId="22621"/>
    <cellStyle name="40% - Accent6 3 12 5" xfId="33481"/>
    <cellStyle name="40% - Accent6 3 120" xfId="56163"/>
    <cellStyle name="40% - Accent6 3 121" xfId="56475"/>
    <cellStyle name="40% - Accent6 3 122" xfId="56787"/>
    <cellStyle name="40% - Accent6 3 123" xfId="57099"/>
    <cellStyle name="40% - Accent6 3 124" xfId="57411"/>
    <cellStyle name="40% - Accent6 3 125" xfId="57723"/>
    <cellStyle name="40% - Accent6 3 126" xfId="58035"/>
    <cellStyle name="40% - Accent6 3 127" xfId="58347"/>
    <cellStyle name="40% - Accent6 3 128" xfId="58659"/>
    <cellStyle name="40% - Accent6 3 129" xfId="58971"/>
    <cellStyle name="40% - Accent6 3 13" xfId="1170"/>
    <cellStyle name="40% - Accent6 3 13 2" xfId="3495"/>
    <cellStyle name="40% - Accent6 3 13 2 2" xfId="14274"/>
    <cellStyle name="40% - Accent6 3 13 2 3" xfId="25024"/>
    <cellStyle name="40% - Accent6 3 13 2 4" xfId="35884"/>
    <cellStyle name="40% - Accent6 3 13 3" xfId="11979"/>
    <cellStyle name="40% - Accent6 3 13 4" xfId="22729"/>
    <cellStyle name="40% - Accent6 3 13 5" xfId="33589"/>
    <cellStyle name="40% - Accent6 3 130" xfId="59283"/>
    <cellStyle name="40% - Accent6 3 131" xfId="59595"/>
    <cellStyle name="40% - Accent6 3 132" xfId="59907"/>
    <cellStyle name="40% - Accent6 3 133" xfId="60219"/>
    <cellStyle name="40% - Accent6 3 134" xfId="60531"/>
    <cellStyle name="40% - Accent6 3 135" xfId="60843"/>
    <cellStyle name="40% - Accent6 3 14" xfId="2044"/>
    <cellStyle name="40% - Accent6 3 14 2" xfId="4369"/>
    <cellStyle name="40% - Accent6 3 14 2 2" xfId="15148"/>
    <cellStyle name="40% - Accent6 3 14 2 3" xfId="25898"/>
    <cellStyle name="40% - Accent6 3 14 2 4" xfId="36758"/>
    <cellStyle name="40% - Accent6 3 14 3" xfId="12853"/>
    <cellStyle name="40% - Accent6 3 14 4" xfId="23603"/>
    <cellStyle name="40% - Accent6 3 14 5" xfId="34463"/>
    <cellStyle name="40% - Accent6 3 15" xfId="2153"/>
    <cellStyle name="40% - Accent6 3 15 2" xfId="4478"/>
    <cellStyle name="40% - Accent6 3 15 2 2" xfId="15257"/>
    <cellStyle name="40% - Accent6 3 15 2 3" xfId="26007"/>
    <cellStyle name="40% - Accent6 3 15 2 4" xfId="36867"/>
    <cellStyle name="40% - Accent6 3 15 3" xfId="12962"/>
    <cellStyle name="40% - Accent6 3 15 4" xfId="23712"/>
    <cellStyle name="40% - Accent6 3 15 5" xfId="34572"/>
    <cellStyle name="40% - Accent6 3 16" xfId="2263"/>
    <cellStyle name="40% - Accent6 3 16 2" xfId="4588"/>
    <cellStyle name="40% - Accent6 3 16 2 2" xfId="15367"/>
    <cellStyle name="40% - Accent6 3 16 2 3" xfId="26117"/>
    <cellStyle name="40% - Accent6 3 16 2 4" xfId="36977"/>
    <cellStyle name="40% - Accent6 3 16 3" xfId="13072"/>
    <cellStyle name="40% - Accent6 3 16 4" xfId="23822"/>
    <cellStyle name="40% - Accent6 3 16 5" xfId="34682"/>
    <cellStyle name="40% - Accent6 3 17" xfId="2373"/>
    <cellStyle name="40% - Accent6 3 17 2" xfId="13182"/>
    <cellStyle name="40% - Accent6 3 17 3" xfId="23932"/>
    <cellStyle name="40% - Accent6 3 17 4" xfId="34792"/>
    <cellStyle name="40% - Accent6 3 18" xfId="2512"/>
    <cellStyle name="40% - Accent6 3 18 2" xfId="13291"/>
    <cellStyle name="40% - Accent6 3 18 3" xfId="24041"/>
    <cellStyle name="40% - Accent6 3 18 4" xfId="34901"/>
    <cellStyle name="40% - Accent6 3 19" xfId="4698"/>
    <cellStyle name="40% - Accent6 3 19 2" xfId="15477"/>
    <cellStyle name="40% - Accent6 3 19 3" xfId="26227"/>
    <cellStyle name="40% - Accent6 3 19 4" xfId="37087"/>
    <cellStyle name="40% - Accent6 3 2" xfId="228"/>
    <cellStyle name="40% - Accent6 3 2 10" xfId="44773"/>
    <cellStyle name="40% - Accent6 3 2 11" xfId="45085"/>
    <cellStyle name="40% - Accent6 3 2 12" xfId="45397"/>
    <cellStyle name="40% - Accent6 3 2 13" xfId="45709"/>
    <cellStyle name="40% - Accent6 3 2 14" xfId="46021"/>
    <cellStyle name="40% - Accent6 3 2 15" xfId="46333"/>
    <cellStyle name="40% - Accent6 3 2 16" xfId="46645"/>
    <cellStyle name="40% - Accent6 3 2 17" xfId="46957"/>
    <cellStyle name="40% - Accent6 3 2 18" xfId="47269"/>
    <cellStyle name="40% - Accent6 3 2 19" xfId="47581"/>
    <cellStyle name="40% - Accent6 3 2 2" xfId="1253"/>
    <cellStyle name="40% - Accent6 3 2 2 2" xfId="3578"/>
    <cellStyle name="40% - Accent6 3 2 2 2 2" xfId="14357"/>
    <cellStyle name="40% - Accent6 3 2 2 2 3" xfId="25107"/>
    <cellStyle name="40% - Accent6 3 2 2 2 4" xfId="35967"/>
    <cellStyle name="40% - Accent6 3 2 2 3" xfId="12062"/>
    <cellStyle name="40% - Accent6 3 2 2 4" xfId="22812"/>
    <cellStyle name="40% - Accent6 3 2 2 5" xfId="33672"/>
    <cellStyle name="40% - Accent6 3 2 20" xfId="47893"/>
    <cellStyle name="40% - Accent6 3 2 21" xfId="48205"/>
    <cellStyle name="40% - Accent6 3 2 22" xfId="48517"/>
    <cellStyle name="40% - Accent6 3 2 23" xfId="48829"/>
    <cellStyle name="40% - Accent6 3 2 24" xfId="49141"/>
    <cellStyle name="40% - Accent6 3 2 25" xfId="49453"/>
    <cellStyle name="40% - Accent6 3 2 26" xfId="49765"/>
    <cellStyle name="40% - Accent6 3 2 27" xfId="50077"/>
    <cellStyle name="40% - Accent6 3 2 28" xfId="50389"/>
    <cellStyle name="40% - Accent6 3 2 29" xfId="50701"/>
    <cellStyle name="40% - Accent6 3 2 3" xfId="2595"/>
    <cellStyle name="40% - Accent6 3 2 3 2" xfId="13374"/>
    <cellStyle name="40% - Accent6 3 2 3 3" xfId="24124"/>
    <cellStyle name="40% - Accent6 3 2 3 4" xfId="34984"/>
    <cellStyle name="40% - Accent6 3 2 30" xfId="51013"/>
    <cellStyle name="40% - Accent6 3 2 31" xfId="51325"/>
    <cellStyle name="40% - Accent6 3 2 32" xfId="51637"/>
    <cellStyle name="40% - Accent6 3 2 33" xfId="51949"/>
    <cellStyle name="40% - Accent6 3 2 34" xfId="52262"/>
    <cellStyle name="40% - Accent6 3 2 35" xfId="52574"/>
    <cellStyle name="40% - Accent6 3 2 36" xfId="52886"/>
    <cellStyle name="40% - Accent6 3 2 37" xfId="53198"/>
    <cellStyle name="40% - Accent6 3 2 38" xfId="53510"/>
    <cellStyle name="40% - Accent6 3 2 39" xfId="53822"/>
    <cellStyle name="40% - Accent6 3 2 4" xfId="11079"/>
    <cellStyle name="40% - Accent6 3 2 40" xfId="54134"/>
    <cellStyle name="40% - Accent6 3 2 41" xfId="54446"/>
    <cellStyle name="40% - Accent6 3 2 42" xfId="54758"/>
    <cellStyle name="40% - Accent6 3 2 43" xfId="55070"/>
    <cellStyle name="40% - Accent6 3 2 44" xfId="55382"/>
    <cellStyle name="40% - Accent6 3 2 45" xfId="55694"/>
    <cellStyle name="40% - Accent6 3 2 46" xfId="56006"/>
    <cellStyle name="40% - Accent6 3 2 47" xfId="56318"/>
    <cellStyle name="40% - Accent6 3 2 48" xfId="56630"/>
    <cellStyle name="40% - Accent6 3 2 49" xfId="56942"/>
    <cellStyle name="40% - Accent6 3 2 5" xfId="21829"/>
    <cellStyle name="40% - Accent6 3 2 50" xfId="57254"/>
    <cellStyle name="40% - Accent6 3 2 51" xfId="57566"/>
    <cellStyle name="40% - Accent6 3 2 52" xfId="57878"/>
    <cellStyle name="40% - Accent6 3 2 53" xfId="58190"/>
    <cellStyle name="40% - Accent6 3 2 54" xfId="58502"/>
    <cellStyle name="40% - Accent6 3 2 55" xfId="58814"/>
    <cellStyle name="40% - Accent6 3 2 56" xfId="59126"/>
    <cellStyle name="40% - Accent6 3 2 57" xfId="59438"/>
    <cellStyle name="40% - Accent6 3 2 58" xfId="59750"/>
    <cellStyle name="40% - Accent6 3 2 59" xfId="60062"/>
    <cellStyle name="40% - Accent6 3 2 6" xfId="32689"/>
    <cellStyle name="40% - Accent6 3 2 60" xfId="60374"/>
    <cellStyle name="40% - Accent6 3 2 61" xfId="60686"/>
    <cellStyle name="40% - Accent6 3 2 62" xfId="60998"/>
    <cellStyle name="40% - Accent6 3 2 7" xfId="43822"/>
    <cellStyle name="40% - Accent6 3 2 8" xfId="44134"/>
    <cellStyle name="40% - Accent6 3 2 9" xfId="44453"/>
    <cellStyle name="40% - Accent6 3 20" xfId="4808"/>
    <cellStyle name="40% - Accent6 3 20 2" xfId="15587"/>
    <cellStyle name="40% - Accent6 3 20 3" xfId="26337"/>
    <cellStyle name="40% - Accent6 3 20 4" xfId="37197"/>
    <cellStyle name="40% - Accent6 3 21" xfId="4918"/>
    <cellStyle name="40% - Accent6 3 21 2" xfId="15697"/>
    <cellStyle name="40% - Accent6 3 21 3" xfId="26447"/>
    <cellStyle name="40% - Accent6 3 21 4" xfId="37307"/>
    <cellStyle name="40% - Accent6 3 22" xfId="5028"/>
    <cellStyle name="40% - Accent6 3 22 2" xfId="15807"/>
    <cellStyle name="40% - Accent6 3 22 3" xfId="26557"/>
    <cellStyle name="40% - Accent6 3 22 4" xfId="37417"/>
    <cellStyle name="40% - Accent6 3 23" xfId="5138"/>
    <cellStyle name="40% - Accent6 3 23 2" xfId="15917"/>
    <cellStyle name="40% - Accent6 3 23 3" xfId="26667"/>
    <cellStyle name="40% - Accent6 3 23 4" xfId="37527"/>
    <cellStyle name="40% - Accent6 3 24" xfId="5248"/>
    <cellStyle name="40% - Accent6 3 24 2" xfId="16027"/>
    <cellStyle name="40% - Accent6 3 24 3" xfId="26777"/>
    <cellStyle name="40% - Accent6 3 24 4" xfId="37637"/>
    <cellStyle name="40% - Accent6 3 25" xfId="5358"/>
    <cellStyle name="40% - Accent6 3 25 2" xfId="16137"/>
    <cellStyle name="40% - Accent6 3 25 3" xfId="26887"/>
    <cellStyle name="40% - Accent6 3 25 4" xfId="37747"/>
    <cellStyle name="40% - Accent6 3 26" xfId="5468"/>
    <cellStyle name="40% - Accent6 3 26 2" xfId="16247"/>
    <cellStyle name="40% - Accent6 3 26 3" xfId="26997"/>
    <cellStyle name="40% - Accent6 3 26 4" xfId="37857"/>
    <cellStyle name="40% - Accent6 3 27" xfId="5578"/>
    <cellStyle name="40% - Accent6 3 27 2" xfId="16357"/>
    <cellStyle name="40% - Accent6 3 27 3" xfId="27107"/>
    <cellStyle name="40% - Accent6 3 27 4" xfId="37967"/>
    <cellStyle name="40% - Accent6 3 28" xfId="5688"/>
    <cellStyle name="40% - Accent6 3 28 2" xfId="16467"/>
    <cellStyle name="40% - Accent6 3 28 3" xfId="27217"/>
    <cellStyle name="40% - Accent6 3 28 4" xfId="38077"/>
    <cellStyle name="40% - Accent6 3 29" xfId="5798"/>
    <cellStyle name="40% - Accent6 3 29 2" xfId="16577"/>
    <cellStyle name="40% - Accent6 3 29 3" xfId="27327"/>
    <cellStyle name="40% - Accent6 3 29 4" xfId="38187"/>
    <cellStyle name="40% - Accent6 3 3" xfId="262"/>
    <cellStyle name="40% - Accent6 3 3 2" xfId="1287"/>
    <cellStyle name="40% - Accent6 3 3 2 2" xfId="3612"/>
    <cellStyle name="40% - Accent6 3 3 2 2 2" xfId="14391"/>
    <cellStyle name="40% - Accent6 3 3 2 2 3" xfId="25141"/>
    <cellStyle name="40% - Accent6 3 3 2 2 4" xfId="36001"/>
    <cellStyle name="40% - Accent6 3 3 2 3" xfId="12096"/>
    <cellStyle name="40% - Accent6 3 3 2 4" xfId="22846"/>
    <cellStyle name="40% - Accent6 3 3 2 5" xfId="33706"/>
    <cellStyle name="40% - Accent6 3 3 3" xfId="2629"/>
    <cellStyle name="40% - Accent6 3 3 3 2" xfId="13408"/>
    <cellStyle name="40% - Accent6 3 3 3 3" xfId="24158"/>
    <cellStyle name="40% - Accent6 3 3 3 4" xfId="35018"/>
    <cellStyle name="40% - Accent6 3 3 4" xfId="11113"/>
    <cellStyle name="40% - Accent6 3 3 5" xfId="21863"/>
    <cellStyle name="40% - Accent6 3 3 6" xfId="32723"/>
    <cellStyle name="40% - Accent6 3 30" xfId="5908"/>
    <cellStyle name="40% - Accent6 3 30 2" xfId="16687"/>
    <cellStyle name="40% - Accent6 3 30 3" xfId="27437"/>
    <cellStyle name="40% - Accent6 3 30 4" xfId="38297"/>
    <cellStyle name="40% - Accent6 3 31" xfId="6018"/>
    <cellStyle name="40% - Accent6 3 31 2" xfId="16797"/>
    <cellStyle name="40% - Accent6 3 31 3" xfId="27547"/>
    <cellStyle name="40% - Accent6 3 31 4" xfId="38407"/>
    <cellStyle name="40% - Accent6 3 32" xfId="6128"/>
    <cellStyle name="40% - Accent6 3 32 2" xfId="16907"/>
    <cellStyle name="40% - Accent6 3 32 3" xfId="27657"/>
    <cellStyle name="40% - Accent6 3 32 4" xfId="38517"/>
    <cellStyle name="40% - Accent6 3 33" xfId="6238"/>
    <cellStyle name="40% - Accent6 3 33 2" xfId="17017"/>
    <cellStyle name="40% - Accent6 3 33 3" xfId="27767"/>
    <cellStyle name="40% - Accent6 3 33 4" xfId="38627"/>
    <cellStyle name="40% - Accent6 3 34" xfId="6348"/>
    <cellStyle name="40% - Accent6 3 34 2" xfId="17127"/>
    <cellStyle name="40% - Accent6 3 34 3" xfId="27877"/>
    <cellStyle name="40% - Accent6 3 34 4" xfId="38737"/>
    <cellStyle name="40% - Accent6 3 35" xfId="6458"/>
    <cellStyle name="40% - Accent6 3 35 2" xfId="17237"/>
    <cellStyle name="40% - Accent6 3 35 3" xfId="27987"/>
    <cellStyle name="40% - Accent6 3 35 4" xfId="38847"/>
    <cellStyle name="40% - Accent6 3 36" xfId="6568"/>
    <cellStyle name="40% - Accent6 3 36 2" xfId="17347"/>
    <cellStyle name="40% - Accent6 3 36 3" xfId="28097"/>
    <cellStyle name="40% - Accent6 3 36 4" xfId="38957"/>
    <cellStyle name="40% - Accent6 3 37" xfId="6678"/>
    <cellStyle name="40% - Accent6 3 37 2" xfId="17457"/>
    <cellStyle name="40% - Accent6 3 37 3" xfId="28207"/>
    <cellStyle name="40% - Accent6 3 37 4" xfId="39067"/>
    <cellStyle name="40% - Accent6 3 38" xfId="6788"/>
    <cellStyle name="40% - Accent6 3 38 2" xfId="17567"/>
    <cellStyle name="40% - Accent6 3 38 3" xfId="28317"/>
    <cellStyle name="40% - Accent6 3 38 4" xfId="39177"/>
    <cellStyle name="40% - Accent6 3 39" xfId="6898"/>
    <cellStyle name="40% - Accent6 3 39 2" xfId="17677"/>
    <cellStyle name="40% - Accent6 3 39 3" xfId="28427"/>
    <cellStyle name="40% - Accent6 3 39 4" xfId="39287"/>
    <cellStyle name="40% - Accent6 3 4" xfId="307"/>
    <cellStyle name="40% - Accent6 3 4 2" xfId="1332"/>
    <cellStyle name="40% - Accent6 3 4 2 2" xfId="3657"/>
    <cellStyle name="40% - Accent6 3 4 2 2 2" xfId="14436"/>
    <cellStyle name="40% - Accent6 3 4 2 2 3" xfId="25186"/>
    <cellStyle name="40% - Accent6 3 4 2 2 4" xfId="36046"/>
    <cellStyle name="40% - Accent6 3 4 2 3" xfId="12141"/>
    <cellStyle name="40% - Accent6 3 4 2 4" xfId="22891"/>
    <cellStyle name="40% - Accent6 3 4 2 5" xfId="33751"/>
    <cellStyle name="40% - Accent6 3 4 3" xfId="2674"/>
    <cellStyle name="40% - Accent6 3 4 3 2" xfId="13453"/>
    <cellStyle name="40% - Accent6 3 4 3 3" xfId="24203"/>
    <cellStyle name="40% - Accent6 3 4 3 4" xfId="35063"/>
    <cellStyle name="40% - Accent6 3 4 4" xfId="11158"/>
    <cellStyle name="40% - Accent6 3 4 5" xfId="21908"/>
    <cellStyle name="40% - Accent6 3 4 6" xfId="32768"/>
    <cellStyle name="40% - Accent6 3 40" xfId="7008"/>
    <cellStyle name="40% - Accent6 3 40 2" xfId="17787"/>
    <cellStyle name="40% - Accent6 3 40 3" xfId="28537"/>
    <cellStyle name="40% - Accent6 3 40 4" xfId="39397"/>
    <cellStyle name="40% - Accent6 3 41" xfId="7118"/>
    <cellStyle name="40% - Accent6 3 41 2" xfId="17897"/>
    <cellStyle name="40% - Accent6 3 41 3" xfId="28647"/>
    <cellStyle name="40% - Accent6 3 41 4" xfId="39507"/>
    <cellStyle name="40% - Accent6 3 42" xfId="7228"/>
    <cellStyle name="40% - Accent6 3 42 2" xfId="18007"/>
    <cellStyle name="40% - Accent6 3 42 3" xfId="28757"/>
    <cellStyle name="40% - Accent6 3 42 4" xfId="39617"/>
    <cellStyle name="40% - Accent6 3 43" xfId="7338"/>
    <cellStyle name="40% - Accent6 3 43 2" xfId="18117"/>
    <cellStyle name="40% - Accent6 3 43 3" xfId="28867"/>
    <cellStyle name="40% - Accent6 3 43 4" xfId="39727"/>
    <cellStyle name="40% - Accent6 3 44" xfId="7448"/>
    <cellStyle name="40% - Accent6 3 44 2" xfId="18227"/>
    <cellStyle name="40% - Accent6 3 44 3" xfId="28977"/>
    <cellStyle name="40% - Accent6 3 44 4" xfId="39837"/>
    <cellStyle name="40% - Accent6 3 45" xfId="7558"/>
    <cellStyle name="40% - Accent6 3 45 2" xfId="18337"/>
    <cellStyle name="40% - Accent6 3 45 3" xfId="29087"/>
    <cellStyle name="40% - Accent6 3 45 4" xfId="39947"/>
    <cellStyle name="40% - Accent6 3 46" xfId="7668"/>
    <cellStyle name="40% - Accent6 3 46 2" xfId="18447"/>
    <cellStyle name="40% - Accent6 3 46 3" xfId="29197"/>
    <cellStyle name="40% - Accent6 3 46 4" xfId="40057"/>
    <cellStyle name="40% - Accent6 3 47" xfId="7778"/>
    <cellStyle name="40% - Accent6 3 47 2" xfId="18557"/>
    <cellStyle name="40% - Accent6 3 47 3" xfId="29307"/>
    <cellStyle name="40% - Accent6 3 47 4" xfId="40167"/>
    <cellStyle name="40% - Accent6 3 48" xfId="7888"/>
    <cellStyle name="40% - Accent6 3 48 2" xfId="18667"/>
    <cellStyle name="40% - Accent6 3 48 3" xfId="29417"/>
    <cellStyle name="40% - Accent6 3 48 4" xfId="40277"/>
    <cellStyle name="40% - Accent6 3 49" xfId="7998"/>
    <cellStyle name="40% - Accent6 3 49 2" xfId="18777"/>
    <cellStyle name="40% - Accent6 3 49 3" xfId="29527"/>
    <cellStyle name="40% - Accent6 3 49 4" xfId="40387"/>
    <cellStyle name="40% - Accent6 3 5" xfId="363"/>
    <cellStyle name="40% - Accent6 3 5 2" xfId="1388"/>
    <cellStyle name="40% - Accent6 3 5 2 2" xfId="3713"/>
    <cellStyle name="40% - Accent6 3 5 2 2 2" xfId="14492"/>
    <cellStyle name="40% - Accent6 3 5 2 2 3" xfId="25242"/>
    <cellStyle name="40% - Accent6 3 5 2 2 4" xfId="36102"/>
    <cellStyle name="40% - Accent6 3 5 2 3" xfId="12197"/>
    <cellStyle name="40% - Accent6 3 5 2 4" xfId="22947"/>
    <cellStyle name="40% - Accent6 3 5 2 5" xfId="33807"/>
    <cellStyle name="40% - Accent6 3 5 3" xfId="2730"/>
    <cellStyle name="40% - Accent6 3 5 3 2" xfId="13509"/>
    <cellStyle name="40% - Accent6 3 5 3 3" xfId="24259"/>
    <cellStyle name="40% - Accent6 3 5 3 4" xfId="35119"/>
    <cellStyle name="40% - Accent6 3 5 4" xfId="11214"/>
    <cellStyle name="40% - Accent6 3 5 5" xfId="21964"/>
    <cellStyle name="40% - Accent6 3 5 6" xfId="32824"/>
    <cellStyle name="40% - Accent6 3 50" xfId="8108"/>
    <cellStyle name="40% - Accent6 3 50 2" xfId="18887"/>
    <cellStyle name="40% - Accent6 3 50 3" xfId="29637"/>
    <cellStyle name="40% - Accent6 3 50 4" xfId="40497"/>
    <cellStyle name="40% - Accent6 3 51" xfId="8218"/>
    <cellStyle name="40% - Accent6 3 51 2" xfId="18997"/>
    <cellStyle name="40% - Accent6 3 51 3" xfId="29747"/>
    <cellStyle name="40% - Accent6 3 51 4" xfId="40607"/>
    <cellStyle name="40% - Accent6 3 52" xfId="8328"/>
    <cellStyle name="40% - Accent6 3 52 2" xfId="19107"/>
    <cellStyle name="40% - Accent6 3 52 3" xfId="29857"/>
    <cellStyle name="40% - Accent6 3 52 4" xfId="40717"/>
    <cellStyle name="40% - Accent6 3 53" xfId="8438"/>
    <cellStyle name="40% - Accent6 3 53 2" xfId="19217"/>
    <cellStyle name="40% - Accent6 3 53 3" xfId="29967"/>
    <cellStyle name="40% - Accent6 3 53 4" xfId="40827"/>
    <cellStyle name="40% - Accent6 3 54" xfId="8548"/>
    <cellStyle name="40% - Accent6 3 54 2" xfId="19327"/>
    <cellStyle name="40% - Accent6 3 54 3" xfId="30077"/>
    <cellStyle name="40% - Accent6 3 54 4" xfId="40937"/>
    <cellStyle name="40% - Accent6 3 55" xfId="8658"/>
    <cellStyle name="40% - Accent6 3 55 2" xfId="19437"/>
    <cellStyle name="40% - Accent6 3 55 3" xfId="30187"/>
    <cellStyle name="40% - Accent6 3 55 4" xfId="41047"/>
    <cellStyle name="40% - Accent6 3 56" xfId="8768"/>
    <cellStyle name="40% - Accent6 3 56 2" xfId="19547"/>
    <cellStyle name="40% - Accent6 3 56 3" xfId="30297"/>
    <cellStyle name="40% - Accent6 3 56 4" xfId="41157"/>
    <cellStyle name="40% - Accent6 3 57" xfId="8878"/>
    <cellStyle name="40% - Accent6 3 57 2" xfId="19657"/>
    <cellStyle name="40% - Accent6 3 57 3" xfId="30407"/>
    <cellStyle name="40% - Accent6 3 57 4" xfId="41267"/>
    <cellStyle name="40% - Accent6 3 58" xfId="8988"/>
    <cellStyle name="40% - Accent6 3 58 2" xfId="19767"/>
    <cellStyle name="40% - Accent6 3 58 3" xfId="30517"/>
    <cellStyle name="40% - Accent6 3 58 4" xfId="41377"/>
    <cellStyle name="40% - Accent6 3 59" xfId="9098"/>
    <cellStyle name="40% - Accent6 3 59 2" xfId="19877"/>
    <cellStyle name="40% - Accent6 3 59 3" xfId="30627"/>
    <cellStyle name="40% - Accent6 3 59 4" xfId="41487"/>
    <cellStyle name="40% - Accent6 3 6" xfId="429"/>
    <cellStyle name="40% - Accent6 3 6 2" xfId="1454"/>
    <cellStyle name="40% - Accent6 3 6 2 2" xfId="3779"/>
    <cellStyle name="40% - Accent6 3 6 2 2 2" xfId="14558"/>
    <cellStyle name="40% - Accent6 3 6 2 2 3" xfId="25308"/>
    <cellStyle name="40% - Accent6 3 6 2 2 4" xfId="36168"/>
    <cellStyle name="40% - Accent6 3 6 2 3" xfId="12263"/>
    <cellStyle name="40% - Accent6 3 6 2 4" xfId="23013"/>
    <cellStyle name="40% - Accent6 3 6 2 5" xfId="33873"/>
    <cellStyle name="40% - Accent6 3 6 3" xfId="2796"/>
    <cellStyle name="40% - Accent6 3 6 3 2" xfId="13575"/>
    <cellStyle name="40% - Accent6 3 6 3 3" xfId="24325"/>
    <cellStyle name="40% - Accent6 3 6 3 4" xfId="35185"/>
    <cellStyle name="40% - Accent6 3 6 4" xfId="11280"/>
    <cellStyle name="40% - Accent6 3 6 5" xfId="22030"/>
    <cellStyle name="40% - Accent6 3 6 6" xfId="32890"/>
    <cellStyle name="40% - Accent6 3 60" xfId="9208"/>
    <cellStyle name="40% - Accent6 3 60 2" xfId="19987"/>
    <cellStyle name="40% - Accent6 3 60 3" xfId="30737"/>
    <cellStyle name="40% - Accent6 3 60 4" xfId="41597"/>
    <cellStyle name="40% - Accent6 3 61" xfId="9318"/>
    <cellStyle name="40% - Accent6 3 61 2" xfId="20097"/>
    <cellStyle name="40% - Accent6 3 61 3" xfId="30847"/>
    <cellStyle name="40% - Accent6 3 61 4" xfId="41707"/>
    <cellStyle name="40% - Accent6 3 62" xfId="9428"/>
    <cellStyle name="40% - Accent6 3 62 2" xfId="20207"/>
    <cellStyle name="40% - Accent6 3 62 3" xfId="30957"/>
    <cellStyle name="40% - Accent6 3 62 4" xfId="41817"/>
    <cellStyle name="40% - Accent6 3 63" xfId="9538"/>
    <cellStyle name="40% - Accent6 3 63 2" xfId="20317"/>
    <cellStyle name="40% - Accent6 3 63 3" xfId="31067"/>
    <cellStyle name="40% - Accent6 3 63 4" xfId="41927"/>
    <cellStyle name="40% - Accent6 3 64" xfId="9648"/>
    <cellStyle name="40% - Accent6 3 64 2" xfId="20427"/>
    <cellStyle name="40% - Accent6 3 64 3" xfId="31177"/>
    <cellStyle name="40% - Accent6 3 64 4" xfId="42037"/>
    <cellStyle name="40% - Accent6 3 65" xfId="9758"/>
    <cellStyle name="40% - Accent6 3 65 2" xfId="20537"/>
    <cellStyle name="40% - Accent6 3 65 3" xfId="31287"/>
    <cellStyle name="40% - Accent6 3 65 4" xfId="42147"/>
    <cellStyle name="40% - Accent6 3 66" xfId="9868"/>
    <cellStyle name="40% - Accent6 3 66 2" xfId="20647"/>
    <cellStyle name="40% - Accent6 3 66 3" xfId="31397"/>
    <cellStyle name="40% - Accent6 3 66 4" xfId="42257"/>
    <cellStyle name="40% - Accent6 3 67" xfId="9978"/>
    <cellStyle name="40% - Accent6 3 67 2" xfId="20757"/>
    <cellStyle name="40% - Accent6 3 67 3" xfId="31507"/>
    <cellStyle name="40% - Accent6 3 67 4" xfId="42367"/>
    <cellStyle name="40% - Accent6 3 68" xfId="10088"/>
    <cellStyle name="40% - Accent6 3 68 2" xfId="20867"/>
    <cellStyle name="40% - Accent6 3 68 3" xfId="31617"/>
    <cellStyle name="40% - Accent6 3 68 4" xfId="42477"/>
    <cellStyle name="40% - Accent6 3 69" xfId="10198"/>
    <cellStyle name="40% - Accent6 3 69 2" xfId="20977"/>
    <cellStyle name="40% - Accent6 3 69 3" xfId="31727"/>
    <cellStyle name="40% - Accent6 3 69 4" xfId="42587"/>
    <cellStyle name="40% - Accent6 3 7" xfId="506"/>
    <cellStyle name="40% - Accent6 3 7 2" xfId="1531"/>
    <cellStyle name="40% - Accent6 3 7 2 2" xfId="3856"/>
    <cellStyle name="40% - Accent6 3 7 2 2 2" xfId="14635"/>
    <cellStyle name="40% - Accent6 3 7 2 2 3" xfId="25385"/>
    <cellStyle name="40% - Accent6 3 7 2 2 4" xfId="36245"/>
    <cellStyle name="40% - Accent6 3 7 2 3" xfId="12340"/>
    <cellStyle name="40% - Accent6 3 7 2 4" xfId="23090"/>
    <cellStyle name="40% - Accent6 3 7 2 5" xfId="33950"/>
    <cellStyle name="40% - Accent6 3 7 3" xfId="2873"/>
    <cellStyle name="40% - Accent6 3 7 3 2" xfId="13652"/>
    <cellStyle name="40% - Accent6 3 7 3 3" xfId="24402"/>
    <cellStyle name="40% - Accent6 3 7 3 4" xfId="35262"/>
    <cellStyle name="40% - Accent6 3 7 4" xfId="11357"/>
    <cellStyle name="40% - Accent6 3 7 5" xfId="22107"/>
    <cellStyle name="40% - Accent6 3 7 6" xfId="32967"/>
    <cellStyle name="40% - Accent6 3 70" xfId="10308"/>
    <cellStyle name="40% - Accent6 3 70 2" xfId="21087"/>
    <cellStyle name="40% - Accent6 3 70 3" xfId="31837"/>
    <cellStyle name="40% - Accent6 3 70 4" xfId="42697"/>
    <cellStyle name="40% - Accent6 3 71" xfId="10418"/>
    <cellStyle name="40% - Accent6 3 71 2" xfId="21197"/>
    <cellStyle name="40% - Accent6 3 71 3" xfId="31947"/>
    <cellStyle name="40% - Accent6 3 71 4" xfId="42807"/>
    <cellStyle name="40% - Accent6 3 72" xfId="10528"/>
    <cellStyle name="40% - Accent6 3 72 2" xfId="21307"/>
    <cellStyle name="40% - Accent6 3 72 3" xfId="32057"/>
    <cellStyle name="40% - Accent6 3 72 4" xfId="42917"/>
    <cellStyle name="40% - Accent6 3 73" xfId="10638"/>
    <cellStyle name="40% - Accent6 3 73 2" xfId="21417"/>
    <cellStyle name="40% - Accent6 3 73 3" xfId="32167"/>
    <cellStyle name="40% - Accent6 3 73 4" xfId="43027"/>
    <cellStyle name="40% - Accent6 3 74" xfId="10748"/>
    <cellStyle name="40% - Accent6 3 74 2" xfId="21527"/>
    <cellStyle name="40% - Accent6 3 74 3" xfId="32277"/>
    <cellStyle name="40% - Accent6 3 74 4" xfId="43137"/>
    <cellStyle name="40% - Accent6 3 75" xfId="10858"/>
    <cellStyle name="40% - Accent6 3 75 2" xfId="32387"/>
    <cellStyle name="40% - Accent6 3 75 3" xfId="43247"/>
    <cellStyle name="40% - Accent6 3 76" xfId="10996"/>
    <cellStyle name="40% - Accent6 3 76 2" xfId="21746"/>
    <cellStyle name="40% - Accent6 3 76 3" xfId="32606"/>
    <cellStyle name="40% - Accent6 3 77" xfId="21637"/>
    <cellStyle name="40% - Accent6 3 78" xfId="32497"/>
    <cellStyle name="40% - Accent6 3 79" xfId="43512"/>
    <cellStyle name="40% - Accent6 3 8" xfId="593"/>
    <cellStyle name="40% - Accent6 3 8 2" xfId="1618"/>
    <cellStyle name="40% - Accent6 3 8 2 2" xfId="3943"/>
    <cellStyle name="40% - Accent6 3 8 2 2 2" xfId="14722"/>
    <cellStyle name="40% - Accent6 3 8 2 2 3" xfId="25472"/>
    <cellStyle name="40% - Accent6 3 8 2 2 4" xfId="36332"/>
    <cellStyle name="40% - Accent6 3 8 2 3" xfId="12427"/>
    <cellStyle name="40% - Accent6 3 8 2 4" xfId="23177"/>
    <cellStyle name="40% - Accent6 3 8 2 5" xfId="34037"/>
    <cellStyle name="40% - Accent6 3 8 3" xfId="2961"/>
    <cellStyle name="40% - Accent6 3 8 3 2" xfId="13740"/>
    <cellStyle name="40% - Accent6 3 8 3 3" xfId="24490"/>
    <cellStyle name="40% - Accent6 3 8 3 4" xfId="35350"/>
    <cellStyle name="40% - Accent6 3 8 4" xfId="11445"/>
    <cellStyle name="40% - Accent6 3 8 5" xfId="22195"/>
    <cellStyle name="40% - Accent6 3 8 6" xfId="33055"/>
    <cellStyle name="40% - Accent6 3 80" xfId="43667"/>
    <cellStyle name="40% - Accent6 3 81" xfId="43979"/>
    <cellStyle name="40% - Accent6 3 82" xfId="44298"/>
    <cellStyle name="40% - Accent6 3 83" xfId="44618"/>
    <cellStyle name="40% - Accent6 3 84" xfId="44930"/>
    <cellStyle name="40% - Accent6 3 85" xfId="45242"/>
    <cellStyle name="40% - Accent6 3 86" xfId="45554"/>
    <cellStyle name="40% - Accent6 3 87" xfId="45866"/>
    <cellStyle name="40% - Accent6 3 88" xfId="46178"/>
    <cellStyle name="40% - Accent6 3 89" xfId="46490"/>
    <cellStyle name="40% - Accent6 3 9" xfId="692"/>
    <cellStyle name="40% - Accent6 3 9 2" xfId="1717"/>
    <cellStyle name="40% - Accent6 3 9 2 2" xfId="4042"/>
    <cellStyle name="40% - Accent6 3 9 2 2 2" xfId="14821"/>
    <cellStyle name="40% - Accent6 3 9 2 2 3" xfId="25571"/>
    <cellStyle name="40% - Accent6 3 9 2 2 4" xfId="36431"/>
    <cellStyle name="40% - Accent6 3 9 2 3" xfId="12526"/>
    <cellStyle name="40% - Accent6 3 9 2 4" xfId="23276"/>
    <cellStyle name="40% - Accent6 3 9 2 5" xfId="34136"/>
    <cellStyle name="40% - Accent6 3 9 3" xfId="3060"/>
    <cellStyle name="40% - Accent6 3 9 3 2" xfId="13839"/>
    <cellStyle name="40% - Accent6 3 9 3 3" xfId="24589"/>
    <cellStyle name="40% - Accent6 3 9 3 4" xfId="35449"/>
    <cellStyle name="40% - Accent6 3 9 4" xfId="11544"/>
    <cellStyle name="40% - Accent6 3 9 5" xfId="22294"/>
    <cellStyle name="40% - Accent6 3 9 6" xfId="33154"/>
    <cellStyle name="40% - Accent6 3 90" xfId="46802"/>
    <cellStyle name="40% - Accent6 3 91" xfId="47114"/>
    <cellStyle name="40% - Accent6 3 92" xfId="47426"/>
    <cellStyle name="40% - Accent6 3 93" xfId="47738"/>
    <cellStyle name="40% - Accent6 3 94" xfId="48050"/>
    <cellStyle name="40% - Accent6 3 95" xfId="48362"/>
    <cellStyle name="40% - Accent6 3 96" xfId="48674"/>
    <cellStyle name="40% - Accent6 3 97" xfId="48986"/>
    <cellStyle name="40% - Accent6 3 98" xfId="49298"/>
    <cellStyle name="40% - Accent6 3 99" xfId="49610"/>
    <cellStyle name="40% - Accent6 30" xfId="5443"/>
    <cellStyle name="40% - Accent6 30 2" xfId="16222"/>
    <cellStyle name="40% - Accent6 30 3" xfId="26972"/>
    <cellStyle name="40% - Accent6 30 4" xfId="37832"/>
    <cellStyle name="40% - Accent6 31" xfId="5553"/>
    <cellStyle name="40% - Accent6 31 2" xfId="16332"/>
    <cellStyle name="40% - Accent6 31 3" xfId="27082"/>
    <cellStyle name="40% - Accent6 31 4" xfId="37942"/>
    <cellStyle name="40% - Accent6 32" xfId="5663"/>
    <cellStyle name="40% - Accent6 32 2" xfId="16442"/>
    <cellStyle name="40% - Accent6 32 3" xfId="27192"/>
    <cellStyle name="40% - Accent6 32 4" xfId="38052"/>
    <cellStyle name="40% - Accent6 33" xfId="5773"/>
    <cellStyle name="40% - Accent6 33 2" xfId="16552"/>
    <cellStyle name="40% - Accent6 33 3" xfId="27302"/>
    <cellStyle name="40% - Accent6 33 4" xfId="38162"/>
    <cellStyle name="40% - Accent6 34" xfId="5883"/>
    <cellStyle name="40% - Accent6 34 2" xfId="16662"/>
    <cellStyle name="40% - Accent6 34 3" xfId="27412"/>
    <cellStyle name="40% - Accent6 34 4" xfId="38272"/>
    <cellStyle name="40% - Accent6 35" xfId="5993"/>
    <cellStyle name="40% - Accent6 35 2" xfId="16772"/>
    <cellStyle name="40% - Accent6 35 3" xfId="27522"/>
    <cellStyle name="40% - Accent6 35 4" xfId="38382"/>
    <cellStyle name="40% - Accent6 36" xfId="6103"/>
    <cellStyle name="40% - Accent6 36 2" xfId="16882"/>
    <cellStyle name="40% - Accent6 36 3" xfId="27632"/>
    <cellStyle name="40% - Accent6 36 4" xfId="38492"/>
    <cellStyle name="40% - Accent6 37" xfId="6213"/>
    <cellStyle name="40% - Accent6 37 2" xfId="16992"/>
    <cellStyle name="40% - Accent6 37 3" xfId="27742"/>
    <cellStyle name="40% - Accent6 37 4" xfId="38602"/>
    <cellStyle name="40% - Accent6 38" xfId="6323"/>
    <cellStyle name="40% - Accent6 38 2" xfId="17102"/>
    <cellStyle name="40% - Accent6 38 3" xfId="27852"/>
    <cellStyle name="40% - Accent6 38 4" xfId="38712"/>
    <cellStyle name="40% - Accent6 39" xfId="6433"/>
    <cellStyle name="40% - Accent6 39 2" xfId="17212"/>
    <cellStyle name="40% - Accent6 39 3" xfId="27962"/>
    <cellStyle name="40% - Accent6 39 4" xfId="38822"/>
    <cellStyle name="40% - Accent6 4" xfId="157"/>
    <cellStyle name="40% - Accent6 4 10" xfId="921"/>
    <cellStyle name="40% - Accent6 4 10 2" xfId="1946"/>
    <cellStyle name="40% - Accent6 4 10 2 2" xfId="4271"/>
    <cellStyle name="40% - Accent6 4 10 2 2 2" xfId="15050"/>
    <cellStyle name="40% - Accent6 4 10 2 2 3" xfId="25800"/>
    <cellStyle name="40% - Accent6 4 10 2 2 4" xfId="36660"/>
    <cellStyle name="40% - Accent6 4 10 2 3" xfId="12755"/>
    <cellStyle name="40% - Accent6 4 10 2 4" xfId="23505"/>
    <cellStyle name="40% - Accent6 4 10 2 5" xfId="34365"/>
    <cellStyle name="40% - Accent6 4 10 3" xfId="3289"/>
    <cellStyle name="40% - Accent6 4 10 3 2" xfId="14068"/>
    <cellStyle name="40% - Accent6 4 10 3 3" xfId="24818"/>
    <cellStyle name="40% - Accent6 4 10 3 4" xfId="35678"/>
    <cellStyle name="40% - Accent6 4 10 4" xfId="11773"/>
    <cellStyle name="40% - Accent6 4 10 5" xfId="22523"/>
    <cellStyle name="40% - Accent6 4 10 6" xfId="33383"/>
    <cellStyle name="40% - Accent6 4 100" xfId="50248"/>
    <cellStyle name="40% - Accent6 4 101" xfId="50560"/>
    <cellStyle name="40% - Accent6 4 102" xfId="50872"/>
    <cellStyle name="40% - Accent6 4 103" xfId="51184"/>
    <cellStyle name="40% - Accent6 4 104" xfId="51496"/>
    <cellStyle name="40% - Accent6 4 105" xfId="51808"/>
    <cellStyle name="40% - Accent6 4 106" xfId="52121"/>
    <cellStyle name="40% - Accent6 4 107" xfId="52433"/>
    <cellStyle name="40% - Accent6 4 108" xfId="52745"/>
    <cellStyle name="40% - Accent6 4 109" xfId="53057"/>
    <cellStyle name="40% - Accent6 4 11" xfId="1030"/>
    <cellStyle name="40% - Accent6 4 11 2" xfId="3398"/>
    <cellStyle name="40% - Accent6 4 11 2 2" xfId="14177"/>
    <cellStyle name="40% - Accent6 4 11 2 3" xfId="24927"/>
    <cellStyle name="40% - Accent6 4 11 2 4" xfId="35787"/>
    <cellStyle name="40% - Accent6 4 11 3" xfId="11882"/>
    <cellStyle name="40% - Accent6 4 11 4" xfId="22632"/>
    <cellStyle name="40% - Accent6 4 11 5" xfId="33492"/>
    <cellStyle name="40% - Accent6 4 110" xfId="53369"/>
    <cellStyle name="40% - Accent6 4 111" xfId="53681"/>
    <cellStyle name="40% - Accent6 4 112" xfId="53993"/>
    <cellStyle name="40% - Accent6 4 113" xfId="54305"/>
    <cellStyle name="40% - Accent6 4 114" xfId="54617"/>
    <cellStyle name="40% - Accent6 4 115" xfId="54929"/>
    <cellStyle name="40% - Accent6 4 116" xfId="55241"/>
    <cellStyle name="40% - Accent6 4 117" xfId="55553"/>
    <cellStyle name="40% - Accent6 4 118" xfId="55865"/>
    <cellStyle name="40% - Accent6 4 119" xfId="56177"/>
    <cellStyle name="40% - Accent6 4 12" xfId="1182"/>
    <cellStyle name="40% - Accent6 4 12 2" xfId="3507"/>
    <cellStyle name="40% - Accent6 4 12 2 2" xfId="14286"/>
    <cellStyle name="40% - Accent6 4 12 2 3" xfId="25036"/>
    <cellStyle name="40% - Accent6 4 12 2 4" xfId="35896"/>
    <cellStyle name="40% - Accent6 4 12 3" xfId="11991"/>
    <cellStyle name="40% - Accent6 4 12 4" xfId="22741"/>
    <cellStyle name="40% - Accent6 4 12 5" xfId="33601"/>
    <cellStyle name="40% - Accent6 4 120" xfId="56489"/>
    <cellStyle name="40% - Accent6 4 121" xfId="56801"/>
    <cellStyle name="40% - Accent6 4 122" xfId="57113"/>
    <cellStyle name="40% - Accent6 4 123" xfId="57425"/>
    <cellStyle name="40% - Accent6 4 124" xfId="57737"/>
    <cellStyle name="40% - Accent6 4 125" xfId="58049"/>
    <cellStyle name="40% - Accent6 4 126" xfId="58361"/>
    <cellStyle name="40% - Accent6 4 127" xfId="58673"/>
    <cellStyle name="40% - Accent6 4 128" xfId="58985"/>
    <cellStyle name="40% - Accent6 4 129" xfId="59297"/>
    <cellStyle name="40% - Accent6 4 13" xfId="2055"/>
    <cellStyle name="40% - Accent6 4 13 2" xfId="4380"/>
    <cellStyle name="40% - Accent6 4 13 2 2" xfId="15159"/>
    <cellStyle name="40% - Accent6 4 13 2 3" xfId="25909"/>
    <cellStyle name="40% - Accent6 4 13 2 4" xfId="36769"/>
    <cellStyle name="40% - Accent6 4 13 3" xfId="12864"/>
    <cellStyle name="40% - Accent6 4 13 4" xfId="23614"/>
    <cellStyle name="40% - Accent6 4 13 5" xfId="34474"/>
    <cellStyle name="40% - Accent6 4 130" xfId="59609"/>
    <cellStyle name="40% - Accent6 4 131" xfId="59921"/>
    <cellStyle name="40% - Accent6 4 132" xfId="60233"/>
    <cellStyle name="40% - Accent6 4 133" xfId="60545"/>
    <cellStyle name="40% - Accent6 4 134" xfId="60857"/>
    <cellStyle name="40% - Accent6 4 14" xfId="2164"/>
    <cellStyle name="40% - Accent6 4 14 2" xfId="4489"/>
    <cellStyle name="40% - Accent6 4 14 2 2" xfId="15268"/>
    <cellStyle name="40% - Accent6 4 14 2 3" xfId="26018"/>
    <cellStyle name="40% - Accent6 4 14 2 4" xfId="36878"/>
    <cellStyle name="40% - Accent6 4 14 3" xfId="12973"/>
    <cellStyle name="40% - Accent6 4 14 4" xfId="23723"/>
    <cellStyle name="40% - Accent6 4 14 5" xfId="34583"/>
    <cellStyle name="40% - Accent6 4 15" xfId="2274"/>
    <cellStyle name="40% - Accent6 4 15 2" xfId="4599"/>
    <cellStyle name="40% - Accent6 4 15 2 2" xfId="15378"/>
    <cellStyle name="40% - Accent6 4 15 2 3" xfId="26128"/>
    <cellStyle name="40% - Accent6 4 15 2 4" xfId="36988"/>
    <cellStyle name="40% - Accent6 4 15 3" xfId="13083"/>
    <cellStyle name="40% - Accent6 4 15 4" xfId="23833"/>
    <cellStyle name="40% - Accent6 4 15 5" xfId="34693"/>
    <cellStyle name="40% - Accent6 4 16" xfId="2384"/>
    <cellStyle name="40% - Accent6 4 16 2" xfId="13193"/>
    <cellStyle name="40% - Accent6 4 16 3" xfId="23943"/>
    <cellStyle name="40% - Accent6 4 16 4" xfId="34803"/>
    <cellStyle name="40% - Accent6 4 17" xfId="2524"/>
    <cellStyle name="40% - Accent6 4 17 2" xfId="13303"/>
    <cellStyle name="40% - Accent6 4 17 3" xfId="24053"/>
    <cellStyle name="40% - Accent6 4 17 4" xfId="34913"/>
    <cellStyle name="40% - Accent6 4 18" xfId="4709"/>
    <cellStyle name="40% - Accent6 4 18 2" xfId="15488"/>
    <cellStyle name="40% - Accent6 4 18 3" xfId="26238"/>
    <cellStyle name="40% - Accent6 4 18 4" xfId="37098"/>
    <cellStyle name="40% - Accent6 4 19" xfId="4819"/>
    <cellStyle name="40% - Accent6 4 19 2" xfId="15598"/>
    <cellStyle name="40% - Accent6 4 19 3" xfId="26348"/>
    <cellStyle name="40% - Accent6 4 19 4" xfId="37208"/>
    <cellStyle name="40% - Accent6 4 2" xfId="273"/>
    <cellStyle name="40% - Accent6 4 2 10" xfId="44787"/>
    <cellStyle name="40% - Accent6 4 2 11" xfId="45099"/>
    <cellStyle name="40% - Accent6 4 2 12" xfId="45411"/>
    <cellStyle name="40% - Accent6 4 2 13" xfId="45723"/>
    <cellStyle name="40% - Accent6 4 2 14" xfId="46035"/>
    <cellStyle name="40% - Accent6 4 2 15" xfId="46347"/>
    <cellStyle name="40% - Accent6 4 2 16" xfId="46659"/>
    <cellStyle name="40% - Accent6 4 2 17" xfId="46971"/>
    <cellStyle name="40% - Accent6 4 2 18" xfId="47283"/>
    <cellStyle name="40% - Accent6 4 2 19" xfId="47595"/>
    <cellStyle name="40% - Accent6 4 2 2" xfId="1298"/>
    <cellStyle name="40% - Accent6 4 2 2 2" xfId="3623"/>
    <cellStyle name="40% - Accent6 4 2 2 2 2" xfId="14402"/>
    <cellStyle name="40% - Accent6 4 2 2 2 3" xfId="25152"/>
    <cellStyle name="40% - Accent6 4 2 2 2 4" xfId="36012"/>
    <cellStyle name="40% - Accent6 4 2 2 3" xfId="12107"/>
    <cellStyle name="40% - Accent6 4 2 2 4" xfId="22857"/>
    <cellStyle name="40% - Accent6 4 2 2 5" xfId="33717"/>
    <cellStyle name="40% - Accent6 4 2 20" xfId="47907"/>
    <cellStyle name="40% - Accent6 4 2 21" xfId="48219"/>
    <cellStyle name="40% - Accent6 4 2 22" xfId="48531"/>
    <cellStyle name="40% - Accent6 4 2 23" xfId="48843"/>
    <cellStyle name="40% - Accent6 4 2 24" xfId="49155"/>
    <cellStyle name="40% - Accent6 4 2 25" xfId="49467"/>
    <cellStyle name="40% - Accent6 4 2 26" xfId="49779"/>
    <cellStyle name="40% - Accent6 4 2 27" xfId="50091"/>
    <cellStyle name="40% - Accent6 4 2 28" xfId="50403"/>
    <cellStyle name="40% - Accent6 4 2 29" xfId="50715"/>
    <cellStyle name="40% - Accent6 4 2 3" xfId="2640"/>
    <cellStyle name="40% - Accent6 4 2 3 2" xfId="13419"/>
    <cellStyle name="40% - Accent6 4 2 3 3" xfId="24169"/>
    <cellStyle name="40% - Accent6 4 2 3 4" xfId="35029"/>
    <cellStyle name="40% - Accent6 4 2 30" xfId="51027"/>
    <cellStyle name="40% - Accent6 4 2 31" xfId="51339"/>
    <cellStyle name="40% - Accent6 4 2 32" xfId="51651"/>
    <cellStyle name="40% - Accent6 4 2 33" xfId="51963"/>
    <cellStyle name="40% - Accent6 4 2 34" xfId="52276"/>
    <cellStyle name="40% - Accent6 4 2 35" xfId="52588"/>
    <cellStyle name="40% - Accent6 4 2 36" xfId="52900"/>
    <cellStyle name="40% - Accent6 4 2 37" xfId="53212"/>
    <cellStyle name="40% - Accent6 4 2 38" xfId="53524"/>
    <cellStyle name="40% - Accent6 4 2 39" xfId="53836"/>
    <cellStyle name="40% - Accent6 4 2 4" xfId="11124"/>
    <cellStyle name="40% - Accent6 4 2 40" xfId="54148"/>
    <cellStyle name="40% - Accent6 4 2 41" xfId="54460"/>
    <cellStyle name="40% - Accent6 4 2 42" xfId="54772"/>
    <cellStyle name="40% - Accent6 4 2 43" xfId="55084"/>
    <cellStyle name="40% - Accent6 4 2 44" xfId="55396"/>
    <cellStyle name="40% - Accent6 4 2 45" xfId="55708"/>
    <cellStyle name="40% - Accent6 4 2 46" xfId="56020"/>
    <cellStyle name="40% - Accent6 4 2 47" xfId="56332"/>
    <cellStyle name="40% - Accent6 4 2 48" xfId="56644"/>
    <cellStyle name="40% - Accent6 4 2 49" xfId="56956"/>
    <cellStyle name="40% - Accent6 4 2 5" xfId="21874"/>
    <cellStyle name="40% - Accent6 4 2 50" xfId="57268"/>
    <cellStyle name="40% - Accent6 4 2 51" xfId="57580"/>
    <cellStyle name="40% - Accent6 4 2 52" xfId="57892"/>
    <cellStyle name="40% - Accent6 4 2 53" xfId="58204"/>
    <cellStyle name="40% - Accent6 4 2 54" xfId="58516"/>
    <cellStyle name="40% - Accent6 4 2 55" xfId="58828"/>
    <cellStyle name="40% - Accent6 4 2 56" xfId="59140"/>
    <cellStyle name="40% - Accent6 4 2 57" xfId="59452"/>
    <cellStyle name="40% - Accent6 4 2 58" xfId="59764"/>
    <cellStyle name="40% - Accent6 4 2 59" xfId="60076"/>
    <cellStyle name="40% - Accent6 4 2 6" xfId="32734"/>
    <cellStyle name="40% - Accent6 4 2 60" xfId="60388"/>
    <cellStyle name="40% - Accent6 4 2 61" xfId="60700"/>
    <cellStyle name="40% - Accent6 4 2 62" xfId="61012"/>
    <cellStyle name="40% - Accent6 4 2 7" xfId="43836"/>
    <cellStyle name="40% - Accent6 4 2 8" xfId="44148"/>
    <cellStyle name="40% - Accent6 4 2 9" xfId="44467"/>
    <cellStyle name="40% - Accent6 4 20" xfId="4929"/>
    <cellStyle name="40% - Accent6 4 20 2" xfId="15708"/>
    <cellStyle name="40% - Accent6 4 20 3" xfId="26458"/>
    <cellStyle name="40% - Accent6 4 20 4" xfId="37318"/>
    <cellStyle name="40% - Accent6 4 21" xfId="5039"/>
    <cellStyle name="40% - Accent6 4 21 2" xfId="15818"/>
    <cellStyle name="40% - Accent6 4 21 3" xfId="26568"/>
    <cellStyle name="40% - Accent6 4 21 4" xfId="37428"/>
    <cellStyle name="40% - Accent6 4 22" xfId="5149"/>
    <cellStyle name="40% - Accent6 4 22 2" xfId="15928"/>
    <cellStyle name="40% - Accent6 4 22 3" xfId="26678"/>
    <cellStyle name="40% - Accent6 4 22 4" xfId="37538"/>
    <cellStyle name="40% - Accent6 4 23" xfId="5259"/>
    <cellStyle name="40% - Accent6 4 23 2" xfId="16038"/>
    <cellStyle name="40% - Accent6 4 23 3" xfId="26788"/>
    <cellStyle name="40% - Accent6 4 23 4" xfId="37648"/>
    <cellStyle name="40% - Accent6 4 24" xfId="5369"/>
    <cellStyle name="40% - Accent6 4 24 2" xfId="16148"/>
    <cellStyle name="40% - Accent6 4 24 3" xfId="26898"/>
    <cellStyle name="40% - Accent6 4 24 4" xfId="37758"/>
    <cellStyle name="40% - Accent6 4 25" xfId="5479"/>
    <cellStyle name="40% - Accent6 4 25 2" xfId="16258"/>
    <cellStyle name="40% - Accent6 4 25 3" xfId="27008"/>
    <cellStyle name="40% - Accent6 4 25 4" xfId="37868"/>
    <cellStyle name="40% - Accent6 4 26" xfId="5589"/>
    <cellStyle name="40% - Accent6 4 26 2" xfId="16368"/>
    <cellStyle name="40% - Accent6 4 26 3" xfId="27118"/>
    <cellStyle name="40% - Accent6 4 26 4" xfId="37978"/>
    <cellStyle name="40% - Accent6 4 27" xfId="5699"/>
    <cellStyle name="40% - Accent6 4 27 2" xfId="16478"/>
    <cellStyle name="40% - Accent6 4 27 3" xfId="27228"/>
    <cellStyle name="40% - Accent6 4 27 4" xfId="38088"/>
    <cellStyle name="40% - Accent6 4 28" xfId="5809"/>
    <cellStyle name="40% - Accent6 4 28 2" xfId="16588"/>
    <cellStyle name="40% - Accent6 4 28 3" xfId="27338"/>
    <cellStyle name="40% - Accent6 4 28 4" xfId="38198"/>
    <cellStyle name="40% - Accent6 4 29" xfId="5919"/>
    <cellStyle name="40% - Accent6 4 29 2" xfId="16698"/>
    <cellStyle name="40% - Accent6 4 29 3" xfId="27448"/>
    <cellStyle name="40% - Accent6 4 29 4" xfId="38308"/>
    <cellStyle name="40% - Accent6 4 3" xfId="318"/>
    <cellStyle name="40% - Accent6 4 3 2" xfId="1343"/>
    <cellStyle name="40% - Accent6 4 3 2 2" xfId="3668"/>
    <cellStyle name="40% - Accent6 4 3 2 2 2" xfId="14447"/>
    <cellStyle name="40% - Accent6 4 3 2 2 3" xfId="25197"/>
    <cellStyle name="40% - Accent6 4 3 2 2 4" xfId="36057"/>
    <cellStyle name="40% - Accent6 4 3 2 3" xfId="12152"/>
    <cellStyle name="40% - Accent6 4 3 2 4" xfId="22902"/>
    <cellStyle name="40% - Accent6 4 3 2 5" xfId="33762"/>
    <cellStyle name="40% - Accent6 4 3 3" xfId="2685"/>
    <cellStyle name="40% - Accent6 4 3 3 2" xfId="13464"/>
    <cellStyle name="40% - Accent6 4 3 3 3" xfId="24214"/>
    <cellStyle name="40% - Accent6 4 3 3 4" xfId="35074"/>
    <cellStyle name="40% - Accent6 4 3 4" xfId="11169"/>
    <cellStyle name="40% - Accent6 4 3 5" xfId="21919"/>
    <cellStyle name="40% - Accent6 4 3 6" xfId="32779"/>
    <cellStyle name="40% - Accent6 4 30" xfId="6029"/>
    <cellStyle name="40% - Accent6 4 30 2" xfId="16808"/>
    <cellStyle name="40% - Accent6 4 30 3" xfId="27558"/>
    <cellStyle name="40% - Accent6 4 30 4" xfId="38418"/>
    <cellStyle name="40% - Accent6 4 31" xfId="6139"/>
    <cellStyle name="40% - Accent6 4 31 2" xfId="16918"/>
    <cellStyle name="40% - Accent6 4 31 3" xfId="27668"/>
    <cellStyle name="40% - Accent6 4 31 4" xfId="38528"/>
    <cellStyle name="40% - Accent6 4 32" xfId="6249"/>
    <cellStyle name="40% - Accent6 4 32 2" xfId="17028"/>
    <cellStyle name="40% - Accent6 4 32 3" xfId="27778"/>
    <cellStyle name="40% - Accent6 4 32 4" xfId="38638"/>
    <cellStyle name="40% - Accent6 4 33" xfId="6359"/>
    <cellStyle name="40% - Accent6 4 33 2" xfId="17138"/>
    <cellStyle name="40% - Accent6 4 33 3" xfId="27888"/>
    <cellStyle name="40% - Accent6 4 33 4" xfId="38748"/>
    <cellStyle name="40% - Accent6 4 34" xfId="6469"/>
    <cellStyle name="40% - Accent6 4 34 2" xfId="17248"/>
    <cellStyle name="40% - Accent6 4 34 3" xfId="27998"/>
    <cellStyle name="40% - Accent6 4 34 4" xfId="38858"/>
    <cellStyle name="40% - Accent6 4 35" xfId="6579"/>
    <cellStyle name="40% - Accent6 4 35 2" xfId="17358"/>
    <cellStyle name="40% - Accent6 4 35 3" xfId="28108"/>
    <cellStyle name="40% - Accent6 4 35 4" xfId="38968"/>
    <cellStyle name="40% - Accent6 4 36" xfId="6689"/>
    <cellStyle name="40% - Accent6 4 36 2" xfId="17468"/>
    <cellStyle name="40% - Accent6 4 36 3" xfId="28218"/>
    <cellStyle name="40% - Accent6 4 36 4" xfId="39078"/>
    <cellStyle name="40% - Accent6 4 37" xfId="6799"/>
    <cellStyle name="40% - Accent6 4 37 2" xfId="17578"/>
    <cellStyle name="40% - Accent6 4 37 3" xfId="28328"/>
    <cellStyle name="40% - Accent6 4 37 4" xfId="39188"/>
    <cellStyle name="40% - Accent6 4 38" xfId="6909"/>
    <cellStyle name="40% - Accent6 4 38 2" xfId="17688"/>
    <cellStyle name="40% - Accent6 4 38 3" xfId="28438"/>
    <cellStyle name="40% - Accent6 4 38 4" xfId="39298"/>
    <cellStyle name="40% - Accent6 4 39" xfId="7019"/>
    <cellStyle name="40% - Accent6 4 39 2" xfId="17798"/>
    <cellStyle name="40% - Accent6 4 39 3" xfId="28548"/>
    <cellStyle name="40% - Accent6 4 39 4" xfId="39408"/>
    <cellStyle name="40% - Accent6 4 4" xfId="374"/>
    <cellStyle name="40% - Accent6 4 4 2" xfId="1399"/>
    <cellStyle name="40% - Accent6 4 4 2 2" xfId="3724"/>
    <cellStyle name="40% - Accent6 4 4 2 2 2" xfId="14503"/>
    <cellStyle name="40% - Accent6 4 4 2 2 3" xfId="25253"/>
    <cellStyle name="40% - Accent6 4 4 2 2 4" xfId="36113"/>
    <cellStyle name="40% - Accent6 4 4 2 3" xfId="12208"/>
    <cellStyle name="40% - Accent6 4 4 2 4" xfId="22958"/>
    <cellStyle name="40% - Accent6 4 4 2 5" xfId="33818"/>
    <cellStyle name="40% - Accent6 4 4 3" xfId="2741"/>
    <cellStyle name="40% - Accent6 4 4 3 2" xfId="13520"/>
    <cellStyle name="40% - Accent6 4 4 3 3" xfId="24270"/>
    <cellStyle name="40% - Accent6 4 4 3 4" xfId="35130"/>
    <cellStyle name="40% - Accent6 4 4 4" xfId="11225"/>
    <cellStyle name="40% - Accent6 4 4 5" xfId="21975"/>
    <cellStyle name="40% - Accent6 4 4 6" xfId="32835"/>
    <cellStyle name="40% - Accent6 4 40" xfId="7129"/>
    <cellStyle name="40% - Accent6 4 40 2" xfId="17908"/>
    <cellStyle name="40% - Accent6 4 40 3" xfId="28658"/>
    <cellStyle name="40% - Accent6 4 40 4" xfId="39518"/>
    <cellStyle name="40% - Accent6 4 41" xfId="7239"/>
    <cellStyle name="40% - Accent6 4 41 2" xfId="18018"/>
    <cellStyle name="40% - Accent6 4 41 3" xfId="28768"/>
    <cellStyle name="40% - Accent6 4 41 4" xfId="39628"/>
    <cellStyle name="40% - Accent6 4 42" xfId="7349"/>
    <cellStyle name="40% - Accent6 4 42 2" xfId="18128"/>
    <cellStyle name="40% - Accent6 4 42 3" xfId="28878"/>
    <cellStyle name="40% - Accent6 4 42 4" xfId="39738"/>
    <cellStyle name="40% - Accent6 4 43" xfId="7459"/>
    <cellStyle name="40% - Accent6 4 43 2" xfId="18238"/>
    <cellStyle name="40% - Accent6 4 43 3" xfId="28988"/>
    <cellStyle name="40% - Accent6 4 43 4" xfId="39848"/>
    <cellStyle name="40% - Accent6 4 44" xfId="7569"/>
    <cellStyle name="40% - Accent6 4 44 2" xfId="18348"/>
    <cellStyle name="40% - Accent6 4 44 3" xfId="29098"/>
    <cellStyle name="40% - Accent6 4 44 4" xfId="39958"/>
    <cellStyle name="40% - Accent6 4 45" xfId="7679"/>
    <cellStyle name="40% - Accent6 4 45 2" xfId="18458"/>
    <cellStyle name="40% - Accent6 4 45 3" xfId="29208"/>
    <cellStyle name="40% - Accent6 4 45 4" xfId="40068"/>
    <cellStyle name="40% - Accent6 4 46" xfId="7789"/>
    <cellStyle name="40% - Accent6 4 46 2" xfId="18568"/>
    <cellStyle name="40% - Accent6 4 46 3" xfId="29318"/>
    <cellStyle name="40% - Accent6 4 46 4" xfId="40178"/>
    <cellStyle name="40% - Accent6 4 47" xfId="7899"/>
    <cellStyle name="40% - Accent6 4 47 2" xfId="18678"/>
    <cellStyle name="40% - Accent6 4 47 3" xfId="29428"/>
    <cellStyle name="40% - Accent6 4 47 4" xfId="40288"/>
    <cellStyle name="40% - Accent6 4 48" xfId="8009"/>
    <cellStyle name="40% - Accent6 4 48 2" xfId="18788"/>
    <cellStyle name="40% - Accent6 4 48 3" xfId="29538"/>
    <cellStyle name="40% - Accent6 4 48 4" xfId="40398"/>
    <cellStyle name="40% - Accent6 4 49" xfId="8119"/>
    <cellStyle name="40% - Accent6 4 49 2" xfId="18898"/>
    <cellStyle name="40% - Accent6 4 49 3" xfId="29648"/>
    <cellStyle name="40% - Accent6 4 49 4" xfId="40508"/>
    <cellStyle name="40% - Accent6 4 5" xfId="440"/>
    <cellStyle name="40% - Accent6 4 5 2" xfId="1465"/>
    <cellStyle name="40% - Accent6 4 5 2 2" xfId="3790"/>
    <cellStyle name="40% - Accent6 4 5 2 2 2" xfId="14569"/>
    <cellStyle name="40% - Accent6 4 5 2 2 3" xfId="25319"/>
    <cellStyle name="40% - Accent6 4 5 2 2 4" xfId="36179"/>
    <cellStyle name="40% - Accent6 4 5 2 3" xfId="12274"/>
    <cellStyle name="40% - Accent6 4 5 2 4" xfId="23024"/>
    <cellStyle name="40% - Accent6 4 5 2 5" xfId="33884"/>
    <cellStyle name="40% - Accent6 4 5 3" xfId="2807"/>
    <cellStyle name="40% - Accent6 4 5 3 2" xfId="13586"/>
    <cellStyle name="40% - Accent6 4 5 3 3" xfId="24336"/>
    <cellStyle name="40% - Accent6 4 5 3 4" xfId="35196"/>
    <cellStyle name="40% - Accent6 4 5 4" xfId="11291"/>
    <cellStyle name="40% - Accent6 4 5 5" xfId="22041"/>
    <cellStyle name="40% - Accent6 4 5 6" xfId="32901"/>
    <cellStyle name="40% - Accent6 4 50" xfId="8229"/>
    <cellStyle name="40% - Accent6 4 50 2" xfId="19008"/>
    <cellStyle name="40% - Accent6 4 50 3" xfId="29758"/>
    <cellStyle name="40% - Accent6 4 50 4" xfId="40618"/>
    <cellStyle name="40% - Accent6 4 51" xfId="8339"/>
    <cellStyle name="40% - Accent6 4 51 2" xfId="19118"/>
    <cellStyle name="40% - Accent6 4 51 3" xfId="29868"/>
    <cellStyle name="40% - Accent6 4 51 4" xfId="40728"/>
    <cellStyle name="40% - Accent6 4 52" xfId="8449"/>
    <cellStyle name="40% - Accent6 4 52 2" xfId="19228"/>
    <cellStyle name="40% - Accent6 4 52 3" xfId="29978"/>
    <cellStyle name="40% - Accent6 4 52 4" xfId="40838"/>
    <cellStyle name="40% - Accent6 4 53" xfId="8559"/>
    <cellStyle name="40% - Accent6 4 53 2" xfId="19338"/>
    <cellStyle name="40% - Accent6 4 53 3" xfId="30088"/>
    <cellStyle name="40% - Accent6 4 53 4" xfId="40948"/>
    <cellStyle name="40% - Accent6 4 54" xfId="8669"/>
    <cellStyle name="40% - Accent6 4 54 2" xfId="19448"/>
    <cellStyle name="40% - Accent6 4 54 3" xfId="30198"/>
    <cellStyle name="40% - Accent6 4 54 4" xfId="41058"/>
    <cellStyle name="40% - Accent6 4 55" xfId="8779"/>
    <cellStyle name="40% - Accent6 4 55 2" xfId="19558"/>
    <cellStyle name="40% - Accent6 4 55 3" xfId="30308"/>
    <cellStyle name="40% - Accent6 4 55 4" xfId="41168"/>
    <cellStyle name="40% - Accent6 4 56" xfId="8889"/>
    <cellStyle name="40% - Accent6 4 56 2" xfId="19668"/>
    <cellStyle name="40% - Accent6 4 56 3" xfId="30418"/>
    <cellStyle name="40% - Accent6 4 56 4" xfId="41278"/>
    <cellStyle name="40% - Accent6 4 57" xfId="8999"/>
    <cellStyle name="40% - Accent6 4 57 2" xfId="19778"/>
    <cellStyle name="40% - Accent6 4 57 3" xfId="30528"/>
    <cellStyle name="40% - Accent6 4 57 4" xfId="41388"/>
    <cellStyle name="40% - Accent6 4 58" xfId="9109"/>
    <cellStyle name="40% - Accent6 4 58 2" xfId="19888"/>
    <cellStyle name="40% - Accent6 4 58 3" xfId="30638"/>
    <cellStyle name="40% - Accent6 4 58 4" xfId="41498"/>
    <cellStyle name="40% - Accent6 4 59" xfId="9219"/>
    <cellStyle name="40% - Accent6 4 59 2" xfId="19998"/>
    <cellStyle name="40% - Accent6 4 59 3" xfId="30748"/>
    <cellStyle name="40% - Accent6 4 59 4" xfId="41608"/>
    <cellStyle name="40% - Accent6 4 6" xfId="517"/>
    <cellStyle name="40% - Accent6 4 6 2" xfId="1542"/>
    <cellStyle name="40% - Accent6 4 6 2 2" xfId="3867"/>
    <cellStyle name="40% - Accent6 4 6 2 2 2" xfId="14646"/>
    <cellStyle name="40% - Accent6 4 6 2 2 3" xfId="25396"/>
    <cellStyle name="40% - Accent6 4 6 2 2 4" xfId="36256"/>
    <cellStyle name="40% - Accent6 4 6 2 3" xfId="12351"/>
    <cellStyle name="40% - Accent6 4 6 2 4" xfId="23101"/>
    <cellStyle name="40% - Accent6 4 6 2 5" xfId="33961"/>
    <cellStyle name="40% - Accent6 4 6 3" xfId="2884"/>
    <cellStyle name="40% - Accent6 4 6 3 2" xfId="13663"/>
    <cellStyle name="40% - Accent6 4 6 3 3" xfId="24413"/>
    <cellStyle name="40% - Accent6 4 6 3 4" xfId="35273"/>
    <cellStyle name="40% - Accent6 4 6 4" xfId="11368"/>
    <cellStyle name="40% - Accent6 4 6 5" xfId="22118"/>
    <cellStyle name="40% - Accent6 4 6 6" xfId="32978"/>
    <cellStyle name="40% - Accent6 4 60" xfId="9329"/>
    <cellStyle name="40% - Accent6 4 60 2" xfId="20108"/>
    <cellStyle name="40% - Accent6 4 60 3" xfId="30858"/>
    <cellStyle name="40% - Accent6 4 60 4" xfId="41718"/>
    <cellStyle name="40% - Accent6 4 61" xfId="9439"/>
    <cellStyle name="40% - Accent6 4 61 2" xfId="20218"/>
    <cellStyle name="40% - Accent6 4 61 3" xfId="30968"/>
    <cellStyle name="40% - Accent6 4 61 4" xfId="41828"/>
    <cellStyle name="40% - Accent6 4 62" xfId="9549"/>
    <cellStyle name="40% - Accent6 4 62 2" xfId="20328"/>
    <cellStyle name="40% - Accent6 4 62 3" xfId="31078"/>
    <cellStyle name="40% - Accent6 4 62 4" xfId="41938"/>
    <cellStyle name="40% - Accent6 4 63" xfId="9659"/>
    <cellStyle name="40% - Accent6 4 63 2" xfId="20438"/>
    <cellStyle name="40% - Accent6 4 63 3" xfId="31188"/>
    <cellStyle name="40% - Accent6 4 63 4" xfId="42048"/>
    <cellStyle name="40% - Accent6 4 64" xfId="9769"/>
    <cellStyle name="40% - Accent6 4 64 2" xfId="20548"/>
    <cellStyle name="40% - Accent6 4 64 3" xfId="31298"/>
    <cellStyle name="40% - Accent6 4 64 4" xfId="42158"/>
    <cellStyle name="40% - Accent6 4 65" xfId="9879"/>
    <cellStyle name="40% - Accent6 4 65 2" xfId="20658"/>
    <cellStyle name="40% - Accent6 4 65 3" xfId="31408"/>
    <cellStyle name="40% - Accent6 4 65 4" xfId="42268"/>
    <cellStyle name="40% - Accent6 4 66" xfId="9989"/>
    <cellStyle name="40% - Accent6 4 66 2" xfId="20768"/>
    <cellStyle name="40% - Accent6 4 66 3" xfId="31518"/>
    <cellStyle name="40% - Accent6 4 66 4" xfId="42378"/>
    <cellStyle name="40% - Accent6 4 67" xfId="10099"/>
    <cellStyle name="40% - Accent6 4 67 2" xfId="20878"/>
    <cellStyle name="40% - Accent6 4 67 3" xfId="31628"/>
    <cellStyle name="40% - Accent6 4 67 4" xfId="42488"/>
    <cellStyle name="40% - Accent6 4 68" xfId="10209"/>
    <cellStyle name="40% - Accent6 4 68 2" xfId="20988"/>
    <cellStyle name="40% - Accent6 4 68 3" xfId="31738"/>
    <cellStyle name="40% - Accent6 4 68 4" xfId="42598"/>
    <cellStyle name="40% - Accent6 4 69" xfId="10319"/>
    <cellStyle name="40% - Accent6 4 69 2" xfId="21098"/>
    <cellStyle name="40% - Accent6 4 69 3" xfId="31848"/>
    <cellStyle name="40% - Accent6 4 69 4" xfId="42708"/>
    <cellStyle name="40% - Accent6 4 7" xfId="604"/>
    <cellStyle name="40% - Accent6 4 7 2" xfId="1629"/>
    <cellStyle name="40% - Accent6 4 7 2 2" xfId="3954"/>
    <cellStyle name="40% - Accent6 4 7 2 2 2" xfId="14733"/>
    <cellStyle name="40% - Accent6 4 7 2 2 3" xfId="25483"/>
    <cellStyle name="40% - Accent6 4 7 2 2 4" xfId="36343"/>
    <cellStyle name="40% - Accent6 4 7 2 3" xfId="12438"/>
    <cellStyle name="40% - Accent6 4 7 2 4" xfId="23188"/>
    <cellStyle name="40% - Accent6 4 7 2 5" xfId="34048"/>
    <cellStyle name="40% - Accent6 4 7 3" xfId="2972"/>
    <cellStyle name="40% - Accent6 4 7 3 2" xfId="13751"/>
    <cellStyle name="40% - Accent6 4 7 3 3" xfId="24501"/>
    <cellStyle name="40% - Accent6 4 7 3 4" xfId="35361"/>
    <cellStyle name="40% - Accent6 4 7 4" xfId="11456"/>
    <cellStyle name="40% - Accent6 4 7 5" xfId="22206"/>
    <cellStyle name="40% - Accent6 4 7 6" xfId="33066"/>
    <cellStyle name="40% - Accent6 4 70" xfId="10429"/>
    <cellStyle name="40% - Accent6 4 70 2" xfId="21208"/>
    <cellStyle name="40% - Accent6 4 70 3" xfId="31958"/>
    <cellStyle name="40% - Accent6 4 70 4" xfId="42818"/>
    <cellStyle name="40% - Accent6 4 71" xfId="10539"/>
    <cellStyle name="40% - Accent6 4 71 2" xfId="21318"/>
    <cellStyle name="40% - Accent6 4 71 3" xfId="32068"/>
    <cellStyle name="40% - Accent6 4 71 4" xfId="42928"/>
    <cellStyle name="40% - Accent6 4 72" xfId="10649"/>
    <cellStyle name="40% - Accent6 4 72 2" xfId="21428"/>
    <cellStyle name="40% - Accent6 4 72 3" xfId="32178"/>
    <cellStyle name="40% - Accent6 4 72 4" xfId="43038"/>
    <cellStyle name="40% - Accent6 4 73" xfId="10759"/>
    <cellStyle name="40% - Accent6 4 73 2" xfId="21538"/>
    <cellStyle name="40% - Accent6 4 73 3" xfId="32288"/>
    <cellStyle name="40% - Accent6 4 73 4" xfId="43148"/>
    <cellStyle name="40% - Accent6 4 74" xfId="10869"/>
    <cellStyle name="40% - Accent6 4 74 2" xfId="32398"/>
    <cellStyle name="40% - Accent6 4 74 3" xfId="43258"/>
    <cellStyle name="40% - Accent6 4 75" xfId="11008"/>
    <cellStyle name="40% - Accent6 4 75 2" xfId="21758"/>
    <cellStyle name="40% - Accent6 4 75 3" xfId="32618"/>
    <cellStyle name="40% - Accent6 4 76" xfId="21648"/>
    <cellStyle name="40% - Accent6 4 77" xfId="32508"/>
    <cellStyle name="40% - Accent6 4 78" xfId="43526"/>
    <cellStyle name="40% - Accent6 4 79" xfId="43681"/>
    <cellStyle name="40% - Accent6 4 8" xfId="703"/>
    <cellStyle name="40% - Accent6 4 8 2" xfId="1728"/>
    <cellStyle name="40% - Accent6 4 8 2 2" xfId="4053"/>
    <cellStyle name="40% - Accent6 4 8 2 2 2" xfId="14832"/>
    <cellStyle name="40% - Accent6 4 8 2 2 3" xfId="25582"/>
    <cellStyle name="40% - Accent6 4 8 2 2 4" xfId="36442"/>
    <cellStyle name="40% - Accent6 4 8 2 3" xfId="12537"/>
    <cellStyle name="40% - Accent6 4 8 2 4" xfId="23287"/>
    <cellStyle name="40% - Accent6 4 8 2 5" xfId="34147"/>
    <cellStyle name="40% - Accent6 4 8 3" xfId="3071"/>
    <cellStyle name="40% - Accent6 4 8 3 2" xfId="13850"/>
    <cellStyle name="40% - Accent6 4 8 3 3" xfId="24600"/>
    <cellStyle name="40% - Accent6 4 8 3 4" xfId="35460"/>
    <cellStyle name="40% - Accent6 4 8 4" xfId="11555"/>
    <cellStyle name="40% - Accent6 4 8 5" xfId="22305"/>
    <cellStyle name="40% - Accent6 4 8 6" xfId="33165"/>
    <cellStyle name="40% - Accent6 4 80" xfId="43993"/>
    <cellStyle name="40% - Accent6 4 81" xfId="44312"/>
    <cellStyle name="40% - Accent6 4 82" xfId="44632"/>
    <cellStyle name="40% - Accent6 4 83" xfId="44944"/>
    <cellStyle name="40% - Accent6 4 84" xfId="45256"/>
    <cellStyle name="40% - Accent6 4 85" xfId="45568"/>
    <cellStyle name="40% - Accent6 4 86" xfId="45880"/>
    <cellStyle name="40% - Accent6 4 87" xfId="46192"/>
    <cellStyle name="40% - Accent6 4 88" xfId="46504"/>
    <cellStyle name="40% - Accent6 4 89" xfId="46816"/>
    <cellStyle name="40% - Accent6 4 9" xfId="812"/>
    <cellStyle name="40% - Accent6 4 9 2" xfId="1837"/>
    <cellStyle name="40% - Accent6 4 9 2 2" xfId="4162"/>
    <cellStyle name="40% - Accent6 4 9 2 2 2" xfId="14941"/>
    <cellStyle name="40% - Accent6 4 9 2 2 3" xfId="25691"/>
    <cellStyle name="40% - Accent6 4 9 2 2 4" xfId="36551"/>
    <cellStyle name="40% - Accent6 4 9 2 3" xfId="12646"/>
    <cellStyle name="40% - Accent6 4 9 2 4" xfId="23396"/>
    <cellStyle name="40% - Accent6 4 9 2 5" xfId="34256"/>
    <cellStyle name="40% - Accent6 4 9 3" xfId="3180"/>
    <cellStyle name="40% - Accent6 4 9 3 2" xfId="13959"/>
    <cellStyle name="40% - Accent6 4 9 3 3" xfId="24709"/>
    <cellStyle name="40% - Accent6 4 9 3 4" xfId="35569"/>
    <cellStyle name="40% - Accent6 4 9 4" xfId="11664"/>
    <cellStyle name="40% - Accent6 4 9 5" xfId="22414"/>
    <cellStyle name="40% - Accent6 4 9 6" xfId="33274"/>
    <cellStyle name="40% - Accent6 4 90" xfId="47128"/>
    <cellStyle name="40% - Accent6 4 91" xfId="47440"/>
    <cellStyle name="40% - Accent6 4 92" xfId="47752"/>
    <cellStyle name="40% - Accent6 4 93" xfId="48064"/>
    <cellStyle name="40% - Accent6 4 94" xfId="48376"/>
    <cellStyle name="40% - Accent6 4 95" xfId="48688"/>
    <cellStyle name="40% - Accent6 4 96" xfId="49000"/>
    <cellStyle name="40% - Accent6 4 97" xfId="49312"/>
    <cellStyle name="40% - Accent6 4 98" xfId="49624"/>
    <cellStyle name="40% - Accent6 4 99" xfId="49936"/>
    <cellStyle name="40% - Accent6 40" xfId="6543"/>
    <cellStyle name="40% - Accent6 40 2" xfId="17322"/>
    <cellStyle name="40% - Accent6 40 3" xfId="28072"/>
    <cellStyle name="40% - Accent6 40 4" xfId="38932"/>
    <cellStyle name="40% - Accent6 41" xfId="6653"/>
    <cellStyle name="40% - Accent6 41 2" xfId="17432"/>
    <cellStyle name="40% - Accent6 41 3" xfId="28182"/>
    <cellStyle name="40% - Accent6 41 4" xfId="39042"/>
    <cellStyle name="40% - Accent6 42" xfId="6763"/>
    <cellStyle name="40% - Accent6 42 2" xfId="17542"/>
    <cellStyle name="40% - Accent6 42 3" xfId="28292"/>
    <cellStyle name="40% - Accent6 42 4" xfId="39152"/>
    <cellStyle name="40% - Accent6 43" xfId="6873"/>
    <cellStyle name="40% - Accent6 43 2" xfId="17652"/>
    <cellStyle name="40% - Accent6 43 3" xfId="28402"/>
    <cellStyle name="40% - Accent6 43 4" xfId="39262"/>
    <cellStyle name="40% - Accent6 44" xfId="6983"/>
    <cellStyle name="40% - Accent6 44 2" xfId="17762"/>
    <cellStyle name="40% - Accent6 44 3" xfId="28512"/>
    <cellStyle name="40% - Accent6 44 4" xfId="39372"/>
    <cellStyle name="40% - Accent6 45" xfId="7093"/>
    <cellStyle name="40% - Accent6 45 2" xfId="17872"/>
    <cellStyle name="40% - Accent6 45 3" xfId="28622"/>
    <cellStyle name="40% - Accent6 45 4" xfId="39482"/>
    <cellStyle name="40% - Accent6 46" xfId="7203"/>
    <cellStyle name="40% - Accent6 46 2" xfId="17982"/>
    <cellStyle name="40% - Accent6 46 3" xfId="28732"/>
    <cellStyle name="40% - Accent6 46 4" xfId="39592"/>
    <cellStyle name="40% - Accent6 47" xfId="7313"/>
    <cellStyle name="40% - Accent6 47 2" xfId="18092"/>
    <cellStyle name="40% - Accent6 47 3" xfId="28842"/>
    <cellStyle name="40% - Accent6 47 4" xfId="39702"/>
    <cellStyle name="40% - Accent6 48" xfId="7423"/>
    <cellStyle name="40% - Accent6 48 2" xfId="18202"/>
    <cellStyle name="40% - Accent6 48 3" xfId="28952"/>
    <cellStyle name="40% - Accent6 48 4" xfId="39812"/>
    <cellStyle name="40% - Accent6 49" xfId="7533"/>
    <cellStyle name="40% - Accent6 49 2" xfId="18312"/>
    <cellStyle name="40% - Accent6 49 3" xfId="29062"/>
    <cellStyle name="40% - Accent6 49 4" xfId="39922"/>
    <cellStyle name="40% - Accent6 5" xfId="180"/>
    <cellStyle name="40% - Accent6 5 10" xfId="1041"/>
    <cellStyle name="40% - Accent6 5 10 2" xfId="3409"/>
    <cellStyle name="40% - Accent6 5 10 2 2" xfId="14188"/>
    <cellStyle name="40% - Accent6 5 10 2 3" xfId="24938"/>
    <cellStyle name="40% - Accent6 5 10 2 4" xfId="35798"/>
    <cellStyle name="40% - Accent6 5 10 3" xfId="11893"/>
    <cellStyle name="40% - Accent6 5 10 4" xfId="22643"/>
    <cellStyle name="40% - Accent6 5 10 5" xfId="33503"/>
    <cellStyle name="40% - Accent6 5 100" xfId="50574"/>
    <cellStyle name="40% - Accent6 5 101" xfId="50886"/>
    <cellStyle name="40% - Accent6 5 102" xfId="51198"/>
    <cellStyle name="40% - Accent6 5 103" xfId="51510"/>
    <cellStyle name="40% - Accent6 5 104" xfId="51822"/>
    <cellStyle name="40% - Accent6 5 105" xfId="52135"/>
    <cellStyle name="40% - Accent6 5 106" xfId="52447"/>
    <cellStyle name="40% - Accent6 5 107" xfId="52759"/>
    <cellStyle name="40% - Accent6 5 108" xfId="53071"/>
    <cellStyle name="40% - Accent6 5 109" xfId="53383"/>
    <cellStyle name="40% - Accent6 5 11" xfId="1205"/>
    <cellStyle name="40% - Accent6 5 11 2" xfId="3530"/>
    <cellStyle name="40% - Accent6 5 11 2 2" xfId="14309"/>
    <cellStyle name="40% - Accent6 5 11 2 3" xfId="25059"/>
    <cellStyle name="40% - Accent6 5 11 2 4" xfId="35919"/>
    <cellStyle name="40% - Accent6 5 11 3" xfId="12014"/>
    <cellStyle name="40% - Accent6 5 11 4" xfId="22764"/>
    <cellStyle name="40% - Accent6 5 11 5" xfId="33624"/>
    <cellStyle name="40% - Accent6 5 110" xfId="53695"/>
    <cellStyle name="40% - Accent6 5 111" xfId="54007"/>
    <cellStyle name="40% - Accent6 5 112" xfId="54319"/>
    <cellStyle name="40% - Accent6 5 113" xfId="54631"/>
    <cellStyle name="40% - Accent6 5 114" xfId="54943"/>
    <cellStyle name="40% - Accent6 5 115" xfId="55255"/>
    <cellStyle name="40% - Accent6 5 116" xfId="55567"/>
    <cellStyle name="40% - Accent6 5 117" xfId="55879"/>
    <cellStyle name="40% - Accent6 5 118" xfId="56191"/>
    <cellStyle name="40% - Accent6 5 119" xfId="56503"/>
    <cellStyle name="40% - Accent6 5 12" xfId="2066"/>
    <cellStyle name="40% - Accent6 5 12 2" xfId="4391"/>
    <cellStyle name="40% - Accent6 5 12 2 2" xfId="15170"/>
    <cellStyle name="40% - Accent6 5 12 2 3" xfId="25920"/>
    <cellStyle name="40% - Accent6 5 12 2 4" xfId="36780"/>
    <cellStyle name="40% - Accent6 5 12 3" xfId="12875"/>
    <cellStyle name="40% - Accent6 5 12 4" xfId="23625"/>
    <cellStyle name="40% - Accent6 5 12 5" xfId="34485"/>
    <cellStyle name="40% - Accent6 5 120" xfId="56815"/>
    <cellStyle name="40% - Accent6 5 121" xfId="57127"/>
    <cellStyle name="40% - Accent6 5 122" xfId="57439"/>
    <cellStyle name="40% - Accent6 5 123" xfId="57751"/>
    <cellStyle name="40% - Accent6 5 124" xfId="58063"/>
    <cellStyle name="40% - Accent6 5 125" xfId="58375"/>
    <cellStyle name="40% - Accent6 5 126" xfId="58687"/>
    <cellStyle name="40% - Accent6 5 127" xfId="58999"/>
    <cellStyle name="40% - Accent6 5 128" xfId="59311"/>
    <cellStyle name="40% - Accent6 5 129" xfId="59623"/>
    <cellStyle name="40% - Accent6 5 13" xfId="2175"/>
    <cellStyle name="40% - Accent6 5 13 2" xfId="4500"/>
    <cellStyle name="40% - Accent6 5 13 2 2" xfId="15279"/>
    <cellStyle name="40% - Accent6 5 13 2 3" xfId="26029"/>
    <cellStyle name="40% - Accent6 5 13 2 4" xfId="36889"/>
    <cellStyle name="40% - Accent6 5 13 3" xfId="12984"/>
    <cellStyle name="40% - Accent6 5 13 4" xfId="23734"/>
    <cellStyle name="40% - Accent6 5 13 5" xfId="34594"/>
    <cellStyle name="40% - Accent6 5 130" xfId="59935"/>
    <cellStyle name="40% - Accent6 5 131" xfId="60247"/>
    <cellStyle name="40% - Accent6 5 132" xfId="60559"/>
    <cellStyle name="40% - Accent6 5 133" xfId="60871"/>
    <cellStyle name="40% - Accent6 5 14" xfId="2285"/>
    <cellStyle name="40% - Accent6 5 14 2" xfId="4610"/>
    <cellStyle name="40% - Accent6 5 14 2 2" xfId="15389"/>
    <cellStyle name="40% - Accent6 5 14 2 3" xfId="26139"/>
    <cellStyle name="40% - Accent6 5 14 2 4" xfId="36999"/>
    <cellStyle name="40% - Accent6 5 14 3" xfId="13094"/>
    <cellStyle name="40% - Accent6 5 14 4" xfId="23844"/>
    <cellStyle name="40% - Accent6 5 14 5" xfId="34704"/>
    <cellStyle name="40% - Accent6 5 15" xfId="2395"/>
    <cellStyle name="40% - Accent6 5 15 2" xfId="13204"/>
    <cellStyle name="40% - Accent6 5 15 3" xfId="23954"/>
    <cellStyle name="40% - Accent6 5 15 4" xfId="34814"/>
    <cellStyle name="40% - Accent6 5 16" xfId="2547"/>
    <cellStyle name="40% - Accent6 5 16 2" xfId="13326"/>
    <cellStyle name="40% - Accent6 5 16 3" xfId="24076"/>
    <cellStyle name="40% - Accent6 5 16 4" xfId="34936"/>
    <cellStyle name="40% - Accent6 5 17" xfId="4720"/>
    <cellStyle name="40% - Accent6 5 17 2" xfId="15499"/>
    <cellStyle name="40% - Accent6 5 17 3" xfId="26249"/>
    <cellStyle name="40% - Accent6 5 17 4" xfId="37109"/>
    <cellStyle name="40% - Accent6 5 18" xfId="4830"/>
    <cellStyle name="40% - Accent6 5 18 2" xfId="15609"/>
    <cellStyle name="40% - Accent6 5 18 3" xfId="26359"/>
    <cellStyle name="40% - Accent6 5 18 4" xfId="37219"/>
    <cellStyle name="40% - Accent6 5 19" xfId="4940"/>
    <cellStyle name="40% - Accent6 5 19 2" xfId="15719"/>
    <cellStyle name="40% - Accent6 5 19 3" xfId="26469"/>
    <cellStyle name="40% - Accent6 5 19 4" xfId="37329"/>
    <cellStyle name="40% - Accent6 5 2" xfId="329"/>
    <cellStyle name="40% - Accent6 5 2 10" xfId="44801"/>
    <cellStyle name="40% - Accent6 5 2 11" xfId="45113"/>
    <cellStyle name="40% - Accent6 5 2 12" xfId="45425"/>
    <cellStyle name="40% - Accent6 5 2 13" xfId="45737"/>
    <cellStyle name="40% - Accent6 5 2 14" xfId="46049"/>
    <cellStyle name="40% - Accent6 5 2 15" xfId="46361"/>
    <cellStyle name="40% - Accent6 5 2 16" xfId="46673"/>
    <cellStyle name="40% - Accent6 5 2 17" xfId="46985"/>
    <cellStyle name="40% - Accent6 5 2 18" xfId="47297"/>
    <cellStyle name="40% - Accent6 5 2 19" xfId="47609"/>
    <cellStyle name="40% - Accent6 5 2 2" xfId="1354"/>
    <cellStyle name="40% - Accent6 5 2 2 2" xfId="3679"/>
    <cellStyle name="40% - Accent6 5 2 2 2 2" xfId="14458"/>
    <cellStyle name="40% - Accent6 5 2 2 2 3" xfId="25208"/>
    <cellStyle name="40% - Accent6 5 2 2 2 4" xfId="36068"/>
    <cellStyle name="40% - Accent6 5 2 2 3" xfId="12163"/>
    <cellStyle name="40% - Accent6 5 2 2 4" xfId="22913"/>
    <cellStyle name="40% - Accent6 5 2 2 5" xfId="33773"/>
    <cellStyle name="40% - Accent6 5 2 20" xfId="47921"/>
    <cellStyle name="40% - Accent6 5 2 21" xfId="48233"/>
    <cellStyle name="40% - Accent6 5 2 22" xfId="48545"/>
    <cellStyle name="40% - Accent6 5 2 23" xfId="48857"/>
    <cellStyle name="40% - Accent6 5 2 24" xfId="49169"/>
    <cellStyle name="40% - Accent6 5 2 25" xfId="49481"/>
    <cellStyle name="40% - Accent6 5 2 26" xfId="49793"/>
    <cellStyle name="40% - Accent6 5 2 27" xfId="50105"/>
    <cellStyle name="40% - Accent6 5 2 28" xfId="50417"/>
    <cellStyle name="40% - Accent6 5 2 29" xfId="50729"/>
    <cellStyle name="40% - Accent6 5 2 3" xfId="2696"/>
    <cellStyle name="40% - Accent6 5 2 3 2" xfId="13475"/>
    <cellStyle name="40% - Accent6 5 2 3 3" xfId="24225"/>
    <cellStyle name="40% - Accent6 5 2 3 4" xfId="35085"/>
    <cellStyle name="40% - Accent6 5 2 30" xfId="51041"/>
    <cellStyle name="40% - Accent6 5 2 31" xfId="51353"/>
    <cellStyle name="40% - Accent6 5 2 32" xfId="51665"/>
    <cellStyle name="40% - Accent6 5 2 33" xfId="51977"/>
    <cellStyle name="40% - Accent6 5 2 34" xfId="52290"/>
    <cellStyle name="40% - Accent6 5 2 35" xfId="52602"/>
    <cellStyle name="40% - Accent6 5 2 36" xfId="52914"/>
    <cellStyle name="40% - Accent6 5 2 37" xfId="53226"/>
    <cellStyle name="40% - Accent6 5 2 38" xfId="53538"/>
    <cellStyle name="40% - Accent6 5 2 39" xfId="53850"/>
    <cellStyle name="40% - Accent6 5 2 4" xfId="11180"/>
    <cellStyle name="40% - Accent6 5 2 40" xfId="54162"/>
    <cellStyle name="40% - Accent6 5 2 41" xfId="54474"/>
    <cellStyle name="40% - Accent6 5 2 42" xfId="54786"/>
    <cellStyle name="40% - Accent6 5 2 43" xfId="55098"/>
    <cellStyle name="40% - Accent6 5 2 44" xfId="55410"/>
    <cellStyle name="40% - Accent6 5 2 45" xfId="55722"/>
    <cellStyle name="40% - Accent6 5 2 46" xfId="56034"/>
    <cellStyle name="40% - Accent6 5 2 47" xfId="56346"/>
    <cellStyle name="40% - Accent6 5 2 48" xfId="56658"/>
    <cellStyle name="40% - Accent6 5 2 49" xfId="56970"/>
    <cellStyle name="40% - Accent6 5 2 5" xfId="21930"/>
    <cellStyle name="40% - Accent6 5 2 50" xfId="57282"/>
    <cellStyle name="40% - Accent6 5 2 51" xfId="57594"/>
    <cellStyle name="40% - Accent6 5 2 52" xfId="57906"/>
    <cellStyle name="40% - Accent6 5 2 53" xfId="58218"/>
    <cellStyle name="40% - Accent6 5 2 54" xfId="58530"/>
    <cellStyle name="40% - Accent6 5 2 55" xfId="58842"/>
    <cellStyle name="40% - Accent6 5 2 56" xfId="59154"/>
    <cellStyle name="40% - Accent6 5 2 57" xfId="59466"/>
    <cellStyle name="40% - Accent6 5 2 58" xfId="59778"/>
    <cellStyle name="40% - Accent6 5 2 59" xfId="60090"/>
    <cellStyle name="40% - Accent6 5 2 6" xfId="32790"/>
    <cellStyle name="40% - Accent6 5 2 60" xfId="60402"/>
    <cellStyle name="40% - Accent6 5 2 61" xfId="60714"/>
    <cellStyle name="40% - Accent6 5 2 62" xfId="61026"/>
    <cellStyle name="40% - Accent6 5 2 7" xfId="43850"/>
    <cellStyle name="40% - Accent6 5 2 8" xfId="44162"/>
    <cellStyle name="40% - Accent6 5 2 9" xfId="44481"/>
    <cellStyle name="40% - Accent6 5 20" xfId="5050"/>
    <cellStyle name="40% - Accent6 5 20 2" xfId="15829"/>
    <cellStyle name="40% - Accent6 5 20 3" xfId="26579"/>
    <cellStyle name="40% - Accent6 5 20 4" xfId="37439"/>
    <cellStyle name="40% - Accent6 5 21" xfId="5160"/>
    <cellStyle name="40% - Accent6 5 21 2" xfId="15939"/>
    <cellStyle name="40% - Accent6 5 21 3" xfId="26689"/>
    <cellStyle name="40% - Accent6 5 21 4" xfId="37549"/>
    <cellStyle name="40% - Accent6 5 22" xfId="5270"/>
    <cellStyle name="40% - Accent6 5 22 2" xfId="16049"/>
    <cellStyle name="40% - Accent6 5 22 3" xfId="26799"/>
    <cellStyle name="40% - Accent6 5 22 4" xfId="37659"/>
    <cellStyle name="40% - Accent6 5 23" xfId="5380"/>
    <cellStyle name="40% - Accent6 5 23 2" xfId="16159"/>
    <cellStyle name="40% - Accent6 5 23 3" xfId="26909"/>
    <cellStyle name="40% - Accent6 5 23 4" xfId="37769"/>
    <cellStyle name="40% - Accent6 5 24" xfId="5490"/>
    <cellStyle name="40% - Accent6 5 24 2" xfId="16269"/>
    <cellStyle name="40% - Accent6 5 24 3" xfId="27019"/>
    <cellStyle name="40% - Accent6 5 24 4" xfId="37879"/>
    <cellStyle name="40% - Accent6 5 25" xfId="5600"/>
    <cellStyle name="40% - Accent6 5 25 2" xfId="16379"/>
    <cellStyle name="40% - Accent6 5 25 3" xfId="27129"/>
    <cellStyle name="40% - Accent6 5 25 4" xfId="37989"/>
    <cellStyle name="40% - Accent6 5 26" xfId="5710"/>
    <cellStyle name="40% - Accent6 5 26 2" xfId="16489"/>
    <cellStyle name="40% - Accent6 5 26 3" xfId="27239"/>
    <cellStyle name="40% - Accent6 5 26 4" xfId="38099"/>
    <cellStyle name="40% - Accent6 5 27" xfId="5820"/>
    <cellStyle name="40% - Accent6 5 27 2" xfId="16599"/>
    <cellStyle name="40% - Accent6 5 27 3" xfId="27349"/>
    <cellStyle name="40% - Accent6 5 27 4" xfId="38209"/>
    <cellStyle name="40% - Accent6 5 28" xfId="5930"/>
    <cellStyle name="40% - Accent6 5 28 2" xfId="16709"/>
    <cellStyle name="40% - Accent6 5 28 3" xfId="27459"/>
    <cellStyle name="40% - Accent6 5 28 4" xfId="38319"/>
    <cellStyle name="40% - Accent6 5 29" xfId="6040"/>
    <cellStyle name="40% - Accent6 5 29 2" xfId="16819"/>
    <cellStyle name="40% - Accent6 5 29 3" xfId="27569"/>
    <cellStyle name="40% - Accent6 5 29 4" xfId="38429"/>
    <cellStyle name="40% - Accent6 5 3" xfId="385"/>
    <cellStyle name="40% - Accent6 5 3 2" xfId="1410"/>
    <cellStyle name="40% - Accent6 5 3 2 2" xfId="3735"/>
    <cellStyle name="40% - Accent6 5 3 2 2 2" xfId="14514"/>
    <cellStyle name="40% - Accent6 5 3 2 2 3" xfId="25264"/>
    <cellStyle name="40% - Accent6 5 3 2 2 4" xfId="36124"/>
    <cellStyle name="40% - Accent6 5 3 2 3" xfId="12219"/>
    <cellStyle name="40% - Accent6 5 3 2 4" xfId="22969"/>
    <cellStyle name="40% - Accent6 5 3 2 5" xfId="33829"/>
    <cellStyle name="40% - Accent6 5 3 3" xfId="2752"/>
    <cellStyle name="40% - Accent6 5 3 3 2" xfId="13531"/>
    <cellStyle name="40% - Accent6 5 3 3 3" xfId="24281"/>
    <cellStyle name="40% - Accent6 5 3 3 4" xfId="35141"/>
    <cellStyle name="40% - Accent6 5 3 4" xfId="11236"/>
    <cellStyle name="40% - Accent6 5 3 5" xfId="21986"/>
    <cellStyle name="40% - Accent6 5 3 6" xfId="32846"/>
    <cellStyle name="40% - Accent6 5 30" xfId="6150"/>
    <cellStyle name="40% - Accent6 5 30 2" xfId="16929"/>
    <cellStyle name="40% - Accent6 5 30 3" xfId="27679"/>
    <cellStyle name="40% - Accent6 5 30 4" xfId="38539"/>
    <cellStyle name="40% - Accent6 5 31" xfId="6260"/>
    <cellStyle name="40% - Accent6 5 31 2" xfId="17039"/>
    <cellStyle name="40% - Accent6 5 31 3" xfId="27789"/>
    <cellStyle name="40% - Accent6 5 31 4" xfId="38649"/>
    <cellStyle name="40% - Accent6 5 32" xfId="6370"/>
    <cellStyle name="40% - Accent6 5 32 2" xfId="17149"/>
    <cellStyle name="40% - Accent6 5 32 3" xfId="27899"/>
    <cellStyle name="40% - Accent6 5 32 4" xfId="38759"/>
    <cellStyle name="40% - Accent6 5 33" xfId="6480"/>
    <cellStyle name="40% - Accent6 5 33 2" xfId="17259"/>
    <cellStyle name="40% - Accent6 5 33 3" xfId="28009"/>
    <cellStyle name="40% - Accent6 5 33 4" xfId="38869"/>
    <cellStyle name="40% - Accent6 5 34" xfId="6590"/>
    <cellStyle name="40% - Accent6 5 34 2" xfId="17369"/>
    <cellStyle name="40% - Accent6 5 34 3" xfId="28119"/>
    <cellStyle name="40% - Accent6 5 34 4" xfId="38979"/>
    <cellStyle name="40% - Accent6 5 35" xfId="6700"/>
    <cellStyle name="40% - Accent6 5 35 2" xfId="17479"/>
    <cellStyle name="40% - Accent6 5 35 3" xfId="28229"/>
    <cellStyle name="40% - Accent6 5 35 4" xfId="39089"/>
    <cellStyle name="40% - Accent6 5 36" xfId="6810"/>
    <cellStyle name="40% - Accent6 5 36 2" xfId="17589"/>
    <cellStyle name="40% - Accent6 5 36 3" xfId="28339"/>
    <cellStyle name="40% - Accent6 5 36 4" xfId="39199"/>
    <cellStyle name="40% - Accent6 5 37" xfId="6920"/>
    <cellStyle name="40% - Accent6 5 37 2" xfId="17699"/>
    <cellStyle name="40% - Accent6 5 37 3" xfId="28449"/>
    <cellStyle name="40% - Accent6 5 37 4" xfId="39309"/>
    <cellStyle name="40% - Accent6 5 38" xfId="7030"/>
    <cellStyle name="40% - Accent6 5 38 2" xfId="17809"/>
    <cellStyle name="40% - Accent6 5 38 3" xfId="28559"/>
    <cellStyle name="40% - Accent6 5 38 4" xfId="39419"/>
    <cellStyle name="40% - Accent6 5 39" xfId="7140"/>
    <cellStyle name="40% - Accent6 5 39 2" xfId="17919"/>
    <cellStyle name="40% - Accent6 5 39 3" xfId="28669"/>
    <cellStyle name="40% - Accent6 5 39 4" xfId="39529"/>
    <cellStyle name="40% - Accent6 5 4" xfId="451"/>
    <cellStyle name="40% - Accent6 5 4 2" xfId="1476"/>
    <cellStyle name="40% - Accent6 5 4 2 2" xfId="3801"/>
    <cellStyle name="40% - Accent6 5 4 2 2 2" xfId="14580"/>
    <cellStyle name="40% - Accent6 5 4 2 2 3" xfId="25330"/>
    <cellStyle name="40% - Accent6 5 4 2 2 4" xfId="36190"/>
    <cellStyle name="40% - Accent6 5 4 2 3" xfId="12285"/>
    <cellStyle name="40% - Accent6 5 4 2 4" xfId="23035"/>
    <cellStyle name="40% - Accent6 5 4 2 5" xfId="33895"/>
    <cellStyle name="40% - Accent6 5 4 3" xfId="2818"/>
    <cellStyle name="40% - Accent6 5 4 3 2" xfId="13597"/>
    <cellStyle name="40% - Accent6 5 4 3 3" xfId="24347"/>
    <cellStyle name="40% - Accent6 5 4 3 4" xfId="35207"/>
    <cellStyle name="40% - Accent6 5 4 4" xfId="11302"/>
    <cellStyle name="40% - Accent6 5 4 5" xfId="22052"/>
    <cellStyle name="40% - Accent6 5 4 6" xfId="32912"/>
    <cellStyle name="40% - Accent6 5 40" xfId="7250"/>
    <cellStyle name="40% - Accent6 5 40 2" xfId="18029"/>
    <cellStyle name="40% - Accent6 5 40 3" xfId="28779"/>
    <cellStyle name="40% - Accent6 5 40 4" xfId="39639"/>
    <cellStyle name="40% - Accent6 5 41" xfId="7360"/>
    <cellStyle name="40% - Accent6 5 41 2" xfId="18139"/>
    <cellStyle name="40% - Accent6 5 41 3" xfId="28889"/>
    <cellStyle name="40% - Accent6 5 41 4" xfId="39749"/>
    <cellStyle name="40% - Accent6 5 42" xfId="7470"/>
    <cellStyle name="40% - Accent6 5 42 2" xfId="18249"/>
    <cellStyle name="40% - Accent6 5 42 3" xfId="28999"/>
    <cellStyle name="40% - Accent6 5 42 4" xfId="39859"/>
    <cellStyle name="40% - Accent6 5 43" xfId="7580"/>
    <cellStyle name="40% - Accent6 5 43 2" xfId="18359"/>
    <cellStyle name="40% - Accent6 5 43 3" xfId="29109"/>
    <cellStyle name="40% - Accent6 5 43 4" xfId="39969"/>
    <cellStyle name="40% - Accent6 5 44" xfId="7690"/>
    <cellStyle name="40% - Accent6 5 44 2" xfId="18469"/>
    <cellStyle name="40% - Accent6 5 44 3" xfId="29219"/>
    <cellStyle name="40% - Accent6 5 44 4" xfId="40079"/>
    <cellStyle name="40% - Accent6 5 45" xfId="7800"/>
    <cellStyle name="40% - Accent6 5 45 2" xfId="18579"/>
    <cellStyle name="40% - Accent6 5 45 3" xfId="29329"/>
    <cellStyle name="40% - Accent6 5 45 4" xfId="40189"/>
    <cellStyle name="40% - Accent6 5 46" xfId="7910"/>
    <cellStyle name="40% - Accent6 5 46 2" xfId="18689"/>
    <cellStyle name="40% - Accent6 5 46 3" xfId="29439"/>
    <cellStyle name="40% - Accent6 5 46 4" xfId="40299"/>
    <cellStyle name="40% - Accent6 5 47" xfId="8020"/>
    <cellStyle name="40% - Accent6 5 47 2" xfId="18799"/>
    <cellStyle name="40% - Accent6 5 47 3" xfId="29549"/>
    <cellStyle name="40% - Accent6 5 47 4" xfId="40409"/>
    <cellStyle name="40% - Accent6 5 48" xfId="8130"/>
    <cellStyle name="40% - Accent6 5 48 2" xfId="18909"/>
    <cellStyle name="40% - Accent6 5 48 3" xfId="29659"/>
    <cellStyle name="40% - Accent6 5 48 4" xfId="40519"/>
    <cellStyle name="40% - Accent6 5 49" xfId="8240"/>
    <cellStyle name="40% - Accent6 5 49 2" xfId="19019"/>
    <cellStyle name="40% - Accent6 5 49 3" xfId="29769"/>
    <cellStyle name="40% - Accent6 5 49 4" xfId="40629"/>
    <cellStyle name="40% - Accent6 5 5" xfId="528"/>
    <cellStyle name="40% - Accent6 5 5 2" xfId="1553"/>
    <cellStyle name="40% - Accent6 5 5 2 2" xfId="3878"/>
    <cellStyle name="40% - Accent6 5 5 2 2 2" xfId="14657"/>
    <cellStyle name="40% - Accent6 5 5 2 2 3" xfId="25407"/>
    <cellStyle name="40% - Accent6 5 5 2 2 4" xfId="36267"/>
    <cellStyle name="40% - Accent6 5 5 2 3" xfId="12362"/>
    <cellStyle name="40% - Accent6 5 5 2 4" xfId="23112"/>
    <cellStyle name="40% - Accent6 5 5 2 5" xfId="33972"/>
    <cellStyle name="40% - Accent6 5 5 3" xfId="2895"/>
    <cellStyle name="40% - Accent6 5 5 3 2" xfId="13674"/>
    <cellStyle name="40% - Accent6 5 5 3 3" xfId="24424"/>
    <cellStyle name="40% - Accent6 5 5 3 4" xfId="35284"/>
    <cellStyle name="40% - Accent6 5 5 4" xfId="11379"/>
    <cellStyle name="40% - Accent6 5 5 5" xfId="22129"/>
    <cellStyle name="40% - Accent6 5 5 6" xfId="32989"/>
    <cellStyle name="40% - Accent6 5 50" xfId="8350"/>
    <cellStyle name="40% - Accent6 5 50 2" xfId="19129"/>
    <cellStyle name="40% - Accent6 5 50 3" xfId="29879"/>
    <cellStyle name="40% - Accent6 5 50 4" xfId="40739"/>
    <cellStyle name="40% - Accent6 5 51" xfId="8460"/>
    <cellStyle name="40% - Accent6 5 51 2" xfId="19239"/>
    <cellStyle name="40% - Accent6 5 51 3" xfId="29989"/>
    <cellStyle name="40% - Accent6 5 51 4" xfId="40849"/>
    <cellStyle name="40% - Accent6 5 52" xfId="8570"/>
    <cellStyle name="40% - Accent6 5 52 2" xfId="19349"/>
    <cellStyle name="40% - Accent6 5 52 3" xfId="30099"/>
    <cellStyle name="40% - Accent6 5 52 4" xfId="40959"/>
    <cellStyle name="40% - Accent6 5 53" xfId="8680"/>
    <cellStyle name="40% - Accent6 5 53 2" xfId="19459"/>
    <cellStyle name="40% - Accent6 5 53 3" xfId="30209"/>
    <cellStyle name="40% - Accent6 5 53 4" xfId="41069"/>
    <cellStyle name="40% - Accent6 5 54" xfId="8790"/>
    <cellStyle name="40% - Accent6 5 54 2" xfId="19569"/>
    <cellStyle name="40% - Accent6 5 54 3" xfId="30319"/>
    <cellStyle name="40% - Accent6 5 54 4" xfId="41179"/>
    <cellStyle name="40% - Accent6 5 55" xfId="8900"/>
    <cellStyle name="40% - Accent6 5 55 2" xfId="19679"/>
    <cellStyle name="40% - Accent6 5 55 3" xfId="30429"/>
    <cellStyle name="40% - Accent6 5 55 4" xfId="41289"/>
    <cellStyle name="40% - Accent6 5 56" xfId="9010"/>
    <cellStyle name="40% - Accent6 5 56 2" xfId="19789"/>
    <cellStyle name="40% - Accent6 5 56 3" xfId="30539"/>
    <cellStyle name="40% - Accent6 5 56 4" xfId="41399"/>
    <cellStyle name="40% - Accent6 5 57" xfId="9120"/>
    <cellStyle name="40% - Accent6 5 57 2" xfId="19899"/>
    <cellStyle name="40% - Accent6 5 57 3" xfId="30649"/>
    <cellStyle name="40% - Accent6 5 57 4" xfId="41509"/>
    <cellStyle name="40% - Accent6 5 58" xfId="9230"/>
    <cellStyle name="40% - Accent6 5 58 2" xfId="20009"/>
    <cellStyle name="40% - Accent6 5 58 3" xfId="30759"/>
    <cellStyle name="40% - Accent6 5 58 4" xfId="41619"/>
    <cellStyle name="40% - Accent6 5 59" xfId="9340"/>
    <cellStyle name="40% - Accent6 5 59 2" xfId="20119"/>
    <cellStyle name="40% - Accent6 5 59 3" xfId="30869"/>
    <cellStyle name="40% - Accent6 5 59 4" xfId="41729"/>
    <cellStyle name="40% - Accent6 5 6" xfId="615"/>
    <cellStyle name="40% - Accent6 5 6 2" xfId="1640"/>
    <cellStyle name="40% - Accent6 5 6 2 2" xfId="3965"/>
    <cellStyle name="40% - Accent6 5 6 2 2 2" xfId="14744"/>
    <cellStyle name="40% - Accent6 5 6 2 2 3" xfId="25494"/>
    <cellStyle name="40% - Accent6 5 6 2 2 4" xfId="36354"/>
    <cellStyle name="40% - Accent6 5 6 2 3" xfId="12449"/>
    <cellStyle name="40% - Accent6 5 6 2 4" xfId="23199"/>
    <cellStyle name="40% - Accent6 5 6 2 5" xfId="34059"/>
    <cellStyle name="40% - Accent6 5 6 3" xfId="2983"/>
    <cellStyle name="40% - Accent6 5 6 3 2" xfId="13762"/>
    <cellStyle name="40% - Accent6 5 6 3 3" xfId="24512"/>
    <cellStyle name="40% - Accent6 5 6 3 4" xfId="35372"/>
    <cellStyle name="40% - Accent6 5 6 4" xfId="11467"/>
    <cellStyle name="40% - Accent6 5 6 5" xfId="22217"/>
    <cellStyle name="40% - Accent6 5 6 6" xfId="33077"/>
    <cellStyle name="40% - Accent6 5 60" xfId="9450"/>
    <cellStyle name="40% - Accent6 5 60 2" xfId="20229"/>
    <cellStyle name="40% - Accent6 5 60 3" xfId="30979"/>
    <cellStyle name="40% - Accent6 5 60 4" xfId="41839"/>
    <cellStyle name="40% - Accent6 5 61" xfId="9560"/>
    <cellStyle name="40% - Accent6 5 61 2" xfId="20339"/>
    <cellStyle name="40% - Accent6 5 61 3" xfId="31089"/>
    <cellStyle name="40% - Accent6 5 61 4" xfId="41949"/>
    <cellStyle name="40% - Accent6 5 62" xfId="9670"/>
    <cellStyle name="40% - Accent6 5 62 2" xfId="20449"/>
    <cellStyle name="40% - Accent6 5 62 3" xfId="31199"/>
    <cellStyle name="40% - Accent6 5 62 4" xfId="42059"/>
    <cellStyle name="40% - Accent6 5 63" xfId="9780"/>
    <cellStyle name="40% - Accent6 5 63 2" xfId="20559"/>
    <cellStyle name="40% - Accent6 5 63 3" xfId="31309"/>
    <cellStyle name="40% - Accent6 5 63 4" xfId="42169"/>
    <cellStyle name="40% - Accent6 5 64" xfId="9890"/>
    <cellStyle name="40% - Accent6 5 64 2" xfId="20669"/>
    <cellStyle name="40% - Accent6 5 64 3" xfId="31419"/>
    <cellStyle name="40% - Accent6 5 64 4" xfId="42279"/>
    <cellStyle name="40% - Accent6 5 65" xfId="10000"/>
    <cellStyle name="40% - Accent6 5 65 2" xfId="20779"/>
    <cellStyle name="40% - Accent6 5 65 3" xfId="31529"/>
    <cellStyle name="40% - Accent6 5 65 4" xfId="42389"/>
    <cellStyle name="40% - Accent6 5 66" xfId="10110"/>
    <cellStyle name="40% - Accent6 5 66 2" xfId="20889"/>
    <cellStyle name="40% - Accent6 5 66 3" xfId="31639"/>
    <cellStyle name="40% - Accent6 5 66 4" xfId="42499"/>
    <cellStyle name="40% - Accent6 5 67" xfId="10220"/>
    <cellStyle name="40% - Accent6 5 67 2" xfId="20999"/>
    <cellStyle name="40% - Accent6 5 67 3" xfId="31749"/>
    <cellStyle name="40% - Accent6 5 67 4" xfId="42609"/>
    <cellStyle name="40% - Accent6 5 68" xfId="10330"/>
    <cellStyle name="40% - Accent6 5 68 2" xfId="21109"/>
    <cellStyle name="40% - Accent6 5 68 3" xfId="31859"/>
    <cellStyle name="40% - Accent6 5 68 4" xfId="42719"/>
    <cellStyle name="40% - Accent6 5 69" xfId="10440"/>
    <cellStyle name="40% - Accent6 5 69 2" xfId="21219"/>
    <cellStyle name="40% - Accent6 5 69 3" xfId="31969"/>
    <cellStyle name="40% - Accent6 5 69 4" xfId="42829"/>
    <cellStyle name="40% - Accent6 5 7" xfId="714"/>
    <cellStyle name="40% - Accent6 5 7 2" xfId="1739"/>
    <cellStyle name="40% - Accent6 5 7 2 2" xfId="4064"/>
    <cellStyle name="40% - Accent6 5 7 2 2 2" xfId="14843"/>
    <cellStyle name="40% - Accent6 5 7 2 2 3" xfId="25593"/>
    <cellStyle name="40% - Accent6 5 7 2 2 4" xfId="36453"/>
    <cellStyle name="40% - Accent6 5 7 2 3" xfId="12548"/>
    <cellStyle name="40% - Accent6 5 7 2 4" xfId="23298"/>
    <cellStyle name="40% - Accent6 5 7 2 5" xfId="34158"/>
    <cellStyle name="40% - Accent6 5 7 3" xfId="3082"/>
    <cellStyle name="40% - Accent6 5 7 3 2" xfId="13861"/>
    <cellStyle name="40% - Accent6 5 7 3 3" xfId="24611"/>
    <cellStyle name="40% - Accent6 5 7 3 4" xfId="35471"/>
    <cellStyle name="40% - Accent6 5 7 4" xfId="11566"/>
    <cellStyle name="40% - Accent6 5 7 5" xfId="22316"/>
    <cellStyle name="40% - Accent6 5 7 6" xfId="33176"/>
    <cellStyle name="40% - Accent6 5 70" xfId="10550"/>
    <cellStyle name="40% - Accent6 5 70 2" xfId="21329"/>
    <cellStyle name="40% - Accent6 5 70 3" xfId="32079"/>
    <cellStyle name="40% - Accent6 5 70 4" xfId="42939"/>
    <cellStyle name="40% - Accent6 5 71" xfId="10660"/>
    <cellStyle name="40% - Accent6 5 71 2" xfId="21439"/>
    <cellStyle name="40% - Accent6 5 71 3" xfId="32189"/>
    <cellStyle name="40% - Accent6 5 71 4" xfId="43049"/>
    <cellStyle name="40% - Accent6 5 72" xfId="10770"/>
    <cellStyle name="40% - Accent6 5 72 2" xfId="21549"/>
    <cellStyle name="40% - Accent6 5 72 3" xfId="32299"/>
    <cellStyle name="40% - Accent6 5 72 4" xfId="43159"/>
    <cellStyle name="40% - Accent6 5 73" xfId="10880"/>
    <cellStyle name="40% - Accent6 5 73 2" xfId="32409"/>
    <cellStyle name="40% - Accent6 5 73 3" xfId="43269"/>
    <cellStyle name="40% - Accent6 5 74" xfId="11031"/>
    <cellStyle name="40% - Accent6 5 74 2" xfId="21781"/>
    <cellStyle name="40% - Accent6 5 74 3" xfId="32641"/>
    <cellStyle name="40% - Accent6 5 75" xfId="21659"/>
    <cellStyle name="40% - Accent6 5 76" xfId="32519"/>
    <cellStyle name="40% - Accent6 5 77" xfId="43540"/>
    <cellStyle name="40% - Accent6 5 78" xfId="43695"/>
    <cellStyle name="40% - Accent6 5 79" xfId="44007"/>
    <cellStyle name="40% - Accent6 5 8" xfId="823"/>
    <cellStyle name="40% - Accent6 5 8 2" xfId="1848"/>
    <cellStyle name="40% - Accent6 5 8 2 2" xfId="4173"/>
    <cellStyle name="40% - Accent6 5 8 2 2 2" xfId="14952"/>
    <cellStyle name="40% - Accent6 5 8 2 2 3" xfId="25702"/>
    <cellStyle name="40% - Accent6 5 8 2 2 4" xfId="36562"/>
    <cellStyle name="40% - Accent6 5 8 2 3" xfId="12657"/>
    <cellStyle name="40% - Accent6 5 8 2 4" xfId="23407"/>
    <cellStyle name="40% - Accent6 5 8 2 5" xfId="34267"/>
    <cellStyle name="40% - Accent6 5 8 3" xfId="3191"/>
    <cellStyle name="40% - Accent6 5 8 3 2" xfId="13970"/>
    <cellStyle name="40% - Accent6 5 8 3 3" xfId="24720"/>
    <cellStyle name="40% - Accent6 5 8 3 4" xfId="35580"/>
    <cellStyle name="40% - Accent6 5 8 4" xfId="11675"/>
    <cellStyle name="40% - Accent6 5 8 5" xfId="22425"/>
    <cellStyle name="40% - Accent6 5 8 6" xfId="33285"/>
    <cellStyle name="40% - Accent6 5 80" xfId="44326"/>
    <cellStyle name="40% - Accent6 5 81" xfId="44646"/>
    <cellStyle name="40% - Accent6 5 82" xfId="44958"/>
    <cellStyle name="40% - Accent6 5 83" xfId="45270"/>
    <cellStyle name="40% - Accent6 5 84" xfId="45582"/>
    <cellStyle name="40% - Accent6 5 85" xfId="45894"/>
    <cellStyle name="40% - Accent6 5 86" xfId="46206"/>
    <cellStyle name="40% - Accent6 5 87" xfId="46518"/>
    <cellStyle name="40% - Accent6 5 88" xfId="46830"/>
    <cellStyle name="40% - Accent6 5 89" xfId="47142"/>
    <cellStyle name="40% - Accent6 5 9" xfId="932"/>
    <cellStyle name="40% - Accent6 5 9 2" xfId="1957"/>
    <cellStyle name="40% - Accent6 5 9 2 2" xfId="4282"/>
    <cellStyle name="40% - Accent6 5 9 2 2 2" xfId="15061"/>
    <cellStyle name="40% - Accent6 5 9 2 2 3" xfId="25811"/>
    <cellStyle name="40% - Accent6 5 9 2 2 4" xfId="36671"/>
    <cellStyle name="40% - Accent6 5 9 2 3" xfId="12766"/>
    <cellStyle name="40% - Accent6 5 9 2 4" xfId="23516"/>
    <cellStyle name="40% - Accent6 5 9 2 5" xfId="34376"/>
    <cellStyle name="40% - Accent6 5 9 3" xfId="3300"/>
    <cellStyle name="40% - Accent6 5 9 3 2" xfId="14079"/>
    <cellStyle name="40% - Accent6 5 9 3 3" xfId="24829"/>
    <cellStyle name="40% - Accent6 5 9 3 4" xfId="35689"/>
    <cellStyle name="40% - Accent6 5 9 4" xfId="11784"/>
    <cellStyle name="40% - Accent6 5 9 5" xfId="22534"/>
    <cellStyle name="40% - Accent6 5 9 6" xfId="33394"/>
    <cellStyle name="40% - Accent6 5 90" xfId="47454"/>
    <cellStyle name="40% - Accent6 5 91" xfId="47766"/>
    <cellStyle name="40% - Accent6 5 92" xfId="48078"/>
    <cellStyle name="40% - Accent6 5 93" xfId="48390"/>
    <cellStyle name="40% - Accent6 5 94" xfId="48702"/>
    <cellStyle name="40% - Accent6 5 95" xfId="49014"/>
    <cellStyle name="40% - Accent6 5 96" xfId="49326"/>
    <cellStyle name="40% - Accent6 5 97" xfId="49638"/>
    <cellStyle name="40% - Accent6 5 98" xfId="49950"/>
    <cellStyle name="40% - Accent6 5 99" xfId="50262"/>
    <cellStyle name="40% - Accent6 50" xfId="7643"/>
    <cellStyle name="40% - Accent6 50 2" xfId="18422"/>
    <cellStyle name="40% - Accent6 50 3" xfId="29172"/>
    <cellStyle name="40% - Accent6 50 4" xfId="40032"/>
    <cellStyle name="40% - Accent6 51" xfId="7753"/>
    <cellStyle name="40% - Accent6 51 2" xfId="18532"/>
    <cellStyle name="40% - Accent6 51 3" xfId="29282"/>
    <cellStyle name="40% - Accent6 51 4" xfId="40142"/>
    <cellStyle name="40% - Accent6 52" xfId="7863"/>
    <cellStyle name="40% - Accent6 52 2" xfId="18642"/>
    <cellStyle name="40% - Accent6 52 3" xfId="29392"/>
    <cellStyle name="40% - Accent6 52 4" xfId="40252"/>
    <cellStyle name="40% - Accent6 53" xfId="7973"/>
    <cellStyle name="40% - Accent6 53 2" xfId="18752"/>
    <cellStyle name="40% - Accent6 53 3" xfId="29502"/>
    <cellStyle name="40% - Accent6 53 4" xfId="40362"/>
    <cellStyle name="40% - Accent6 54" xfId="8083"/>
    <cellStyle name="40% - Accent6 54 2" xfId="18862"/>
    <cellStyle name="40% - Accent6 54 3" xfId="29612"/>
    <cellStyle name="40% - Accent6 54 4" xfId="40472"/>
    <cellStyle name="40% - Accent6 55" xfId="8193"/>
    <cellStyle name="40% - Accent6 55 2" xfId="18972"/>
    <cellStyle name="40% - Accent6 55 3" xfId="29722"/>
    <cellStyle name="40% - Accent6 55 4" xfId="40582"/>
    <cellStyle name="40% - Accent6 56" xfId="8303"/>
    <cellStyle name="40% - Accent6 56 2" xfId="19082"/>
    <cellStyle name="40% - Accent6 56 3" xfId="29832"/>
    <cellStyle name="40% - Accent6 56 4" xfId="40692"/>
    <cellStyle name="40% - Accent6 57" xfId="8413"/>
    <cellStyle name="40% - Accent6 57 2" xfId="19192"/>
    <cellStyle name="40% - Accent6 57 3" xfId="29942"/>
    <cellStyle name="40% - Accent6 57 4" xfId="40802"/>
    <cellStyle name="40% - Accent6 58" xfId="8523"/>
    <cellStyle name="40% - Accent6 58 2" xfId="19302"/>
    <cellStyle name="40% - Accent6 58 3" xfId="30052"/>
    <cellStyle name="40% - Accent6 58 4" xfId="40912"/>
    <cellStyle name="40% - Accent6 59" xfId="8633"/>
    <cellStyle name="40% - Accent6 59 2" xfId="19412"/>
    <cellStyle name="40% - Accent6 59 3" xfId="30162"/>
    <cellStyle name="40% - Accent6 59 4" xfId="41022"/>
    <cellStyle name="40% - Accent6 6" xfId="203"/>
    <cellStyle name="40% - Accent6 6 10" xfId="1228"/>
    <cellStyle name="40% - Accent6 6 10 2" xfId="3553"/>
    <cellStyle name="40% - Accent6 6 10 2 2" xfId="14332"/>
    <cellStyle name="40% - Accent6 6 10 2 3" xfId="25082"/>
    <cellStyle name="40% - Accent6 6 10 2 4" xfId="35942"/>
    <cellStyle name="40% - Accent6 6 10 3" xfId="12037"/>
    <cellStyle name="40% - Accent6 6 10 4" xfId="22787"/>
    <cellStyle name="40% - Accent6 6 10 5" xfId="33647"/>
    <cellStyle name="40% - Accent6 6 100" xfId="50900"/>
    <cellStyle name="40% - Accent6 6 101" xfId="51212"/>
    <cellStyle name="40% - Accent6 6 102" xfId="51524"/>
    <cellStyle name="40% - Accent6 6 103" xfId="51836"/>
    <cellStyle name="40% - Accent6 6 104" xfId="52149"/>
    <cellStyle name="40% - Accent6 6 105" xfId="52461"/>
    <cellStyle name="40% - Accent6 6 106" xfId="52773"/>
    <cellStyle name="40% - Accent6 6 107" xfId="53085"/>
    <cellStyle name="40% - Accent6 6 108" xfId="53397"/>
    <cellStyle name="40% - Accent6 6 109" xfId="53709"/>
    <cellStyle name="40% - Accent6 6 11" xfId="2077"/>
    <cellStyle name="40% - Accent6 6 11 2" xfId="4402"/>
    <cellStyle name="40% - Accent6 6 11 2 2" xfId="15181"/>
    <cellStyle name="40% - Accent6 6 11 2 3" xfId="25931"/>
    <cellStyle name="40% - Accent6 6 11 2 4" xfId="36791"/>
    <cellStyle name="40% - Accent6 6 11 3" xfId="12886"/>
    <cellStyle name="40% - Accent6 6 11 4" xfId="23636"/>
    <cellStyle name="40% - Accent6 6 11 5" xfId="34496"/>
    <cellStyle name="40% - Accent6 6 110" xfId="54021"/>
    <cellStyle name="40% - Accent6 6 111" xfId="54333"/>
    <cellStyle name="40% - Accent6 6 112" xfId="54645"/>
    <cellStyle name="40% - Accent6 6 113" xfId="54957"/>
    <cellStyle name="40% - Accent6 6 114" xfId="55269"/>
    <cellStyle name="40% - Accent6 6 115" xfId="55581"/>
    <cellStyle name="40% - Accent6 6 116" xfId="55893"/>
    <cellStyle name="40% - Accent6 6 117" xfId="56205"/>
    <cellStyle name="40% - Accent6 6 118" xfId="56517"/>
    <cellStyle name="40% - Accent6 6 119" xfId="56829"/>
    <cellStyle name="40% - Accent6 6 12" xfId="2186"/>
    <cellStyle name="40% - Accent6 6 12 2" xfId="4511"/>
    <cellStyle name="40% - Accent6 6 12 2 2" xfId="15290"/>
    <cellStyle name="40% - Accent6 6 12 2 3" xfId="26040"/>
    <cellStyle name="40% - Accent6 6 12 2 4" xfId="36900"/>
    <cellStyle name="40% - Accent6 6 12 3" xfId="12995"/>
    <cellStyle name="40% - Accent6 6 12 4" xfId="23745"/>
    <cellStyle name="40% - Accent6 6 12 5" xfId="34605"/>
    <cellStyle name="40% - Accent6 6 120" xfId="57141"/>
    <cellStyle name="40% - Accent6 6 121" xfId="57453"/>
    <cellStyle name="40% - Accent6 6 122" xfId="57765"/>
    <cellStyle name="40% - Accent6 6 123" xfId="58077"/>
    <cellStyle name="40% - Accent6 6 124" xfId="58389"/>
    <cellStyle name="40% - Accent6 6 125" xfId="58701"/>
    <cellStyle name="40% - Accent6 6 126" xfId="59013"/>
    <cellStyle name="40% - Accent6 6 127" xfId="59325"/>
    <cellStyle name="40% - Accent6 6 128" xfId="59637"/>
    <cellStyle name="40% - Accent6 6 129" xfId="59949"/>
    <cellStyle name="40% - Accent6 6 13" xfId="2296"/>
    <cellStyle name="40% - Accent6 6 13 2" xfId="4621"/>
    <cellStyle name="40% - Accent6 6 13 2 2" xfId="15400"/>
    <cellStyle name="40% - Accent6 6 13 2 3" xfId="26150"/>
    <cellStyle name="40% - Accent6 6 13 2 4" xfId="37010"/>
    <cellStyle name="40% - Accent6 6 13 3" xfId="13105"/>
    <cellStyle name="40% - Accent6 6 13 4" xfId="23855"/>
    <cellStyle name="40% - Accent6 6 13 5" xfId="34715"/>
    <cellStyle name="40% - Accent6 6 130" xfId="60261"/>
    <cellStyle name="40% - Accent6 6 131" xfId="60573"/>
    <cellStyle name="40% - Accent6 6 132" xfId="60885"/>
    <cellStyle name="40% - Accent6 6 14" xfId="2406"/>
    <cellStyle name="40% - Accent6 6 14 2" xfId="13215"/>
    <cellStyle name="40% - Accent6 6 14 3" xfId="23965"/>
    <cellStyle name="40% - Accent6 6 14 4" xfId="34825"/>
    <cellStyle name="40% - Accent6 6 15" xfId="2570"/>
    <cellStyle name="40% - Accent6 6 15 2" xfId="13349"/>
    <cellStyle name="40% - Accent6 6 15 3" xfId="24099"/>
    <cellStyle name="40% - Accent6 6 15 4" xfId="34959"/>
    <cellStyle name="40% - Accent6 6 16" xfId="4731"/>
    <cellStyle name="40% - Accent6 6 16 2" xfId="15510"/>
    <cellStyle name="40% - Accent6 6 16 3" xfId="26260"/>
    <cellStyle name="40% - Accent6 6 16 4" xfId="37120"/>
    <cellStyle name="40% - Accent6 6 17" xfId="4841"/>
    <cellStyle name="40% - Accent6 6 17 2" xfId="15620"/>
    <cellStyle name="40% - Accent6 6 17 3" xfId="26370"/>
    <cellStyle name="40% - Accent6 6 17 4" xfId="37230"/>
    <cellStyle name="40% - Accent6 6 18" xfId="4951"/>
    <cellStyle name="40% - Accent6 6 18 2" xfId="15730"/>
    <cellStyle name="40% - Accent6 6 18 3" xfId="26480"/>
    <cellStyle name="40% - Accent6 6 18 4" xfId="37340"/>
    <cellStyle name="40% - Accent6 6 19" xfId="5061"/>
    <cellStyle name="40% - Accent6 6 19 2" xfId="15840"/>
    <cellStyle name="40% - Accent6 6 19 3" xfId="26590"/>
    <cellStyle name="40% - Accent6 6 19 4" xfId="37450"/>
    <cellStyle name="40% - Accent6 6 2" xfId="396"/>
    <cellStyle name="40% - Accent6 6 2 10" xfId="44815"/>
    <cellStyle name="40% - Accent6 6 2 11" xfId="45127"/>
    <cellStyle name="40% - Accent6 6 2 12" xfId="45439"/>
    <cellStyle name="40% - Accent6 6 2 13" xfId="45751"/>
    <cellStyle name="40% - Accent6 6 2 14" xfId="46063"/>
    <cellStyle name="40% - Accent6 6 2 15" xfId="46375"/>
    <cellStyle name="40% - Accent6 6 2 16" xfId="46687"/>
    <cellStyle name="40% - Accent6 6 2 17" xfId="46999"/>
    <cellStyle name="40% - Accent6 6 2 18" xfId="47311"/>
    <cellStyle name="40% - Accent6 6 2 19" xfId="47623"/>
    <cellStyle name="40% - Accent6 6 2 2" xfId="1421"/>
    <cellStyle name="40% - Accent6 6 2 2 2" xfId="3746"/>
    <cellStyle name="40% - Accent6 6 2 2 2 2" xfId="14525"/>
    <cellStyle name="40% - Accent6 6 2 2 2 3" xfId="25275"/>
    <cellStyle name="40% - Accent6 6 2 2 2 4" xfId="36135"/>
    <cellStyle name="40% - Accent6 6 2 2 3" xfId="12230"/>
    <cellStyle name="40% - Accent6 6 2 2 4" xfId="22980"/>
    <cellStyle name="40% - Accent6 6 2 2 5" xfId="33840"/>
    <cellStyle name="40% - Accent6 6 2 20" xfId="47935"/>
    <cellStyle name="40% - Accent6 6 2 21" xfId="48247"/>
    <cellStyle name="40% - Accent6 6 2 22" xfId="48559"/>
    <cellStyle name="40% - Accent6 6 2 23" xfId="48871"/>
    <cellStyle name="40% - Accent6 6 2 24" xfId="49183"/>
    <cellStyle name="40% - Accent6 6 2 25" xfId="49495"/>
    <cellStyle name="40% - Accent6 6 2 26" xfId="49807"/>
    <cellStyle name="40% - Accent6 6 2 27" xfId="50119"/>
    <cellStyle name="40% - Accent6 6 2 28" xfId="50431"/>
    <cellStyle name="40% - Accent6 6 2 29" xfId="50743"/>
    <cellStyle name="40% - Accent6 6 2 3" xfId="2763"/>
    <cellStyle name="40% - Accent6 6 2 3 2" xfId="13542"/>
    <cellStyle name="40% - Accent6 6 2 3 3" xfId="24292"/>
    <cellStyle name="40% - Accent6 6 2 3 4" xfId="35152"/>
    <cellStyle name="40% - Accent6 6 2 30" xfId="51055"/>
    <cellStyle name="40% - Accent6 6 2 31" xfId="51367"/>
    <cellStyle name="40% - Accent6 6 2 32" xfId="51679"/>
    <cellStyle name="40% - Accent6 6 2 33" xfId="51991"/>
    <cellStyle name="40% - Accent6 6 2 34" xfId="52304"/>
    <cellStyle name="40% - Accent6 6 2 35" xfId="52616"/>
    <cellStyle name="40% - Accent6 6 2 36" xfId="52928"/>
    <cellStyle name="40% - Accent6 6 2 37" xfId="53240"/>
    <cellStyle name="40% - Accent6 6 2 38" xfId="53552"/>
    <cellStyle name="40% - Accent6 6 2 39" xfId="53864"/>
    <cellStyle name="40% - Accent6 6 2 4" xfId="11247"/>
    <cellStyle name="40% - Accent6 6 2 40" xfId="54176"/>
    <cellStyle name="40% - Accent6 6 2 41" xfId="54488"/>
    <cellStyle name="40% - Accent6 6 2 42" xfId="54800"/>
    <cellStyle name="40% - Accent6 6 2 43" xfId="55112"/>
    <cellStyle name="40% - Accent6 6 2 44" xfId="55424"/>
    <cellStyle name="40% - Accent6 6 2 45" xfId="55736"/>
    <cellStyle name="40% - Accent6 6 2 46" xfId="56048"/>
    <cellStyle name="40% - Accent6 6 2 47" xfId="56360"/>
    <cellStyle name="40% - Accent6 6 2 48" xfId="56672"/>
    <cellStyle name="40% - Accent6 6 2 49" xfId="56984"/>
    <cellStyle name="40% - Accent6 6 2 5" xfId="21997"/>
    <cellStyle name="40% - Accent6 6 2 50" xfId="57296"/>
    <cellStyle name="40% - Accent6 6 2 51" xfId="57608"/>
    <cellStyle name="40% - Accent6 6 2 52" xfId="57920"/>
    <cellStyle name="40% - Accent6 6 2 53" xfId="58232"/>
    <cellStyle name="40% - Accent6 6 2 54" xfId="58544"/>
    <cellStyle name="40% - Accent6 6 2 55" xfId="58856"/>
    <cellStyle name="40% - Accent6 6 2 56" xfId="59168"/>
    <cellStyle name="40% - Accent6 6 2 57" xfId="59480"/>
    <cellStyle name="40% - Accent6 6 2 58" xfId="59792"/>
    <cellStyle name="40% - Accent6 6 2 59" xfId="60104"/>
    <cellStyle name="40% - Accent6 6 2 6" xfId="32857"/>
    <cellStyle name="40% - Accent6 6 2 60" xfId="60416"/>
    <cellStyle name="40% - Accent6 6 2 61" xfId="60728"/>
    <cellStyle name="40% - Accent6 6 2 62" xfId="61040"/>
    <cellStyle name="40% - Accent6 6 2 7" xfId="43864"/>
    <cellStyle name="40% - Accent6 6 2 8" xfId="44176"/>
    <cellStyle name="40% - Accent6 6 2 9" xfId="44495"/>
    <cellStyle name="40% - Accent6 6 20" xfId="5171"/>
    <cellStyle name="40% - Accent6 6 20 2" xfId="15950"/>
    <cellStyle name="40% - Accent6 6 20 3" xfId="26700"/>
    <cellStyle name="40% - Accent6 6 20 4" xfId="37560"/>
    <cellStyle name="40% - Accent6 6 21" xfId="5281"/>
    <cellStyle name="40% - Accent6 6 21 2" xfId="16060"/>
    <cellStyle name="40% - Accent6 6 21 3" xfId="26810"/>
    <cellStyle name="40% - Accent6 6 21 4" xfId="37670"/>
    <cellStyle name="40% - Accent6 6 22" xfId="5391"/>
    <cellStyle name="40% - Accent6 6 22 2" xfId="16170"/>
    <cellStyle name="40% - Accent6 6 22 3" xfId="26920"/>
    <cellStyle name="40% - Accent6 6 22 4" xfId="37780"/>
    <cellStyle name="40% - Accent6 6 23" xfId="5501"/>
    <cellStyle name="40% - Accent6 6 23 2" xfId="16280"/>
    <cellStyle name="40% - Accent6 6 23 3" xfId="27030"/>
    <cellStyle name="40% - Accent6 6 23 4" xfId="37890"/>
    <cellStyle name="40% - Accent6 6 24" xfId="5611"/>
    <cellStyle name="40% - Accent6 6 24 2" xfId="16390"/>
    <cellStyle name="40% - Accent6 6 24 3" xfId="27140"/>
    <cellStyle name="40% - Accent6 6 24 4" xfId="38000"/>
    <cellStyle name="40% - Accent6 6 25" xfId="5721"/>
    <cellStyle name="40% - Accent6 6 25 2" xfId="16500"/>
    <cellStyle name="40% - Accent6 6 25 3" xfId="27250"/>
    <cellStyle name="40% - Accent6 6 25 4" xfId="38110"/>
    <cellStyle name="40% - Accent6 6 26" xfId="5831"/>
    <cellStyle name="40% - Accent6 6 26 2" xfId="16610"/>
    <cellStyle name="40% - Accent6 6 26 3" xfId="27360"/>
    <cellStyle name="40% - Accent6 6 26 4" xfId="38220"/>
    <cellStyle name="40% - Accent6 6 27" xfId="5941"/>
    <cellStyle name="40% - Accent6 6 27 2" xfId="16720"/>
    <cellStyle name="40% - Accent6 6 27 3" xfId="27470"/>
    <cellStyle name="40% - Accent6 6 27 4" xfId="38330"/>
    <cellStyle name="40% - Accent6 6 28" xfId="6051"/>
    <cellStyle name="40% - Accent6 6 28 2" xfId="16830"/>
    <cellStyle name="40% - Accent6 6 28 3" xfId="27580"/>
    <cellStyle name="40% - Accent6 6 28 4" xfId="38440"/>
    <cellStyle name="40% - Accent6 6 29" xfId="6161"/>
    <cellStyle name="40% - Accent6 6 29 2" xfId="16940"/>
    <cellStyle name="40% - Accent6 6 29 3" xfId="27690"/>
    <cellStyle name="40% - Accent6 6 29 4" xfId="38550"/>
    <cellStyle name="40% - Accent6 6 3" xfId="462"/>
    <cellStyle name="40% - Accent6 6 3 2" xfId="1487"/>
    <cellStyle name="40% - Accent6 6 3 2 2" xfId="3812"/>
    <cellStyle name="40% - Accent6 6 3 2 2 2" xfId="14591"/>
    <cellStyle name="40% - Accent6 6 3 2 2 3" xfId="25341"/>
    <cellStyle name="40% - Accent6 6 3 2 2 4" xfId="36201"/>
    <cellStyle name="40% - Accent6 6 3 2 3" xfId="12296"/>
    <cellStyle name="40% - Accent6 6 3 2 4" xfId="23046"/>
    <cellStyle name="40% - Accent6 6 3 2 5" xfId="33906"/>
    <cellStyle name="40% - Accent6 6 3 3" xfId="2829"/>
    <cellStyle name="40% - Accent6 6 3 3 2" xfId="13608"/>
    <cellStyle name="40% - Accent6 6 3 3 3" xfId="24358"/>
    <cellStyle name="40% - Accent6 6 3 3 4" xfId="35218"/>
    <cellStyle name="40% - Accent6 6 3 4" xfId="11313"/>
    <cellStyle name="40% - Accent6 6 3 5" xfId="22063"/>
    <cellStyle name="40% - Accent6 6 3 6" xfId="32923"/>
    <cellStyle name="40% - Accent6 6 30" xfId="6271"/>
    <cellStyle name="40% - Accent6 6 30 2" xfId="17050"/>
    <cellStyle name="40% - Accent6 6 30 3" xfId="27800"/>
    <cellStyle name="40% - Accent6 6 30 4" xfId="38660"/>
    <cellStyle name="40% - Accent6 6 31" xfId="6381"/>
    <cellStyle name="40% - Accent6 6 31 2" xfId="17160"/>
    <cellStyle name="40% - Accent6 6 31 3" xfId="27910"/>
    <cellStyle name="40% - Accent6 6 31 4" xfId="38770"/>
    <cellStyle name="40% - Accent6 6 32" xfId="6491"/>
    <cellStyle name="40% - Accent6 6 32 2" xfId="17270"/>
    <cellStyle name="40% - Accent6 6 32 3" xfId="28020"/>
    <cellStyle name="40% - Accent6 6 32 4" xfId="38880"/>
    <cellStyle name="40% - Accent6 6 33" xfId="6601"/>
    <cellStyle name="40% - Accent6 6 33 2" xfId="17380"/>
    <cellStyle name="40% - Accent6 6 33 3" xfId="28130"/>
    <cellStyle name="40% - Accent6 6 33 4" xfId="38990"/>
    <cellStyle name="40% - Accent6 6 34" xfId="6711"/>
    <cellStyle name="40% - Accent6 6 34 2" xfId="17490"/>
    <cellStyle name="40% - Accent6 6 34 3" xfId="28240"/>
    <cellStyle name="40% - Accent6 6 34 4" xfId="39100"/>
    <cellStyle name="40% - Accent6 6 35" xfId="6821"/>
    <cellStyle name="40% - Accent6 6 35 2" xfId="17600"/>
    <cellStyle name="40% - Accent6 6 35 3" xfId="28350"/>
    <cellStyle name="40% - Accent6 6 35 4" xfId="39210"/>
    <cellStyle name="40% - Accent6 6 36" xfId="6931"/>
    <cellStyle name="40% - Accent6 6 36 2" xfId="17710"/>
    <cellStyle name="40% - Accent6 6 36 3" xfId="28460"/>
    <cellStyle name="40% - Accent6 6 36 4" xfId="39320"/>
    <cellStyle name="40% - Accent6 6 37" xfId="7041"/>
    <cellStyle name="40% - Accent6 6 37 2" xfId="17820"/>
    <cellStyle name="40% - Accent6 6 37 3" xfId="28570"/>
    <cellStyle name="40% - Accent6 6 37 4" xfId="39430"/>
    <cellStyle name="40% - Accent6 6 38" xfId="7151"/>
    <cellStyle name="40% - Accent6 6 38 2" xfId="17930"/>
    <cellStyle name="40% - Accent6 6 38 3" xfId="28680"/>
    <cellStyle name="40% - Accent6 6 38 4" xfId="39540"/>
    <cellStyle name="40% - Accent6 6 39" xfId="7261"/>
    <cellStyle name="40% - Accent6 6 39 2" xfId="18040"/>
    <cellStyle name="40% - Accent6 6 39 3" xfId="28790"/>
    <cellStyle name="40% - Accent6 6 39 4" xfId="39650"/>
    <cellStyle name="40% - Accent6 6 4" xfId="539"/>
    <cellStyle name="40% - Accent6 6 4 2" xfId="1564"/>
    <cellStyle name="40% - Accent6 6 4 2 2" xfId="3889"/>
    <cellStyle name="40% - Accent6 6 4 2 2 2" xfId="14668"/>
    <cellStyle name="40% - Accent6 6 4 2 2 3" xfId="25418"/>
    <cellStyle name="40% - Accent6 6 4 2 2 4" xfId="36278"/>
    <cellStyle name="40% - Accent6 6 4 2 3" xfId="12373"/>
    <cellStyle name="40% - Accent6 6 4 2 4" xfId="23123"/>
    <cellStyle name="40% - Accent6 6 4 2 5" xfId="33983"/>
    <cellStyle name="40% - Accent6 6 4 3" xfId="2906"/>
    <cellStyle name="40% - Accent6 6 4 3 2" xfId="13685"/>
    <cellStyle name="40% - Accent6 6 4 3 3" xfId="24435"/>
    <cellStyle name="40% - Accent6 6 4 3 4" xfId="35295"/>
    <cellStyle name="40% - Accent6 6 4 4" xfId="11390"/>
    <cellStyle name="40% - Accent6 6 4 5" xfId="22140"/>
    <cellStyle name="40% - Accent6 6 4 6" xfId="33000"/>
    <cellStyle name="40% - Accent6 6 40" xfId="7371"/>
    <cellStyle name="40% - Accent6 6 40 2" xfId="18150"/>
    <cellStyle name="40% - Accent6 6 40 3" xfId="28900"/>
    <cellStyle name="40% - Accent6 6 40 4" xfId="39760"/>
    <cellStyle name="40% - Accent6 6 41" xfId="7481"/>
    <cellStyle name="40% - Accent6 6 41 2" xfId="18260"/>
    <cellStyle name="40% - Accent6 6 41 3" xfId="29010"/>
    <cellStyle name="40% - Accent6 6 41 4" xfId="39870"/>
    <cellStyle name="40% - Accent6 6 42" xfId="7591"/>
    <cellStyle name="40% - Accent6 6 42 2" xfId="18370"/>
    <cellStyle name="40% - Accent6 6 42 3" xfId="29120"/>
    <cellStyle name="40% - Accent6 6 42 4" xfId="39980"/>
    <cellStyle name="40% - Accent6 6 43" xfId="7701"/>
    <cellStyle name="40% - Accent6 6 43 2" xfId="18480"/>
    <cellStyle name="40% - Accent6 6 43 3" xfId="29230"/>
    <cellStyle name="40% - Accent6 6 43 4" xfId="40090"/>
    <cellStyle name="40% - Accent6 6 44" xfId="7811"/>
    <cellStyle name="40% - Accent6 6 44 2" xfId="18590"/>
    <cellStyle name="40% - Accent6 6 44 3" xfId="29340"/>
    <cellStyle name="40% - Accent6 6 44 4" xfId="40200"/>
    <cellStyle name="40% - Accent6 6 45" xfId="7921"/>
    <cellStyle name="40% - Accent6 6 45 2" xfId="18700"/>
    <cellStyle name="40% - Accent6 6 45 3" xfId="29450"/>
    <cellStyle name="40% - Accent6 6 45 4" xfId="40310"/>
    <cellStyle name="40% - Accent6 6 46" xfId="8031"/>
    <cellStyle name="40% - Accent6 6 46 2" xfId="18810"/>
    <cellStyle name="40% - Accent6 6 46 3" xfId="29560"/>
    <cellStyle name="40% - Accent6 6 46 4" xfId="40420"/>
    <cellStyle name="40% - Accent6 6 47" xfId="8141"/>
    <cellStyle name="40% - Accent6 6 47 2" xfId="18920"/>
    <cellStyle name="40% - Accent6 6 47 3" xfId="29670"/>
    <cellStyle name="40% - Accent6 6 47 4" xfId="40530"/>
    <cellStyle name="40% - Accent6 6 48" xfId="8251"/>
    <cellStyle name="40% - Accent6 6 48 2" xfId="19030"/>
    <cellStyle name="40% - Accent6 6 48 3" xfId="29780"/>
    <cellStyle name="40% - Accent6 6 48 4" xfId="40640"/>
    <cellStyle name="40% - Accent6 6 49" xfId="8361"/>
    <cellStyle name="40% - Accent6 6 49 2" xfId="19140"/>
    <cellStyle name="40% - Accent6 6 49 3" xfId="29890"/>
    <cellStyle name="40% - Accent6 6 49 4" xfId="40750"/>
    <cellStyle name="40% - Accent6 6 5" xfId="626"/>
    <cellStyle name="40% - Accent6 6 5 2" xfId="1651"/>
    <cellStyle name="40% - Accent6 6 5 2 2" xfId="3976"/>
    <cellStyle name="40% - Accent6 6 5 2 2 2" xfId="14755"/>
    <cellStyle name="40% - Accent6 6 5 2 2 3" xfId="25505"/>
    <cellStyle name="40% - Accent6 6 5 2 2 4" xfId="36365"/>
    <cellStyle name="40% - Accent6 6 5 2 3" xfId="12460"/>
    <cellStyle name="40% - Accent6 6 5 2 4" xfId="23210"/>
    <cellStyle name="40% - Accent6 6 5 2 5" xfId="34070"/>
    <cellStyle name="40% - Accent6 6 5 3" xfId="2994"/>
    <cellStyle name="40% - Accent6 6 5 3 2" xfId="13773"/>
    <cellStyle name="40% - Accent6 6 5 3 3" xfId="24523"/>
    <cellStyle name="40% - Accent6 6 5 3 4" xfId="35383"/>
    <cellStyle name="40% - Accent6 6 5 4" xfId="11478"/>
    <cellStyle name="40% - Accent6 6 5 5" xfId="22228"/>
    <cellStyle name="40% - Accent6 6 5 6" xfId="33088"/>
    <cellStyle name="40% - Accent6 6 50" xfId="8471"/>
    <cellStyle name="40% - Accent6 6 50 2" xfId="19250"/>
    <cellStyle name="40% - Accent6 6 50 3" xfId="30000"/>
    <cellStyle name="40% - Accent6 6 50 4" xfId="40860"/>
    <cellStyle name="40% - Accent6 6 51" xfId="8581"/>
    <cellStyle name="40% - Accent6 6 51 2" xfId="19360"/>
    <cellStyle name="40% - Accent6 6 51 3" xfId="30110"/>
    <cellStyle name="40% - Accent6 6 51 4" xfId="40970"/>
    <cellStyle name="40% - Accent6 6 52" xfId="8691"/>
    <cellStyle name="40% - Accent6 6 52 2" xfId="19470"/>
    <cellStyle name="40% - Accent6 6 52 3" xfId="30220"/>
    <cellStyle name="40% - Accent6 6 52 4" xfId="41080"/>
    <cellStyle name="40% - Accent6 6 53" xfId="8801"/>
    <cellStyle name="40% - Accent6 6 53 2" xfId="19580"/>
    <cellStyle name="40% - Accent6 6 53 3" xfId="30330"/>
    <cellStyle name="40% - Accent6 6 53 4" xfId="41190"/>
    <cellStyle name="40% - Accent6 6 54" xfId="8911"/>
    <cellStyle name="40% - Accent6 6 54 2" xfId="19690"/>
    <cellStyle name="40% - Accent6 6 54 3" xfId="30440"/>
    <cellStyle name="40% - Accent6 6 54 4" xfId="41300"/>
    <cellStyle name="40% - Accent6 6 55" xfId="9021"/>
    <cellStyle name="40% - Accent6 6 55 2" xfId="19800"/>
    <cellStyle name="40% - Accent6 6 55 3" xfId="30550"/>
    <cellStyle name="40% - Accent6 6 55 4" xfId="41410"/>
    <cellStyle name="40% - Accent6 6 56" xfId="9131"/>
    <cellStyle name="40% - Accent6 6 56 2" xfId="19910"/>
    <cellStyle name="40% - Accent6 6 56 3" xfId="30660"/>
    <cellStyle name="40% - Accent6 6 56 4" xfId="41520"/>
    <cellStyle name="40% - Accent6 6 57" xfId="9241"/>
    <cellStyle name="40% - Accent6 6 57 2" xfId="20020"/>
    <cellStyle name="40% - Accent6 6 57 3" xfId="30770"/>
    <cellStyle name="40% - Accent6 6 57 4" xfId="41630"/>
    <cellStyle name="40% - Accent6 6 58" xfId="9351"/>
    <cellStyle name="40% - Accent6 6 58 2" xfId="20130"/>
    <cellStyle name="40% - Accent6 6 58 3" xfId="30880"/>
    <cellStyle name="40% - Accent6 6 58 4" xfId="41740"/>
    <cellStyle name="40% - Accent6 6 59" xfId="9461"/>
    <cellStyle name="40% - Accent6 6 59 2" xfId="20240"/>
    <cellStyle name="40% - Accent6 6 59 3" xfId="30990"/>
    <cellStyle name="40% - Accent6 6 59 4" xfId="41850"/>
    <cellStyle name="40% - Accent6 6 6" xfId="725"/>
    <cellStyle name="40% - Accent6 6 6 2" xfId="1750"/>
    <cellStyle name="40% - Accent6 6 6 2 2" xfId="4075"/>
    <cellStyle name="40% - Accent6 6 6 2 2 2" xfId="14854"/>
    <cellStyle name="40% - Accent6 6 6 2 2 3" xfId="25604"/>
    <cellStyle name="40% - Accent6 6 6 2 2 4" xfId="36464"/>
    <cellStyle name="40% - Accent6 6 6 2 3" xfId="12559"/>
    <cellStyle name="40% - Accent6 6 6 2 4" xfId="23309"/>
    <cellStyle name="40% - Accent6 6 6 2 5" xfId="34169"/>
    <cellStyle name="40% - Accent6 6 6 3" xfId="3093"/>
    <cellStyle name="40% - Accent6 6 6 3 2" xfId="13872"/>
    <cellStyle name="40% - Accent6 6 6 3 3" xfId="24622"/>
    <cellStyle name="40% - Accent6 6 6 3 4" xfId="35482"/>
    <cellStyle name="40% - Accent6 6 6 4" xfId="11577"/>
    <cellStyle name="40% - Accent6 6 6 5" xfId="22327"/>
    <cellStyle name="40% - Accent6 6 6 6" xfId="33187"/>
    <cellStyle name="40% - Accent6 6 60" xfId="9571"/>
    <cellStyle name="40% - Accent6 6 60 2" xfId="20350"/>
    <cellStyle name="40% - Accent6 6 60 3" xfId="31100"/>
    <cellStyle name="40% - Accent6 6 60 4" xfId="41960"/>
    <cellStyle name="40% - Accent6 6 61" xfId="9681"/>
    <cellStyle name="40% - Accent6 6 61 2" xfId="20460"/>
    <cellStyle name="40% - Accent6 6 61 3" xfId="31210"/>
    <cellStyle name="40% - Accent6 6 61 4" xfId="42070"/>
    <cellStyle name="40% - Accent6 6 62" xfId="9791"/>
    <cellStyle name="40% - Accent6 6 62 2" xfId="20570"/>
    <cellStyle name="40% - Accent6 6 62 3" xfId="31320"/>
    <cellStyle name="40% - Accent6 6 62 4" xfId="42180"/>
    <cellStyle name="40% - Accent6 6 63" xfId="9901"/>
    <cellStyle name="40% - Accent6 6 63 2" xfId="20680"/>
    <cellStyle name="40% - Accent6 6 63 3" xfId="31430"/>
    <cellStyle name="40% - Accent6 6 63 4" xfId="42290"/>
    <cellStyle name="40% - Accent6 6 64" xfId="10011"/>
    <cellStyle name="40% - Accent6 6 64 2" xfId="20790"/>
    <cellStyle name="40% - Accent6 6 64 3" xfId="31540"/>
    <cellStyle name="40% - Accent6 6 64 4" xfId="42400"/>
    <cellStyle name="40% - Accent6 6 65" xfId="10121"/>
    <cellStyle name="40% - Accent6 6 65 2" xfId="20900"/>
    <cellStyle name="40% - Accent6 6 65 3" xfId="31650"/>
    <cellStyle name="40% - Accent6 6 65 4" xfId="42510"/>
    <cellStyle name="40% - Accent6 6 66" xfId="10231"/>
    <cellStyle name="40% - Accent6 6 66 2" xfId="21010"/>
    <cellStyle name="40% - Accent6 6 66 3" xfId="31760"/>
    <cellStyle name="40% - Accent6 6 66 4" xfId="42620"/>
    <cellStyle name="40% - Accent6 6 67" xfId="10341"/>
    <cellStyle name="40% - Accent6 6 67 2" xfId="21120"/>
    <cellStyle name="40% - Accent6 6 67 3" xfId="31870"/>
    <cellStyle name="40% - Accent6 6 67 4" xfId="42730"/>
    <cellStyle name="40% - Accent6 6 68" xfId="10451"/>
    <cellStyle name="40% - Accent6 6 68 2" xfId="21230"/>
    <cellStyle name="40% - Accent6 6 68 3" xfId="31980"/>
    <cellStyle name="40% - Accent6 6 68 4" xfId="42840"/>
    <cellStyle name="40% - Accent6 6 69" xfId="10561"/>
    <cellStyle name="40% - Accent6 6 69 2" xfId="21340"/>
    <cellStyle name="40% - Accent6 6 69 3" xfId="32090"/>
    <cellStyle name="40% - Accent6 6 69 4" xfId="42950"/>
    <cellStyle name="40% - Accent6 6 7" xfId="834"/>
    <cellStyle name="40% - Accent6 6 7 2" xfId="1859"/>
    <cellStyle name="40% - Accent6 6 7 2 2" xfId="4184"/>
    <cellStyle name="40% - Accent6 6 7 2 2 2" xfId="14963"/>
    <cellStyle name="40% - Accent6 6 7 2 2 3" xfId="25713"/>
    <cellStyle name="40% - Accent6 6 7 2 2 4" xfId="36573"/>
    <cellStyle name="40% - Accent6 6 7 2 3" xfId="12668"/>
    <cellStyle name="40% - Accent6 6 7 2 4" xfId="23418"/>
    <cellStyle name="40% - Accent6 6 7 2 5" xfId="34278"/>
    <cellStyle name="40% - Accent6 6 7 3" xfId="3202"/>
    <cellStyle name="40% - Accent6 6 7 3 2" xfId="13981"/>
    <cellStyle name="40% - Accent6 6 7 3 3" xfId="24731"/>
    <cellStyle name="40% - Accent6 6 7 3 4" xfId="35591"/>
    <cellStyle name="40% - Accent6 6 7 4" xfId="11686"/>
    <cellStyle name="40% - Accent6 6 7 5" xfId="22436"/>
    <cellStyle name="40% - Accent6 6 7 6" xfId="33296"/>
    <cellStyle name="40% - Accent6 6 70" xfId="10671"/>
    <cellStyle name="40% - Accent6 6 70 2" xfId="21450"/>
    <cellStyle name="40% - Accent6 6 70 3" xfId="32200"/>
    <cellStyle name="40% - Accent6 6 70 4" xfId="43060"/>
    <cellStyle name="40% - Accent6 6 71" xfId="10781"/>
    <cellStyle name="40% - Accent6 6 71 2" xfId="21560"/>
    <cellStyle name="40% - Accent6 6 71 3" xfId="32310"/>
    <cellStyle name="40% - Accent6 6 71 4" xfId="43170"/>
    <cellStyle name="40% - Accent6 6 72" xfId="10891"/>
    <cellStyle name="40% - Accent6 6 72 2" xfId="32420"/>
    <cellStyle name="40% - Accent6 6 72 3" xfId="43280"/>
    <cellStyle name="40% - Accent6 6 73" xfId="11054"/>
    <cellStyle name="40% - Accent6 6 73 2" xfId="21804"/>
    <cellStyle name="40% - Accent6 6 73 3" xfId="32664"/>
    <cellStyle name="40% - Accent6 6 74" xfId="21670"/>
    <cellStyle name="40% - Accent6 6 75" xfId="32530"/>
    <cellStyle name="40% - Accent6 6 76" xfId="43554"/>
    <cellStyle name="40% - Accent6 6 77" xfId="43709"/>
    <cellStyle name="40% - Accent6 6 78" xfId="44021"/>
    <cellStyle name="40% - Accent6 6 79" xfId="44340"/>
    <cellStyle name="40% - Accent6 6 8" xfId="943"/>
    <cellStyle name="40% - Accent6 6 8 2" xfId="1968"/>
    <cellStyle name="40% - Accent6 6 8 2 2" xfId="4293"/>
    <cellStyle name="40% - Accent6 6 8 2 2 2" xfId="15072"/>
    <cellStyle name="40% - Accent6 6 8 2 2 3" xfId="25822"/>
    <cellStyle name="40% - Accent6 6 8 2 2 4" xfId="36682"/>
    <cellStyle name="40% - Accent6 6 8 2 3" xfId="12777"/>
    <cellStyle name="40% - Accent6 6 8 2 4" xfId="23527"/>
    <cellStyle name="40% - Accent6 6 8 2 5" xfId="34387"/>
    <cellStyle name="40% - Accent6 6 8 3" xfId="3311"/>
    <cellStyle name="40% - Accent6 6 8 3 2" xfId="14090"/>
    <cellStyle name="40% - Accent6 6 8 3 3" xfId="24840"/>
    <cellStyle name="40% - Accent6 6 8 3 4" xfId="35700"/>
    <cellStyle name="40% - Accent6 6 8 4" xfId="11795"/>
    <cellStyle name="40% - Accent6 6 8 5" xfId="22545"/>
    <cellStyle name="40% - Accent6 6 8 6" xfId="33405"/>
    <cellStyle name="40% - Accent6 6 80" xfId="44660"/>
    <cellStyle name="40% - Accent6 6 81" xfId="44972"/>
    <cellStyle name="40% - Accent6 6 82" xfId="45284"/>
    <cellStyle name="40% - Accent6 6 83" xfId="45596"/>
    <cellStyle name="40% - Accent6 6 84" xfId="45908"/>
    <cellStyle name="40% - Accent6 6 85" xfId="46220"/>
    <cellStyle name="40% - Accent6 6 86" xfId="46532"/>
    <cellStyle name="40% - Accent6 6 87" xfId="46844"/>
    <cellStyle name="40% - Accent6 6 88" xfId="47156"/>
    <cellStyle name="40% - Accent6 6 89" xfId="47468"/>
    <cellStyle name="40% - Accent6 6 9" xfId="1052"/>
    <cellStyle name="40% - Accent6 6 9 2" xfId="3420"/>
    <cellStyle name="40% - Accent6 6 9 2 2" xfId="14199"/>
    <cellStyle name="40% - Accent6 6 9 2 3" xfId="24949"/>
    <cellStyle name="40% - Accent6 6 9 2 4" xfId="35809"/>
    <cellStyle name="40% - Accent6 6 9 3" xfId="11904"/>
    <cellStyle name="40% - Accent6 6 9 4" xfId="22654"/>
    <cellStyle name="40% - Accent6 6 9 5" xfId="33514"/>
    <cellStyle name="40% - Accent6 6 90" xfId="47780"/>
    <cellStyle name="40% - Accent6 6 91" xfId="48092"/>
    <cellStyle name="40% - Accent6 6 92" xfId="48404"/>
    <cellStyle name="40% - Accent6 6 93" xfId="48716"/>
    <cellStyle name="40% - Accent6 6 94" xfId="49028"/>
    <cellStyle name="40% - Accent6 6 95" xfId="49340"/>
    <cellStyle name="40% - Accent6 6 96" xfId="49652"/>
    <cellStyle name="40% - Accent6 6 97" xfId="49964"/>
    <cellStyle name="40% - Accent6 6 98" xfId="50276"/>
    <cellStyle name="40% - Accent6 6 99" xfId="50588"/>
    <cellStyle name="40% - Accent6 60" xfId="8743"/>
    <cellStyle name="40% - Accent6 60 2" xfId="19522"/>
    <cellStyle name="40% - Accent6 60 3" xfId="30272"/>
    <cellStyle name="40% - Accent6 60 4" xfId="41132"/>
    <cellStyle name="40% - Accent6 61" xfId="8853"/>
    <cellStyle name="40% - Accent6 61 2" xfId="19632"/>
    <cellStyle name="40% - Accent6 61 3" xfId="30382"/>
    <cellStyle name="40% - Accent6 61 4" xfId="41242"/>
    <cellStyle name="40% - Accent6 62" xfId="8963"/>
    <cellStyle name="40% - Accent6 62 2" xfId="19742"/>
    <cellStyle name="40% - Accent6 62 3" xfId="30492"/>
    <cellStyle name="40% - Accent6 62 4" xfId="41352"/>
    <cellStyle name="40% - Accent6 63" xfId="9073"/>
    <cellStyle name="40% - Accent6 63 2" xfId="19852"/>
    <cellStyle name="40% - Accent6 63 3" xfId="30602"/>
    <cellStyle name="40% - Accent6 63 4" xfId="41462"/>
    <cellStyle name="40% - Accent6 64" xfId="9183"/>
    <cellStyle name="40% - Accent6 64 2" xfId="19962"/>
    <cellStyle name="40% - Accent6 64 3" xfId="30712"/>
    <cellStyle name="40% - Accent6 64 4" xfId="41572"/>
    <cellStyle name="40% - Accent6 65" xfId="9293"/>
    <cellStyle name="40% - Accent6 65 2" xfId="20072"/>
    <cellStyle name="40% - Accent6 65 3" xfId="30822"/>
    <cellStyle name="40% - Accent6 65 4" xfId="41682"/>
    <cellStyle name="40% - Accent6 66" xfId="9403"/>
    <cellStyle name="40% - Accent6 66 2" xfId="20182"/>
    <cellStyle name="40% - Accent6 66 3" xfId="30932"/>
    <cellStyle name="40% - Accent6 66 4" xfId="41792"/>
    <cellStyle name="40% - Accent6 67" xfId="9513"/>
    <cellStyle name="40% - Accent6 67 2" xfId="20292"/>
    <cellStyle name="40% - Accent6 67 3" xfId="31042"/>
    <cellStyle name="40% - Accent6 67 4" xfId="41902"/>
    <cellStyle name="40% - Accent6 68" xfId="9623"/>
    <cellStyle name="40% - Accent6 68 2" xfId="20402"/>
    <cellStyle name="40% - Accent6 68 3" xfId="31152"/>
    <cellStyle name="40% - Accent6 68 4" xfId="42012"/>
    <cellStyle name="40% - Accent6 69" xfId="9733"/>
    <cellStyle name="40% - Accent6 69 2" xfId="20512"/>
    <cellStyle name="40% - Accent6 69 3" xfId="31262"/>
    <cellStyle name="40% - Accent6 69 4" xfId="42122"/>
    <cellStyle name="40% - Accent6 7" xfId="237"/>
    <cellStyle name="40% - Accent6 7 10" xfId="2088"/>
    <cellStyle name="40% - Accent6 7 10 2" xfId="4413"/>
    <cellStyle name="40% - Accent6 7 10 2 2" xfId="15192"/>
    <cellStyle name="40% - Accent6 7 10 2 3" xfId="25942"/>
    <cellStyle name="40% - Accent6 7 10 2 4" xfId="36802"/>
    <cellStyle name="40% - Accent6 7 10 3" xfId="12897"/>
    <cellStyle name="40% - Accent6 7 10 4" xfId="23647"/>
    <cellStyle name="40% - Accent6 7 10 5" xfId="34507"/>
    <cellStyle name="40% - Accent6 7 100" xfId="51226"/>
    <cellStyle name="40% - Accent6 7 101" xfId="51538"/>
    <cellStyle name="40% - Accent6 7 102" xfId="51850"/>
    <cellStyle name="40% - Accent6 7 103" xfId="52163"/>
    <cellStyle name="40% - Accent6 7 104" xfId="52475"/>
    <cellStyle name="40% - Accent6 7 105" xfId="52787"/>
    <cellStyle name="40% - Accent6 7 106" xfId="53099"/>
    <cellStyle name="40% - Accent6 7 107" xfId="53411"/>
    <cellStyle name="40% - Accent6 7 108" xfId="53723"/>
    <cellStyle name="40% - Accent6 7 109" xfId="54035"/>
    <cellStyle name="40% - Accent6 7 11" xfId="2197"/>
    <cellStyle name="40% - Accent6 7 11 2" xfId="4522"/>
    <cellStyle name="40% - Accent6 7 11 2 2" xfId="15301"/>
    <cellStyle name="40% - Accent6 7 11 2 3" xfId="26051"/>
    <cellStyle name="40% - Accent6 7 11 2 4" xfId="36911"/>
    <cellStyle name="40% - Accent6 7 11 3" xfId="13006"/>
    <cellStyle name="40% - Accent6 7 11 4" xfId="23756"/>
    <cellStyle name="40% - Accent6 7 11 5" xfId="34616"/>
    <cellStyle name="40% - Accent6 7 110" xfId="54347"/>
    <cellStyle name="40% - Accent6 7 111" xfId="54659"/>
    <cellStyle name="40% - Accent6 7 112" xfId="54971"/>
    <cellStyle name="40% - Accent6 7 113" xfId="55283"/>
    <cellStyle name="40% - Accent6 7 114" xfId="55595"/>
    <cellStyle name="40% - Accent6 7 115" xfId="55907"/>
    <cellStyle name="40% - Accent6 7 116" xfId="56219"/>
    <cellStyle name="40% - Accent6 7 117" xfId="56531"/>
    <cellStyle name="40% - Accent6 7 118" xfId="56843"/>
    <cellStyle name="40% - Accent6 7 119" xfId="57155"/>
    <cellStyle name="40% - Accent6 7 12" xfId="2307"/>
    <cellStyle name="40% - Accent6 7 12 2" xfId="4632"/>
    <cellStyle name="40% - Accent6 7 12 2 2" xfId="15411"/>
    <cellStyle name="40% - Accent6 7 12 2 3" xfId="26161"/>
    <cellStyle name="40% - Accent6 7 12 2 4" xfId="37021"/>
    <cellStyle name="40% - Accent6 7 12 3" xfId="13116"/>
    <cellStyle name="40% - Accent6 7 12 4" xfId="23866"/>
    <cellStyle name="40% - Accent6 7 12 5" xfId="34726"/>
    <cellStyle name="40% - Accent6 7 120" xfId="57467"/>
    <cellStyle name="40% - Accent6 7 121" xfId="57779"/>
    <cellStyle name="40% - Accent6 7 122" xfId="58091"/>
    <cellStyle name="40% - Accent6 7 123" xfId="58403"/>
    <cellStyle name="40% - Accent6 7 124" xfId="58715"/>
    <cellStyle name="40% - Accent6 7 125" xfId="59027"/>
    <cellStyle name="40% - Accent6 7 126" xfId="59339"/>
    <cellStyle name="40% - Accent6 7 127" xfId="59651"/>
    <cellStyle name="40% - Accent6 7 128" xfId="59963"/>
    <cellStyle name="40% - Accent6 7 129" xfId="60275"/>
    <cellStyle name="40% - Accent6 7 13" xfId="2417"/>
    <cellStyle name="40% - Accent6 7 13 2" xfId="13226"/>
    <cellStyle name="40% - Accent6 7 13 3" xfId="23976"/>
    <cellStyle name="40% - Accent6 7 13 4" xfId="34836"/>
    <cellStyle name="40% - Accent6 7 130" xfId="60587"/>
    <cellStyle name="40% - Accent6 7 131" xfId="60899"/>
    <cellStyle name="40% - Accent6 7 14" xfId="2604"/>
    <cellStyle name="40% - Accent6 7 14 2" xfId="13383"/>
    <cellStyle name="40% - Accent6 7 14 3" xfId="24133"/>
    <cellStyle name="40% - Accent6 7 14 4" xfId="34993"/>
    <cellStyle name="40% - Accent6 7 15" xfId="4742"/>
    <cellStyle name="40% - Accent6 7 15 2" xfId="15521"/>
    <cellStyle name="40% - Accent6 7 15 3" xfId="26271"/>
    <cellStyle name="40% - Accent6 7 15 4" xfId="37131"/>
    <cellStyle name="40% - Accent6 7 16" xfId="4852"/>
    <cellStyle name="40% - Accent6 7 16 2" xfId="15631"/>
    <cellStyle name="40% - Accent6 7 16 3" xfId="26381"/>
    <cellStyle name="40% - Accent6 7 16 4" xfId="37241"/>
    <cellStyle name="40% - Accent6 7 17" xfId="4962"/>
    <cellStyle name="40% - Accent6 7 17 2" xfId="15741"/>
    <cellStyle name="40% - Accent6 7 17 3" xfId="26491"/>
    <cellStyle name="40% - Accent6 7 17 4" xfId="37351"/>
    <cellStyle name="40% - Accent6 7 18" xfId="5072"/>
    <cellStyle name="40% - Accent6 7 18 2" xfId="15851"/>
    <cellStyle name="40% - Accent6 7 18 3" xfId="26601"/>
    <cellStyle name="40% - Accent6 7 18 4" xfId="37461"/>
    <cellStyle name="40% - Accent6 7 19" xfId="5182"/>
    <cellStyle name="40% - Accent6 7 19 2" xfId="15961"/>
    <cellStyle name="40% - Accent6 7 19 3" xfId="26711"/>
    <cellStyle name="40% - Accent6 7 19 4" xfId="37571"/>
    <cellStyle name="40% - Accent6 7 2" xfId="473"/>
    <cellStyle name="40% - Accent6 7 2 10" xfId="44829"/>
    <cellStyle name="40% - Accent6 7 2 11" xfId="45141"/>
    <cellStyle name="40% - Accent6 7 2 12" xfId="45453"/>
    <cellStyle name="40% - Accent6 7 2 13" xfId="45765"/>
    <cellStyle name="40% - Accent6 7 2 14" xfId="46077"/>
    <cellStyle name="40% - Accent6 7 2 15" xfId="46389"/>
    <cellStyle name="40% - Accent6 7 2 16" xfId="46701"/>
    <cellStyle name="40% - Accent6 7 2 17" xfId="47013"/>
    <cellStyle name="40% - Accent6 7 2 18" xfId="47325"/>
    <cellStyle name="40% - Accent6 7 2 19" xfId="47637"/>
    <cellStyle name="40% - Accent6 7 2 2" xfId="1498"/>
    <cellStyle name="40% - Accent6 7 2 2 2" xfId="3823"/>
    <cellStyle name="40% - Accent6 7 2 2 2 2" xfId="14602"/>
    <cellStyle name="40% - Accent6 7 2 2 2 3" xfId="25352"/>
    <cellStyle name="40% - Accent6 7 2 2 2 4" xfId="36212"/>
    <cellStyle name="40% - Accent6 7 2 2 3" xfId="12307"/>
    <cellStyle name="40% - Accent6 7 2 2 4" xfId="23057"/>
    <cellStyle name="40% - Accent6 7 2 2 5" xfId="33917"/>
    <cellStyle name="40% - Accent6 7 2 20" xfId="47949"/>
    <cellStyle name="40% - Accent6 7 2 21" xfId="48261"/>
    <cellStyle name="40% - Accent6 7 2 22" xfId="48573"/>
    <cellStyle name="40% - Accent6 7 2 23" xfId="48885"/>
    <cellStyle name="40% - Accent6 7 2 24" xfId="49197"/>
    <cellStyle name="40% - Accent6 7 2 25" xfId="49509"/>
    <cellStyle name="40% - Accent6 7 2 26" xfId="49821"/>
    <cellStyle name="40% - Accent6 7 2 27" xfId="50133"/>
    <cellStyle name="40% - Accent6 7 2 28" xfId="50445"/>
    <cellStyle name="40% - Accent6 7 2 29" xfId="50757"/>
    <cellStyle name="40% - Accent6 7 2 3" xfId="2840"/>
    <cellStyle name="40% - Accent6 7 2 3 2" xfId="13619"/>
    <cellStyle name="40% - Accent6 7 2 3 3" xfId="24369"/>
    <cellStyle name="40% - Accent6 7 2 3 4" xfId="35229"/>
    <cellStyle name="40% - Accent6 7 2 30" xfId="51069"/>
    <cellStyle name="40% - Accent6 7 2 31" xfId="51381"/>
    <cellStyle name="40% - Accent6 7 2 32" xfId="51693"/>
    <cellStyle name="40% - Accent6 7 2 33" xfId="52005"/>
    <cellStyle name="40% - Accent6 7 2 34" xfId="52318"/>
    <cellStyle name="40% - Accent6 7 2 35" xfId="52630"/>
    <cellStyle name="40% - Accent6 7 2 36" xfId="52942"/>
    <cellStyle name="40% - Accent6 7 2 37" xfId="53254"/>
    <cellStyle name="40% - Accent6 7 2 38" xfId="53566"/>
    <cellStyle name="40% - Accent6 7 2 39" xfId="53878"/>
    <cellStyle name="40% - Accent6 7 2 4" xfId="11324"/>
    <cellStyle name="40% - Accent6 7 2 40" xfId="54190"/>
    <cellStyle name="40% - Accent6 7 2 41" xfId="54502"/>
    <cellStyle name="40% - Accent6 7 2 42" xfId="54814"/>
    <cellStyle name="40% - Accent6 7 2 43" xfId="55126"/>
    <cellStyle name="40% - Accent6 7 2 44" xfId="55438"/>
    <cellStyle name="40% - Accent6 7 2 45" xfId="55750"/>
    <cellStyle name="40% - Accent6 7 2 46" xfId="56062"/>
    <cellStyle name="40% - Accent6 7 2 47" xfId="56374"/>
    <cellStyle name="40% - Accent6 7 2 48" xfId="56686"/>
    <cellStyle name="40% - Accent6 7 2 49" xfId="56998"/>
    <cellStyle name="40% - Accent6 7 2 5" xfId="22074"/>
    <cellStyle name="40% - Accent6 7 2 50" xfId="57310"/>
    <cellStyle name="40% - Accent6 7 2 51" xfId="57622"/>
    <cellStyle name="40% - Accent6 7 2 52" xfId="57934"/>
    <cellStyle name="40% - Accent6 7 2 53" xfId="58246"/>
    <cellStyle name="40% - Accent6 7 2 54" xfId="58558"/>
    <cellStyle name="40% - Accent6 7 2 55" xfId="58870"/>
    <cellStyle name="40% - Accent6 7 2 56" xfId="59182"/>
    <cellStyle name="40% - Accent6 7 2 57" xfId="59494"/>
    <cellStyle name="40% - Accent6 7 2 58" xfId="59806"/>
    <cellStyle name="40% - Accent6 7 2 59" xfId="60118"/>
    <cellStyle name="40% - Accent6 7 2 6" xfId="32934"/>
    <cellStyle name="40% - Accent6 7 2 60" xfId="60430"/>
    <cellStyle name="40% - Accent6 7 2 61" xfId="60742"/>
    <cellStyle name="40% - Accent6 7 2 62" xfId="61054"/>
    <cellStyle name="40% - Accent6 7 2 7" xfId="43878"/>
    <cellStyle name="40% - Accent6 7 2 8" xfId="44190"/>
    <cellStyle name="40% - Accent6 7 2 9" xfId="44509"/>
    <cellStyle name="40% - Accent6 7 20" xfId="5292"/>
    <cellStyle name="40% - Accent6 7 20 2" xfId="16071"/>
    <cellStyle name="40% - Accent6 7 20 3" xfId="26821"/>
    <cellStyle name="40% - Accent6 7 20 4" xfId="37681"/>
    <cellStyle name="40% - Accent6 7 21" xfId="5402"/>
    <cellStyle name="40% - Accent6 7 21 2" xfId="16181"/>
    <cellStyle name="40% - Accent6 7 21 3" xfId="26931"/>
    <cellStyle name="40% - Accent6 7 21 4" xfId="37791"/>
    <cellStyle name="40% - Accent6 7 22" xfId="5512"/>
    <cellStyle name="40% - Accent6 7 22 2" xfId="16291"/>
    <cellStyle name="40% - Accent6 7 22 3" xfId="27041"/>
    <cellStyle name="40% - Accent6 7 22 4" xfId="37901"/>
    <cellStyle name="40% - Accent6 7 23" xfId="5622"/>
    <cellStyle name="40% - Accent6 7 23 2" xfId="16401"/>
    <cellStyle name="40% - Accent6 7 23 3" xfId="27151"/>
    <cellStyle name="40% - Accent6 7 23 4" xfId="38011"/>
    <cellStyle name="40% - Accent6 7 24" xfId="5732"/>
    <cellStyle name="40% - Accent6 7 24 2" xfId="16511"/>
    <cellStyle name="40% - Accent6 7 24 3" xfId="27261"/>
    <cellStyle name="40% - Accent6 7 24 4" xfId="38121"/>
    <cellStyle name="40% - Accent6 7 25" xfId="5842"/>
    <cellStyle name="40% - Accent6 7 25 2" xfId="16621"/>
    <cellStyle name="40% - Accent6 7 25 3" xfId="27371"/>
    <cellStyle name="40% - Accent6 7 25 4" xfId="38231"/>
    <cellStyle name="40% - Accent6 7 26" xfId="5952"/>
    <cellStyle name="40% - Accent6 7 26 2" xfId="16731"/>
    <cellStyle name="40% - Accent6 7 26 3" xfId="27481"/>
    <cellStyle name="40% - Accent6 7 26 4" xfId="38341"/>
    <cellStyle name="40% - Accent6 7 27" xfId="6062"/>
    <cellStyle name="40% - Accent6 7 27 2" xfId="16841"/>
    <cellStyle name="40% - Accent6 7 27 3" xfId="27591"/>
    <cellStyle name="40% - Accent6 7 27 4" xfId="38451"/>
    <cellStyle name="40% - Accent6 7 28" xfId="6172"/>
    <cellStyle name="40% - Accent6 7 28 2" xfId="16951"/>
    <cellStyle name="40% - Accent6 7 28 3" xfId="27701"/>
    <cellStyle name="40% - Accent6 7 28 4" xfId="38561"/>
    <cellStyle name="40% - Accent6 7 29" xfId="6282"/>
    <cellStyle name="40% - Accent6 7 29 2" xfId="17061"/>
    <cellStyle name="40% - Accent6 7 29 3" xfId="27811"/>
    <cellStyle name="40% - Accent6 7 29 4" xfId="38671"/>
    <cellStyle name="40% - Accent6 7 3" xfId="550"/>
    <cellStyle name="40% - Accent6 7 3 2" xfId="1575"/>
    <cellStyle name="40% - Accent6 7 3 2 2" xfId="3900"/>
    <cellStyle name="40% - Accent6 7 3 2 2 2" xfId="14679"/>
    <cellStyle name="40% - Accent6 7 3 2 2 3" xfId="25429"/>
    <cellStyle name="40% - Accent6 7 3 2 2 4" xfId="36289"/>
    <cellStyle name="40% - Accent6 7 3 2 3" xfId="12384"/>
    <cellStyle name="40% - Accent6 7 3 2 4" xfId="23134"/>
    <cellStyle name="40% - Accent6 7 3 2 5" xfId="33994"/>
    <cellStyle name="40% - Accent6 7 3 3" xfId="2917"/>
    <cellStyle name="40% - Accent6 7 3 3 2" xfId="13696"/>
    <cellStyle name="40% - Accent6 7 3 3 3" xfId="24446"/>
    <cellStyle name="40% - Accent6 7 3 3 4" xfId="35306"/>
    <cellStyle name="40% - Accent6 7 3 4" xfId="11401"/>
    <cellStyle name="40% - Accent6 7 3 5" xfId="22151"/>
    <cellStyle name="40% - Accent6 7 3 6" xfId="33011"/>
    <cellStyle name="40% - Accent6 7 30" xfId="6392"/>
    <cellStyle name="40% - Accent6 7 30 2" xfId="17171"/>
    <cellStyle name="40% - Accent6 7 30 3" xfId="27921"/>
    <cellStyle name="40% - Accent6 7 30 4" xfId="38781"/>
    <cellStyle name="40% - Accent6 7 31" xfId="6502"/>
    <cellStyle name="40% - Accent6 7 31 2" xfId="17281"/>
    <cellStyle name="40% - Accent6 7 31 3" xfId="28031"/>
    <cellStyle name="40% - Accent6 7 31 4" xfId="38891"/>
    <cellStyle name="40% - Accent6 7 32" xfId="6612"/>
    <cellStyle name="40% - Accent6 7 32 2" xfId="17391"/>
    <cellStyle name="40% - Accent6 7 32 3" xfId="28141"/>
    <cellStyle name="40% - Accent6 7 32 4" xfId="39001"/>
    <cellStyle name="40% - Accent6 7 33" xfId="6722"/>
    <cellStyle name="40% - Accent6 7 33 2" xfId="17501"/>
    <cellStyle name="40% - Accent6 7 33 3" xfId="28251"/>
    <cellStyle name="40% - Accent6 7 33 4" xfId="39111"/>
    <cellStyle name="40% - Accent6 7 34" xfId="6832"/>
    <cellStyle name="40% - Accent6 7 34 2" xfId="17611"/>
    <cellStyle name="40% - Accent6 7 34 3" xfId="28361"/>
    <cellStyle name="40% - Accent6 7 34 4" xfId="39221"/>
    <cellStyle name="40% - Accent6 7 35" xfId="6942"/>
    <cellStyle name="40% - Accent6 7 35 2" xfId="17721"/>
    <cellStyle name="40% - Accent6 7 35 3" xfId="28471"/>
    <cellStyle name="40% - Accent6 7 35 4" xfId="39331"/>
    <cellStyle name="40% - Accent6 7 36" xfId="7052"/>
    <cellStyle name="40% - Accent6 7 36 2" xfId="17831"/>
    <cellStyle name="40% - Accent6 7 36 3" xfId="28581"/>
    <cellStyle name="40% - Accent6 7 36 4" xfId="39441"/>
    <cellStyle name="40% - Accent6 7 37" xfId="7162"/>
    <cellStyle name="40% - Accent6 7 37 2" xfId="17941"/>
    <cellStyle name="40% - Accent6 7 37 3" xfId="28691"/>
    <cellStyle name="40% - Accent6 7 37 4" xfId="39551"/>
    <cellStyle name="40% - Accent6 7 38" xfId="7272"/>
    <cellStyle name="40% - Accent6 7 38 2" xfId="18051"/>
    <cellStyle name="40% - Accent6 7 38 3" xfId="28801"/>
    <cellStyle name="40% - Accent6 7 38 4" xfId="39661"/>
    <cellStyle name="40% - Accent6 7 39" xfId="7382"/>
    <cellStyle name="40% - Accent6 7 39 2" xfId="18161"/>
    <cellStyle name="40% - Accent6 7 39 3" xfId="28911"/>
    <cellStyle name="40% - Accent6 7 39 4" xfId="39771"/>
    <cellStyle name="40% - Accent6 7 4" xfId="637"/>
    <cellStyle name="40% - Accent6 7 4 2" xfId="1662"/>
    <cellStyle name="40% - Accent6 7 4 2 2" xfId="3987"/>
    <cellStyle name="40% - Accent6 7 4 2 2 2" xfId="14766"/>
    <cellStyle name="40% - Accent6 7 4 2 2 3" xfId="25516"/>
    <cellStyle name="40% - Accent6 7 4 2 2 4" xfId="36376"/>
    <cellStyle name="40% - Accent6 7 4 2 3" xfId="12471"/>
    <cellStyle name="40% - Accent6 7 4 2 4" xfId="23221"/>
    <cellStyle name="40% - Accent6 7 4 2 5" xfId="34081"/>
    <cellStyle name="40% - Accent6 7 4 3" xfId="3005"/>
    <cellStyle name="40% - Accent6 7 4 3 2" xfId="13784"/>
    <cellStyle name="40% - Accent6 7 4 3 3" xfId="24534"/>
    <cellStyle name="40% - Accent6 7 4 3 4" xfId="35394"/>
    <cellStyle name="40% - Accent6 7 4 4" xfId="11489"/>
    <cellStyle name="40% - Accent6 7 4 5" xfId="22239"/>
    <cellStyle name="40% - Accent6 7 4 6" xfId="33099"/>
    <cellStyle name="40% - Accent6 7 40" xfId="7492"/>
    <cellStyle name="40% - Accent6 7 40 2" xfId="18271"/>
    <cellStyle name="40% - Accent6 7 40 3" xfId="29021"/>
    <cellStyle name="40% - Accent6 7 40 4" xfId="39881"/>
    <cellStyle name="40% - Accent6 7 41" xfId="7602"/>
    <cellStyle name="40% - Accent6 7 41 2" xfId="18381"/>
    <cellStyle name="40% - Accent6 7 41 3" xfId="29131"/>
    <cellStyle name="40% - Accent6 7 41 4" xfId="39991"/>
    <cellStyle name="40% - Accent6 7 42" xfId="7712"/>
    <cellStyle name="40% - Accent6 7 42 2" xfId="18491"/>
    <cellStyle name="40% - Accent6 7 42 3" xfId="29241"/>
    <cellStyle name="40% - Accent6 7 42 4" xfId="40101"/>
    <cellStyle name="40% - Accent6 7 43" xfId="7822"/>
    <cellStyle name="40% - Accent6 7 43 2" xfId="18601"/>
    <cellStyle name="40% - Accent6 7 43 3" xfId="29351"/>
    <cellStyle name="40% - Accent6 7 43 4" xfId="40211"/>
    <cellStyle name="40% - Accent6 7 44" xfId="7932"/>
    <cellStyle name="40% - Accent6 7 44 2" xfId="18711"/>
    <cellStyle name="40% - Accent6 7 44 3" xfId="29461"/>
    <cellStyle name="40% - Accent6 7 44 4" xfId="40321"/>
    <cellStyle name="40% - Accent6 7 45" xfId="8042"/>
    <cellStyle name="40% - Accent6 7 45 2" xfId="18821"/>
    <cellStyle name="40% - Accent6 7 45 3" xfId="29571"/>
    <cellStyle name="40% - Accent6 7 45 4" xfId="40431"/>
    <cellStyle name="40% - Accent6 7 46" xfId="8152"/>
    <cellStyle name="40% - Accent6 7 46 2" xfId="18931"/>
    <cellStyle name="40% - Accent6 7 46 3" xfId="29681"/>
    <cellStyle name="40% - Accent6 7 46 4" xfId="40541"/>
    <cellStyle name="40% - Accent6 7 47" xfId="8262"/>
    <cellStyle name="40% - Accent6 7 47 2" xfId="19041"/>
    <cellStyle name="40% - Accent6 7 47 3" xfId="29791"/>
    <cellStyle name="40% - Accent6 7 47 4" xfId="40651"/>
    <cellStyle name="40% - Accent6 7 48" xfId="8372"/>
    <cellStyle name="40% - Accent6 7 48 2" xfId="19151"/>
    <cellStyle name="40% - Accent6 7 48 3" xfId="29901"/>
    <cellStyle name="40% - Accent6 7 48 4" xfId="40761"/>
    <cellStyle name="40% - Accent6 7 49" xfId="8482"/>
    <cellStyle name="40% - Accent6 7 49 2" xfId="19261"/>
    <cellStyle name="40% - Accent6 7 49 3" xfId="30011"/>
    <cellStyle name="40% - Accent6 7 49 4" xfId="40871"/>
    <cellStyle name="40% - Accent6 7 5" xfId="736"/>
    <cellStyle name="40% - Accent6 7 5 2" xfId="1761"/>
    <cellStyle name="40% - Accent6 7 5 2 2" xfId="4086"/>
    <cellStyle name="40% - Accent6 7 5 2 2 2" xfId="14865"/>
    <cellStyle name="40% - Accent6 7 5 2 2 3" xfId="25615"/>
    <cellStyle name="40% - Accent6 7 5 2 2 4" xfId="36475"/>
    <cellStyle name="40% - Accent6 7 5 2 3" xfId="12570"/>
    <cellStyle name="40% - Accent6 7 5 2 4" xfId="23320"/>
    <cellStyle name="40% - Accent6 7 5 2 5" xfId="34180"/>
    <cellStyle name="40% - Accent6 7 5 3" xfId="3104"/>
    <cellStyle name="40% - Accent6 7 5 3 2" xfId="13883"/>
    <cellStyle name="40% - Accent6 7 5 3 3" xfId="24633"/>
    <cellStyle name="40% - Accent6 7 5 3 4" xfId="35493"/>
    <cellStyle name="40% - Accent6 7 5 4" xfId="11588"/>
    <cellStyle name="40% - Accent6 7 5 5" xfId="22338"/>
    <cellStyle name="40% - Accent6 7 5 6" xfId="33198"/>
    <cellStyle name="40% - Accent6 7 50" xfId="8592"/>
    <cellStyle name="40% - Accent6 7 50 2" xfId="19371"/>
    <cellStyle name="40% - Accent6 7 50 3" xfId="30121"/>
    <cellStyle name="40% - Accent6 7 50 4" xfId="40981"/>
    <cellStyle name="40% - Accent6 7 51" xfId="8702"/>
    <cellStyle name="40% - Accent6 7 51 2" xfId="19481"/>
    <cellStyle name="40% - Accent6 7 51 3" xfId="30231"/>
    <cellStyle name="40% - Accent6 7 51 4" xfId="41091"/>
    <cellStyle name="40% - Accent6 7 52" xfId="8812"/>
    <cellStyle name="40% - Accent6 7 52 2" xfId="19591"/>
    <cellStyle name="40% - Accent6 7 52 3" xfId="30341"/>
    <cellStyle name="40% - Accent6 7 52 4" xfId="41201"/>
    <cellStyle name="40% - Accent6 7 53" xfId="8922"/>
    <cellStyle name="40% - Accent6 7 53 2" xfId="19701"/>
    <cellStyle name="40% - Accent6 7 53 3" xfId="30451"/>
    <cellStyle name="40% - Accent6 7 53 4" xfId="41311"/>
    <cellStyle name="40% - Accent6 7 54" xfId="9032"/>
    <cellStyle name="40% - Accent6 7 54 2" xfId="19811"/>
    <cellStyle name="40% - Accent6 7 54 3" xfId="30561"/>
    <cellStyle name="40% - Accent6 7 54 4" xfId="41421"/>
    <cellStyle name="40% - Accent6 7 55" xfId="9142"/>
    <cellStyle name="40% - Accent6 7 55 2" xfId="19921"/>
    <cellStyle name="40% - Accent6 7 55 3" xfId="30671"/>
    <cellStyle name="40% - Accent6 7 55 4" xfId="41531"/>
    <cellStyle name="40% - Accent6 7 56" xfId="9252"/>
    <cellStyle name="40% - Accent6 7 56 2" xfId="20031"/>
    <cellStyle name="40% - Accent6 7 56 3" xfId="30781"/>
    <cellStyle name="40% - Accent6 7 56 4" xfId="41641"/>
    <cellStyle name="40% - Accent6 7 57" xfId="9362"/>
    <cellStyle name="40% - Accent6 7 57 2" xfId="20141"/>
    <cellStyle name="40% - Accent6 7 57 3" xfId="30891"/>
    <cellStyle name="40% - Accent6 7 57 4" xfId="41751"/>
    <cellStyle name="40% - Accent6 7 58" xfId="9472"/>
    <cellStyle name="40% - Accent6 7 58 2" xfId="20251"/>
    <cellStyle name="40% - Accent6 7 58 3" xfId="31001"/>
    <cellStyle name="40% - Accent6 7 58 4" xfId="41861"/>
    <cellStyle name="40% - Accent6 7 59" xfId="9582"/>
    <cellStyle name="40% - Accent6 7 59 2" xfId="20361"/>
    <cellStyle name="40% - Accent6 7 59 3" xfId="31111"/>
    <cellStyle name="40% - Accent6 7 59 4" xfId="41971"/>
    <cellStyle name="40% - Accent6 7 6" xfId="845"/>
    <cellStyle name="40% - Accent6 7 6 2" xfId="1870"/>
    <cellStyle name="40% - Accent6 7 6 2 2" xfId="4195"/>
    <cellStyle name="40% - Accent6 7 6 2 2 2" xfId="14974"/>
    <cellStyle name="40% - Accent6 7 6 2 2 3" xfId="25724"/>
    <cellStyle name="40% - Accent6 7 6 2 2 4" xfId="36584"/>
    <cellStyle name="40% - Accent6 7 6 2 3" xfId="12679"/>
    <cellStyle name="40% - Accent6 7 6 2 4" xfId="23429"/>
    <cellStyle name="40% - Accent6 7 6 2 5" xfId="34289"/>
    <cellStyle name="40% - Accent6 7 6 3" xfId="3213"/>
    <cellStyle name="40% - Accent6 7 6 3 2" xfId="13992"/>
    <cellStyle name="40% - Accent6 7 6 3 3" xfId="24742"/>
    <cellStyle name="40% - Accent6 7 6 3 4" xfId="35602"/>
    <cellStyle name="40% - Accent6 7 6 4" xfId="11697"/>
    <cellStyle name="40% - Accent6 7 6 5" xfId="22447"/>
    <cellStyle name="40% - Accent6 7 6 6" xfId="33307"/>
    <cellStyle name="40% - Accent6 7 60" xfId="9692"/>
    <cellStyle name="40% - Accent6 7 60 2" xfId="20471"/>
    <cellStyle name="40% - Accent6 7 60 3" xfId="31221"/>
    <cellStyle name="40% - Accent6 7 60 4" xfId="42081"/>
    <cellStyle name="40% - Accent6 7 61" xfId="9802"/>
    <cellStyle name="40% - Accent6 7 61 2" xfId="20581"/>
    <cellStyle name="40% - Accent6 7 61 3" xfId="31331"/>
    <cellStyle name="40% - Accent6 7 61 4" xfId="42191"/>
    <cellStyle name="40% - Accent6 7 62" xfId="9912"/>
    <cellStyle name="40% - Accent6 7 62 2" xfId="20691"/>
    <cellStyle name="40% - Accent6 7 62 3" xfId="31441"/>
    <cellStyle name="40% - Accent6 7 62 4" xfId="42301"/>
    <cellStyle name="40% - Accent6 7 63" xfId="10022"/>
    <cellStyle name="40% - Accent6 7 63 2" xfId="20801"/>
    <cellStyle name="40% - Accent6 7 63 3" xfId="31551"/>
    <cellStyle name="40% - Accent6 7 63 4" xfId="42411"/>
    <cellStyle name="40% - Accent6 7 64" xfId="10132"/>
    <cellStyle name="40% - Accent6 7 64 2" xfId="20911"/>
    <cellStyle name="40% - Accent6 7 64 3" xfId="31661"/>
    <cellStyle name="40% - Accent6 7 64 4" xfId="42521"/>
    <cellStyle name="40% - Accent6 7 65" xfId="10242"/>
    <cellStyle name="40% - Accent6 7 65 2" xfId="21021"/>
    <cellStyle name="40% - Accent6 7 65 3" xfId="31771"/>
    <cellStyle name="40% - Accent6 7 65 4" xfId="42631"/>
    <cellStyle name="40% - Accent6 7 66" xfId="10352"/>
    <cellStyle name="40% - Accent6 7 66 2" xfId="21131"/>
    <cellStyle name="40% - Accent6 7 66 3" xfId="31881"/>
    <cellStyle name="40% - Accent6 7 66 4" xfId="42741"/>
    <cellStyle name="40% - Accent6 7 67" xfId="10462"/>
    <cellStyle name="40% - Accent6 7 67 2" xfId="21241"/>
    <cellStyle name="40% - Accent6 7 67 3" xfId="31991"/>
    <cellStyle name="40% - Accent6 7 67 4" xfId="42851"/>
    <cellStyle name="40% - Accent6 7 68" xfId="10572"/>
    <cellStyle name="40% - Accent6 7 68 2" xfId="21351"/>
    <cellStyle name="40% - Accent6 7 68 3" xfId="32101"/>
    <cellStyle name="40% - Accent6 7 68 4" xfId="42961"/>
    <cellStyle name="40% - Accent6 7 69" xfId="10682"/>
    <cellStyle name="40% - Accent6 7 69 2" xfId="21461"/>
    <cellStyle name="40% - Accent6 7 69 3" xfId="32211"/>
    <cellStyle name="40% - Accent6 7 69 4" xfId="43071"/>
    <cellStyle name="40% - Accent6 7 7" xfId="954"/>
    <cellStyle name="40% - Accent6 7 7 2" xfId="1979"/>
    <cellStyle name="40% - Accent6 7 7 2 2" xfId="4304"/>
    <cellStyle name="40% - Accent6 7 7 2 2 2" xfId="15083"/>
    <cellStyle name="40% - Accent6 7 7 2 2 3" xfId="25833"/>
    <cellStyle name="40% - Accent6 7 7 2 2 4" xfId="36693"/>
    <cellStyle name="40% - Accent6 7 7 2 3" xfId="12788"/>
    <cellStyle name="40% - Accent6 7 7 2 4" xfId="23538"/>
    <cellStyle name="40% - Accent6 7 7 2 5" xfId="34398"/>
    <cellStyle name="40% - Accent6 7 7 3" xfId="3322"/>
    <cellStyle name="40% - Accent6 7 7 3 2" xfId="14101"/>
    <cellStyle name="40% - Accent6 7 7 3 3" xfId="24851"/>
    <cellStyle name="40% - Accent6 7 7 3 4" xfId="35711"/>
    <cellStyle name="40% - Accent6 7 7 4" xfId="11806"/>
    <cellStyle name="40% - Accent6 7 7 5" xfId="22556"/>
    <cellStyle name="40% - Accent6 7 7 6" xfId="33416"/>
    <cellStyle name="40% - Accent6 7 70" xfId="10792"/>
    <cellStyle name="40% - Accent6 7 70 2" xfId="21571"/>
    <cellStyle name="40% - Accent6 7 70 3" xfId="32321"/>
    <cellStyle name="40% - Accent6 7 70 4" xfId="43181"/>
    <cellStyle name="40% - Accent6 7 71" xfId="10902"/>
    <cellStyle name="40% - Accent6 7 71 2" xfId="32431"/>
    <cellStyle name="40% - Accent6 7 71 3" xfId="43291"/>
    <cellStyle name="40% - Accent6 7 72" xfId="11088"/>
    <cellStyle name="40% - Accent6 7 72 2" xfId="21838"/>
    <cellStyle name="40% - Accent6 7 72 3" xfId="32698"/>
    <cellStyle name="40% - Accent6 7 73" xfId="21681"/>
    <cellStyle name="40% - Accent6 7 74" xfId="32541"/>
    <cellStyle name="40% - Accent6 7 75" xfId="43568"/>
    <cellStyle name="40% - Accent6 7 76" xfId="43723"/>
    <cellStyle name="40% - Accent6 7 77" xfId="44035"/>
    <cellStyle name="40% - Accent6 7 78" xfId="44354"/>
    <cellStyle name="40% - Accent6 7 79" xfId="44674"/>
    <cellStyle name="40% - Accent6 7 8" xfId="1063"/>
    <cellStyle name="40% - Accent6 7 8 2" xfId="3431"/>
    <cellStyle name="40% - Accent6 7 8 2 2" xfId="14210"/>
    <cellStyle name="40% - Accent6 7 8 2 3" xfId="24960"/>
    <cellStyle name="40% - Accent6 7 8 2 4" xfId="35820"/>
    <cellStyle name="40% - Accent6 7 8 3" xfId="11915"/>
    <cellStyle name="40% - Accent6 7 8 4" xfId="22665"/>
    <cellStyle name="40% - Accent6 7 8 5" xfId="33525"/>
    <cellStyle name="40% - Accent6 7 80" xfId="44986"/>
    <cellStyle name="40% - Accent6 7 81" xfId="45298"/>
    <cellStyle name="40% - Accent6 7 82" xfId="45610"/>
    <cellStyle name="40% - Accent6 7 83" xfId="45922"/>
    <cellStyle name="40% - Accent6 7 84" xfId="46234"/>
    <cellStyle name="40% - Accent6 7 85" xfId="46546"/>
    <cellStyle name="40% - Accent6 7 86" xfId="46858"/>
    <cellStyle name="40% - Accent6 7 87" xfId="47170"/>
    <cellStyle name="40% - Accent6 7 88" xfId="47482"/>
    <cellStyle name="40% - Accent6 7 89" xfId="47794"/>
    <cellStyle name="40% - Accent6 7 9" xfId="1262"/>
    <cellStyle name="40% - Accent6 7 9 2" xfId="3587"/>
    <cellStyle name="40% - Accent6 7 9 2 2" xfId="14366"/>
    <cellStyle name="40% - Accent6 7 9 2 3" xfId="25116"/>
    <cellStyle name="40% - Accent6 7 9 2 4" xfId="35976"/>
    <cellStyle name="40% - Accent6 7 9 3" xfId="12071"/>
    <cellStyle name="40% - Accent6 7 9 4" xfId="22821"/>
    <cellStyle name="40% - Accent6 7 9 5" xfId="33681"/>
    <cellStyle name="40% - Accent6 7 90" xfId="48106"/>
    <cellStyle name="40% - Accent6 7 91" xfId="48418"/>
    <cellStyle name="40% - Accent6 7 92" xfId="48730"/>
    <cellStyle name="40% - Accent6 7 93" xfId="49042"/>
    <cellStyle name="40% - Accent6 7 94" xfId="49354"/>
    <cellStyle name="40% - Accent6 7 95" xfId="49666"/>
    <cellStyle name="40% - Accent6 7 96" xfId="49978"/>
    <cellStyle name="40% - Accent6 7 97" xfId="50290"/>
    <cellStyle name="40% - Accent6 7 98" xfId="50602"/>
    <cellStyle name="40% - Accent6 7 99" xfId="50914"/>
    <cellStyle name="40% - Accent6 70" xfId="9843"/>
    <cellStyle name="40% - Accent6 70 2" xfId="20622"/>
    <cellStyle name="40% - Accent6 70 3" xfId="31372"/>
    <cellStyle name="40% - Accent6 70 4" xfId="42232"/>
    <cellStyle name="40% - Accent6 71" xfId="9953"/>
    <cellStyle name="40% - Accent6 71 2" xfId="20732"/>
    <cellStyle name="40% - Accent6 71 3" xfId="31482"/>
    <cellStyle name="40% - Accent6 71 4" xfId="42342"/>
    <cellStyle name="40% - Accent6 72" xfId="10063"/>
    <cellStyle name="40% - Accent6 72 2" xfId="20842"/>
    <cellStyle name="40% - Accent6 72 3" xfId="31592"/>
    <cellStyle name="40% - Accent6 72 4" xfId="42452"/>
    <cellStyle name="40% - Accent6 73" xfId="10173"/>
    <cellStyle name="40% - Accent6 73 2" xfId="20952"/>
    <cellStyle name="40% - Accent6 73 3" xfId="31702"/>
    <cellStyle name="40% - Accent6 73 4" xfId="42562"/>
    <cellStyle name="40% - Accent6 74" xfId="10283"/>
    <cellStyle name="40% - Accent6 74 2" xfId="21062"/>
    <cellStyle name="40% - Accent6 74 3" xfId="31812"/>
    <cellStyle name="40% - Accent6 74 4" xfId="42672"/>
    <cellStyle name="40% - Accent6 75" xfId="10393"/>
    <cellStyle name="40% - Accent6 75 2" xfId="21172"/>
    <cellStyle name="40% - Accent6 75 3" xfId="31922"/>
    <cellStyle name="40% - Accent6 75 4" xfId="42782"/>
    <cellStyle name="40% - Accent6 76" xfId="10503"/>
    <cellStyle name="40% - Accent6 76 2" xfId="21282"/>
    <cellStyle name="40% - Accent6 76 3" xfId="32032"/>
    <cellStyle name="40% - Accent6 76 4" xfId="42892"/>
    <cellStyle name="40% - Accent6 77" xfId="10613"/>
    <cellStyle name="40% - Accent6 77 2" xfId="21392"/>
    <cellStyle name="40% - Accent6 77 3" xfId="32142"/>
    <cellStyle name="40% - Accent6 77 4" xfId="43002"/>
    <cellStyle name="40% - Accent6 78" xfId="10723"/>
    <cellStyle name="40% - Accent6 78 2" xfId="21502"/>
    <cellStyle name="40% - Accent6 78 3" xfId="32252"/>
    <cellStyle name="40% - Accent6 78 4" xfId="43112"/>
    <cellStyle name="40% - Accent6 79" xfId="10833"/>
    <cellStyle name="40% - Accent6 79 2" xfId="32362"/>
    <cellStyle name="40% - Accent6 79 3" xfId="43222"/>
    <cellStyle name="40% - Accent6 8" xfId="282"/>
    <cellStyle name="40% - Accent6 8 10" xfId="2208"/>
    <cellStyle name="40% - Accent6 8 10 2" xfId="4533"/>
    <cellStyle name="40% - Accent6 8 10 2 2" xfId="15312"/>
    <cellStyle name="40% - Accent6 8 10 2 3" xfId="26062"/>
    <cellStyle name="40% - Accent6 8 10 2 4" xfId="36922"/>
    <cellStyle name="40% - Accent6 8 10 3" xfId="13017"/>
    <cellStyle name="40% - Accent6 8 10 4" xfId="23767"/>
    <cellStyle name="40% - Accent6 8 10 5" xfId="34627"/>
    <cellStyle name="40% - Accent6 8 100" xfId="51552"/>
    <cellStyle name="40% - Accent6 8 101" xfId="51864"/>
    <cellStyle name="40% - Accent6 8 102" xfId="52177"/>
    <cellStyle name="40% - Accent6 8 103" xfId="52489"/>
    <cellStyle name="40% - Accent6 8 104" xfId="52801"/>
    <cellStyle name="40% - Accent6 8 105" xfId="53113"/>
    <cellStyle name="40% - Accent6 8 106" xfId="53425"/>
    <cellStyle name="40% - Accent6 8 107" xfId="53737"/>
    <cellStyle name="40% - Accent6 8 108" xfId="54049"/>
    <cellStyle name="40% - Accent6 8 109" xfId="54361"/>
    <cellStyle name="40% - Accent6 8 11" xfId="2318"/>
    <cellStyle name="40% - Accent6 8 11 2" xfId="4643"/>
    <cellStyle name="40% - Accent6 8 11 2 2" xfId="15422"/>
    <cellStyle name="40% - Accent6 8 11 2 3" xfId="26172"/>
    <cellStyle name="40% - Accent6 8 11 2 4" xfId="37032"/>
    <cellStyle name="40% - Accent6 8 11 3" xfId="13127"/>
    <cellStyle name="40% - Accent6 8 11 4" xfId="23877"/>
    <cellStyle name="40% - Accent6 8 11 5" xfId="34737"/>
    <cellStyle name="40% - Accent6 8 110" xfId="54673"/>
    <cellStyle name="40% - Accent6 8 111" xfId="54985"/>
    <cellStyle name="40% - Accent6 8 112" xfId="55297"/>
    <cellStyle name="40% - Accent6 8 113" xfId="55609"/>
    <cellStyle name="40% - Accent6 8 114" xfId="55921"/>
    <cellStyle name="40% - Accent6 8 115" xfId="56233"/>
    <cellStyle name="40% - Accent6 8 116" xfId="56545"/>
    <cellStyle name="40% - Accent6 8 117" xfId="56857"/>
    <cellStyle name="40% - Accent6 8 118" xfId="57169"/>
    <cellStyle name="40% - Accent6 8 119" xfId="57481"/>
    <cellStyle name="40% - Accent6 8 12" xfId="2428"/>
    <cellStyle name="40% - Accent6 8 12 2" xfId="13237"/>
    <cellStyle name="40% - Accent6 8 12 3" xfId="23987"/>
    <cellStyle name="40% - Accent6 8 12 4" xfId="34847"/>
    <cellStyle name="40% - Accent6 8 120" xfId="57793"/>
    <cellStyle name="40% - Accent6 8 121" xfId="58105"/>
    <cellStyle name="40% - Accent6 8 122" xfId="58417"/>
    <cellStyle name="40% - Accent6 8 123" xfId="58729"/>
    <cellStyle name="40% - Accent6 8 124" xfId="59041"/>
    <cellStyle name="40% - Accent6 8 125" xfId="59353"/>
    <cellStyle name="40% - Accent6 8 126" xfId="59665"/>
    <cellStyle name="40% - Accent6 8 127" xfId="59977"/>
    <cellStyle name="40% - Accent6 8 128" xfId="60289"/>
    <cellStyle name="40% - Accent6 8 129" xfId="60601"/>
    <cellStyle name="40% - Accent6 8 13" xfId="2649"/>
    <cellStyle name="40% - Accent6 8 13 2" xfId="13428"/>
    <cellStyle name="40% - Accent6 8 13 3" xfId="24178"/>
    <cellStyle name="40% - Accent6 8 13 4" xfId="35038"/>
    <cellStyle name="40% - Accent6 8 130" xfId="60913"/>
    <cellStyle name="40% - Accent6 8 14" xfId="4753"/>
    <cellStyle name="40% - Accent6 8 14 2" xfId="15532"/>
    <cellStyle name="40% - Accent6 8 14 3" xfId="26282"/>
    <cellStyle name="40% - Accent6 8 14 4" xfId="37142"/>
    <cellStyle name="40% - Accent6 8 15" xfId="4863"/>
    <cellStyle name="40% - Accent6 8 15 2" xfId="15642"/>
    <cellStyle name="40% - Accent6 8 15 3" xfId="26392"/>
    <cellStyle name="40% - Accent6 8 15 4" xfId="37252"/>
    <cellStyle name="40% - Accent6 8 16" xfId="4973"/>
    <cellStyle name="40% - Accent6 8 16 2" xfId="15752"/>
    <cellStyle name="40% - Accent6 8 16 3" xfId="26502"/>
    <cellStyle name="40% - Accent6 8 16 4" xfId="37362"/>
    <cellStyle name="40% - Accent6 8 17" xfId="5083"/>
    <cellStyle name="40% - Accent6 8 17 2" xfId="15862"/>
    <cellStyle name="40% - Accent6 8 17 3" xfId="26612"/>
    <cellStyle name="40% - Accent6 8 17 4" xfId="37472"/>
    <cellStyle name="40% - Accent6 8 18" xfId="5193"/>
    <cellStyle name="40% - Accent6 8 18 2" xfId="15972"/>
    <cellStyle name="40% - Accent6 8 18 3" xfId="26722"/>
    <cellStyle name="40% - Accent6 8 18 4" xfId="37582"/>
    <cellStyle name="40% - Accent6 8 19" xfId="5303"/>
    <cellStyle name="40% - Accent6 8 19 2" xfId="16082"/>
    <cellStyle name="40% - Accent6 8 19 3" xfId="26832"/>
    <cellStyle name="40% - Accent6 8 19 4" xfId="37692"/>
    <cellStyle name="40% - Accent6 8 2" xfId="561"/>
    <cellStyle name="40% - Accent6 8 2 10" xfId="44843"/>
    <cellStyle name="40% - Accent6 8 2 11" xfId="45155"/>
    <cellStyle name="40% - Accent6 8 2 12" xfId="45467"/>
    <cellStyle name="40% - Accent6 8 2 13" xfId="45779"/>
    <cellStyle name="40% - Accent6 8 2 14" xfId="46091"/>
    <cellStyle name="40% - Accent6 8 2 15" xfId="46403"/>
    <cellStyle name="40% - Accent6 8 2 16" xfId="46715"/>
    <cellStyle name="40% - Accent6 8 2 17" xfId="47027"/>
    <cellStyle name="40% - Accent6 8 2 18" xfId="47339"/>
    <cellStyle name="40% - Accent6 8 2 19" xfId="47651"/>
    <cellStyle name="40% - Accent6 8 2 2" xfId="1586"/>
    <cellStyle name="40% - Accent6 8 2 2 2" xfId="3911"/>
    <cellStyle name="40% - Accent6 8 2 2 2 2" xfId="14690"/>
    <cellStyle name="40% - Accent6 8 2 2 2 3" xfId="25440"/>
    <cellStyle name="40% - Accent6 8 2 2 2 4" xfId="36300"/>
    <cellStyle name="40% - Accent6 8 2 2 3" xfId="12395"/>
    <cellStyle name="40% - Accent6 8 2 2 4" xfId="23145"/>
    <cellStyle name="40% - Accent6 8 2 2 5" xfId="34005"/>
    <cellStyle name="40% - Accent6 8 2 20" xfId="47963"/>
    <cellStyle name="40% - Accent6 8 2 21" xfId="48275"/>
    <cellStyle name="40% - Accent6 8 2 22" xfId="48587"/>
    <cellStyle name="40% - Accent6 8 2 23" xfId="48899"/>
    <cellStyle name="40% - Accent6 8 2 24" xfId="49211"/>
    <cellStyle name="40% - Accent6 8 2 25" xfId="49523"/>
    <cellStyle name="40% - Accent6 8 2 26" xfId="49835"/>
    <cellStyle name="40% - Accent6 8 2 27" xfId="50147"/>
    <cellStyle name="40% - Accent6 8 2 28" xfId="50459"/>
    <cellStyle name="40% - Accent6 8 2 29" xfId="50771"/>
    <cellStyle name="40% - Accent6 8 2 3" xfId="2928"/>
    <cellStyle name="40% - Accent6 8 2 3 2" xfId="13707"/>
    <cellStyle name="40% - Accent6 8 2 3 3" xfId="24457"/>
    <cellStyle name="40% - Accent6 8 2 3 4" xfId="35317"/>
    <cellStyle name="40% - Accent6 8 2 30" xfId="51083"/>
    <cellStyle name="40% - Accent6 8 2 31" xfId="51395"/>
    <cellStyle name="40% - Accent6 8 2 32" xfId="51707"/>
    <cellStyle name="40% - Accent6 8 2 33" xfId="52019"/>
    <cellStyle name="40% - Accent6 8 2 34" xfId="52332"/>
    <cellStyle name="40% - Accent6 8 2 35" xfId="52644"/>
    <cellStyle name="40% - Accent6 8 2 36" xfId="52956"/>
    <cellStyle name="40% - Accent6 8 2 37" xfId="53268"/>
    <cellStyle name="40% - Accent6 8 2 38" xfId="53580"/>
    <cellStyle name="40% - Accent6 8 2 39" xfId="53892"/>
    <cellStyle name="40% - Accent6 8 2 4" xfId="11412"/>
    <cellStyle name="40% - Accent6 8 2 40" xfId="54204"/>
    <cellStyle name="40% - Accent6 8 2 41" xfId="54516"/>
    <cellStyle name="40% - Accent6 8 2 42" xfId="54828"/>
    <cellStyle name="40% - Accent6 8 2 43" xfId="55140"/>
    <cellStyle name="40% - Accent6 8 2 44" xfId="55452"/>
    <cellStyle name="40% - Accent6 8 2 45" xfId="55764"/>
    <cellStyle name="40% - Accent6 8 2 46" xfId="56076"/>
    <cellStyle name="40% - Accent6 8 2 47" xfId="56388"/>
    <cellStyle name="40% - Accent6 8 2 48" xfId="56700"/>
    <cellStyle name="40% - Accent6 8 2 49" xfId="57012"/>
    <cellStyle name="40% - Accent6 8 2 5" xfId="22162"/>
    <cellStyle name="40% - Accent6 8 2 50" xfId="57324"/>
    <cellStyle name="40% - Accent6 8 2 51" xfId="57636"/>
    <cellStyle name="40% - Accent6 8 2 52" xfId="57948"/>
    <cellStyle name="40% - Accent6 8 2 53" xfId="58260"/>
    <cellStyle name="40% - Accent6 8 2 54" xfId="58572"/>
    <cellStyle name="40% - Accent6 8 2 55" xfId="58884"/>
    <cellStyle name="40% - Accent6 8 2 56" xfId="59196"/>
    <cellStyle name="40% - Accent6 8 2 57" xfId="59508"/>
    <cellStyle name="40% - Accent6 8 2 58" xfId="59820"/>
    <cellStyle name="40% - Accent6 8 2 59" xfId="60132"/>
    <cellStyle name="40% - Accent6 8 2 6" xfId="33022"/>
    <cellStyle name="40% - Accent6 8 2 60" xfId="60444"/>
    <cellStyle name="40% - Accent6 8 2 61" xfId="60756"/>
    <cellStyle name="40% - Accent6 8 2 62" xfId="61068"/>
    <cellStyle name="40% - Accent6 8 2 7" xfId="43892"/>
    <cellStyle name="40% - Accent6 8 2 8" xfId="44204"/>
    <cellStyle name="40% - Accent6 8 2 9" xfId="44523"/>
    <cellStyle name="40% - Accent6 8 20" xfId="5413"/>
    <cellStyle name="40% - Accent6 8 20 2" xfId="16192"/>
    <cellStyle name="40% - Accent6 8 20 3" xfId="26942"/>
    <cellStyle name="40% - Accent6 8 20 4" xfId="37802"/>
    <cellStyle name="40% - Accent6 8 21" xfId="5523"/>
    <cellStyle name="40% - Accent6 8 21 2" xfId="16302"/>
    <cellStyle name="40% - Accent6 8 21 3" xfId="27052"/>
    <cellStyle name="40% - Accent6 8 21 4" xfId="37912"/>
    <cellStyle name="40% - Accent6 8 22" xfId="5633"/>
    <cellStyle name="40% - Accent6 8 22 2" xfId="16412"/>
    <cellStyle name="40% - Accent6 8 22 3" xfId="27162"/>
    <cellStyle name="40% - Accent6 8 22 4" xfId="38022"/>
    <cellStyle name="40% - Accent6 8 23" xfId="5743"/>
    <cellStyle name="40% - Accent6 8 23 2" xfId="16522"/>
    <cellStyle name="40% - Accent6 8 23 3" xfId="27272"/>
    <cellStyle name="40% - Accent6 8 23 4" xfId="38132"/>
    <cellStyle name="40% - Accent6 8 24" xfId="5853"/>
    <cellStyle name="40% - Accent6 8 24 2" xfId="16632"/>
    <cellStyle name="40% - Accent6 8 24 3" xfId="27382"/>
    <cellStyle name="40% - Accent6 8 24 4" xfId="38242"/>
    <cellStyle name="40% - Accent6 8 25" xfId="5963"/>
    <cellStyle name="40% - Accent6 8 25 2" xfId="16742"/>
    <cellStyle name="40% - Accent6 8 25 3" xfId="27492"/>
    <cellStyle name="40% - Accent6 8 25 4" xfId="38352"/>
    <cellStyle name="40% - Accent6 8 26" xfId="6073"/>
    <cellStyle name="40% - Accent6 8 26 2" xfId="16852"/>
    <cellStyle name="40% - Accent6 8 26 3" xfId="27602"/>
    <cellStyle name="40% - Accent6 8 26 4" xfId="38462"/>
    <cellStyle name="40% - Accent6 8 27" xfId="6183"/>
    <cellStyle name="40% - Accent6 8 27 2" xfId="16962"/>
    <cellStyle name="40% - Accent6 8 27 3" xfId="27712"/>
    <cellStyle name="40% - Accent6 8 27 4" xfId="38572"/>
    <cellStyle name="40% - Accent6 8 28" xfId="6293"/>
    <cellStyle name="40% - Accent6 8 28 2" xfId="17072"/>
    <cellStyle name="40% - Accent6 8 28 3" xfId="27822"/>
    <cellStyle name="40% - Accent6 8 28 4" xfId="38682"/>
    <cellStyle name="40% - Accent6 8 29" xfId="6403"/>
    <cellStyle name="40% - Accent6 8 29 2" xfId="17182"/>
    <cellStyle name="40% - Accent6 8 29 3" xfId="27932"/>
    <cellStyle name="40% - Accent6 8 29 4" xfId="38792"/>
    <cellStyle name="40% - Accent6 8 3" xfId="648"/>
    <cellStyle name="40% - Accent6 8 3 2" xfId="1673"/>
    <cellStyle name="40% - Accent6 8 3 2 2" xfId="3998"/>
    <cellStyle name="40% - Accent6 8 3 2 2 2" xfId="14777"/>
    <cellStyle name="40% - Accent6 8 3 2 2 3" xfId="25527"/>
    <cellStyle name="40% - Accent6 8 3 2 2 4" xfId="36387"/>
    <cellStyle name="40% - Accent6 8 3 2 3" xfId="12482"/>
    <cellStyle name="40% - Accent6 8 3 2 4" xfId="23232"/>
    <cellStyle name="40% - Accent6 8 3 2 5" xfId="34092"/>
    <cellStyle name="40% - Accent6 8 3 3" xfId="3016"/>
    <cellStyle name="40% - Accent6 8 3 3 2" xfId="13795"/>
    <cellStyle name="40% - Accent6 8 3 3 3" xfId="24545"/>
    <cellStyle name="40% - Accent6 8 3 3 4" xfId="35405"/>
    <cellStyle name="40% - Accent6 8 3 4" xfId="11500"/>
    <cellStyle name="40% - Accent6 8 3 5" xfId="22250"/>
    <cellStyle name="40% - Accent6 8 3 6" xfId="33110"/>
    <cellStyle name="40% - Accent6 8 30" xfId="6513"/>
    <cellStyle name="40% - Accent6 8 30 2" xfId="17292"/>
    <cellStyle name="40% - Accent6 8 30 3" xfId="28042"/>
    <cellStyle name="40% - Accent6 8 30 4" xfId="38902"/>
    <cellStyle name="40% - Accent6 8 31" xfId="6623"/>
    <cellStyle name="40% - Accent6 8 31 2" xfId="17402"/>
    <cellStyle name="40% - Accent6 8 31 3" xfId="28152"/>
    <cellStyle name="40% - Accent6 8 31 4" xfId="39012"/>
    <cellStyle name="40% - Accent6 8 32" xfId="6733"/>
    <cellStyle name="40% - Accent6 8 32 2" xfId="17512"/>
    <cellStyle name="40% - Accent6 8 32 3" xfId="28262"/>
    <cellStyle name="40% - Accent6 8 32 4" xfId="39122"/>
    <cellStyle name="40% - Accent6 8 33" xfId="6843"/>
    <cellStyle name="40% - Accent6 8 33 2" xfId="17622"/>
    <cellStyle name="40% - Accent6 8 33 3" xfId="28372"/>
    <cellStyle name="40% - Accent6 8 33 4" xfId="39232"/>
    <cellStyle name="40% - Accent6 8 34" xfId="6953"/>
    <cellStyle name="40% - Accent6 8 34 2" xfId="17732"/>
    <cellStyle name="40% - Accent6 8 34 3" xfId="28482"/>
    <cellStyle name="40% - Accent6 8 34 4" xfId="39342"/>
    <cellStyle name="40% - Accent6 8 35" xfId="7063"/>
    <cellStyle name="40% - Accent6 8 35 2" xfId="17842"/>
    <cellStyle name="40% - Accent6 8 35 3" xfId="28592"/>
    <cellStyle name="40% - Accent6 8 35 4" xfId="39452"/>
    <cellStyle name="40% - Accent6 8 36" xfId="7173"/>
    <cellStyle name="40% - Accent6 8 36 2" xfId="17952"/>
    <cellStyle name="40% - Accent6 8 36 3" xfId="28702"/>
    <cellStyle name="40% - Accent6 8 36 4" xfId="39562"/>
    <cellStyle name="40% - Accent6 8 37" xfId="7283"/>
    <cellStyle name="40% - Accent6 8 37 2" xfId="18062"/>
    <cellStyle name="40% - Accent6 8 37 3" xfId="28812"/>
    <cellStyle name="40% - Accent6 8 37 4" xfId="39672"/>
    <cellStyle name="40% - Accent6 8 38" xfId="7393"/>
    <cellStyle name="40% - Accent6 8 38 2" xfId="18172"/>
    <cellStyle name="40% - Accent6 8 38 3" xfId="28922"/>
    <cellStyle name="40% - Accent6 8 38 4" xfId="39782"/>
    <cellStyle name="40% - Accent6 8 39" xfId="7503"/>
    <cellStyle name="40% - Accent6 8 39 2" xfId="18282"/>
    <cellStyle name="40% - Accent6 8 39 3" xfId="29032"/>
    <cellStyle name="40% - Accent6 8 39 4" xfId="39892"/>
    <cellStyle name="40% - Accent6 8 4" xfId="747"/>
    <cellStyle name="40% - Accent6 8 4 2" xfId="1772"/>
    <cellStyle name="40% - Accent6 8 4 2 2" xfId="4097"/>
    <cellStyle name="40% - Accent6 8 4 2 2 2" xfId="14876"/>
    <cellStyle name="40% - Accent6 8 4 2 2 3" xfId="25626"/>
    <cellStyle name="40% - Accent6 8 4 2 2 4" xfId="36486"/>
    <cellStyle name="40% - Accent6 8 4 2 3" xfId="12581"/>
    <cellStyle name="40% - Accent6 8 4 2 4" xfId="23331"/>
    <cellStyle name="40% - Accent6 8 4 2 5" xfId="34191"/>
    <cellStyle name="40% - Accent6 8 4 3" xfId="3115"/>
    <cellStyle name="40% - Accent6 8 4 3 2" xfId="13894"/>
    <cellStyle name="40% - Accent6 8 4 3 3" xfId="24644"/>
    <cellStyle name="40% - Accent6 8 4 3 4" xfId="35504"/>
    <cellStyle name="40% - Accent6 8 4 4" xfId="11599"/>
    <cellStyle name="40% - Accent6 8 4 5" xfId="22349"/>
    <cellStyle name="40% - Accent6 8 4 6" xfId="33209"/>
    <cellStyle name="40% - Accent6 8 40" xfId="7613"/>
    <cellStyle name="40% - Accent6 8 40 2" xfId="18392"/>
    <cellStyle name="40% - Accent6 8 40 3" xfId="29142"/>
    <cellStyle name="40% - Accent6 8 40 4" xfId="40002"/>
    <cellStyle name="40% - Accent6 8 41" xfId="7723"/>
    <cellStyle name="40% - Accent6 8 41 2" xfId="18502"/>
    <cellStyle name="40% - Accent6 8 41 3" xfId="29252"/>
    <cellStyle name="40% - Accent6 8 41 4" xfId="40112"/>
    <cellStyle name="40% - Accent6 8 42" xfId="7833"/>
    <cellStyle name="40% - Accent6 8 42 2" xfId="18612"/>
    <cellStyle name="40% - Accent6 8 42 3" xfId="29362"/>
    <cellStyle name="40% - Accent6 8 42 4" xfId="40222"/>
    <cellStyle name="40% - Accent6 8 43" xfId="7943"/>
    <cellStyle name="40% - Accent6 8 43 2" xfId="18722"/>
    <cellStyle name="40% - Accent6 8 43 3" xfId="29472"/>
    <cellStyle name="40% - Accent6 8 43 4" xfId="40332"/>
    <cellStyle name="40% - Accent6 8 44" xfId="8053"/>
    <cellStyle name="40% - Accent6 8 44 2" xfId="18832"/>
    <cellStyle name="40% - Accent6 8 44 3" xfId="29582"/>
    <cellStyle name="40% - Accent6 8 44 4" xfId="40442"/>
    <cellStyle name="40% - Accent6 8 45" xfId="8163"/>
    <cellStyle name="40% - Accent6 8 45 2" xfId="18942"/>
    <cellStyle name="40% - Accent6 8 45 3" xfId="29692"/>
    <cellStyle name="40% - Accent6 8 45 4" xfId="40552"/>
    <cellStyle name="40% - Accent6 8 46" xfId="8273"/>
    <cellStyle name="40% - Accent6 8 46 2" xfId="19052"/>
    <cellStyle name="40% - Accent6 8 46 3" xfId="29802"/>
    <cellStyle name="40% - Accent6 8 46 4" xfId="40662"/>
    <cellStyle name="40% - Accent6 8 47" xfId="8383"/>
    <cellStyle name="40% - Accent6 8 47 2" xfId="19162"/>
    <cellStyle name="40% - Accent6 8 47 3" xfId="29912"/>
    <cellStyle name="40% - Accent6 8 47 4" xfId="40772"/>
    <cellStyle name="40% - Accent6 8 48" xfId="8493"/>
    <cellStyle name="40% - Accent6 8 48 2" xfId="19272"/>
    <cellStyle name="40% - Accent6 8 48 3" xfId="30022"/>
    <cellStyle name="40% - Accent6 8 48 4" xfId="40882"/>
    <cellStyle name="40% - Accent6 8 49" xfId="8603"/>
    <cellStyle name="40% - Accent6 8 49 2" xfId="19382"/>
    <cellStyle name="40% - Accent6 8 49 3" xfId="30132"/>
    <cellStyle name="40% - Accent6 8 49 4" xfId="40992"/>
    <cellStyle name="40% - Accent6 8 5" xfId="856"/>
    <cellStyle name="40% - Accent6 8 5 2" xfId="1881"/>
    <cellStyle name="40% - Accent6 8 5 2 2" xfId="4206"/>
    <cellStyle name="40% - Accent6 8 5 2 2 2" xfId="14985"/>
    <cellStyle name="40% - Accent6 8 5 2 2 3" xfId="25735"/>
    <cellStyle name="40% - Accent6 8 5 2 2 4" xfId="36595"/>
    <cellStyle name="40% - Accent6 8 5 2 3" xfId="12690"/>
    <cellStyle name="40% - Accent6 8 5 2 4" xfId="23440"/>
    <cellStyle name="40% - Accent6 8 5 2 5" xfId="34300"/>
    <cellStyle name="40% - Accent6 8 5 3" xfId="3224"/>
    <cellStyle name="40% - Accent6 8 5 3 2" xfId="14003"/>
    <cellStyle name="40% - Accent6 8 5 3 3" xfId="24753"/>
    <cellStyle name="40% - Accent6 8 5 3 4" xfId="35613"/>
    <cellStyle name="40% - Accent6 8 5 4" xfId="11708"/>
    <cellStyle name="40% - Accent6 8 5 5" xfId="22458"/>
    <cellStyle name="40% - Accent6 8 5 6" xfId="33318"/>
    <cellStyle name="40% - Accent6 8 50" xfId="8713"/>
    <cellStyle name="40% - Accent6 8 50 2" xfId="19492"/>
    <cellStyle name="40% - Accent6 8 50 3" xfId="30242"/>
    <cellStyle name="40% - Accent6 8 50 4" xfId="41102"/>
    <cellStyle name="40% - Accent6 8 51" xfId="8823"/>
    <cellStyle name="40% - Accent6 8 51 2" xfId="19602"/>
    <cellStyle name="40% - Accent6 8 51 3" xfId="30352"/>
    <cellStyle name="40% - Accent6 8 51 4" xfId="41212"/>
    <cellStyle name="40% - Accent6 8 52" xfId="8933"/>
    <cellStyle name="40% - Accent6 8 52 2" xfId="19712"/>
    <cellStyle name="40% - Accent6 8 52 3" xfId="30462"/>
    <cellStyle name="40% - Accent6 8 52 4" xfId="41322"/>
    <cellStyle name="40% - Accent6 8 53" xfId="9043"/>
    <cellStyle name="40% - Accent6 8 53 2" xfId="19822"/>
    <cellStyle name="40% - Accent6 8 53 3" xfId="30572"/>
    <cellStyle name="40% - Accent6 8 53 4" xfId="41432"/>
    <cellStyle name="40% - Accent6 8 54" xfId="9153"/>
    <cellStyle name="40% - Accent6 8 54 2" xfId="19932"/>
    <cellStyle name="40% - Accent6 8 54 3" xfId="30682"/>
    <cellStyle name="40% - Accent6 8 54 4" xfId="41542"/>
    <cellStyle name="40% - Accent6 8 55" xfId="9263"/>
    <cellStyle name="40% - Accent6 8 55 2" xfId="20042"/>
    <cellStyle name="40% - Accent6 8 55 3" xfId="30792"/>
    <cellStyle name="40% - Accent6 8 55 4" xfId="41652"/>
    <cellStyle name="40% - Accent6 8 56" xfId="9373"/>
    <cellStyle name="40% - Accent6 8 56 2" xfId="20152"/>
    <cellStyle name="40% - Accent6 8 56 3" xfId="30902"/>
    <cellStyle name="40% - Accent6 8 56 4" xfId="41762"/>
    <cellStyle name="40% - Accent6 8 57" xfId="9483"/>
    <cellStyle name="40% - Accent6 8 57 2" xfId="20262"/>
    <cellStyle name="40% - Accent6 8 57 3" xfId="31012"/>
    <cellStyle name="40% - Accent6 8 57 4" xfId="41872"/>
    <cellStyle name="40% - Accent6 8 58" xfId="9593"/>
    <cellStyle name="40% - Accent6 8 58 2" xfId="20372"/>
    <cellStyle name="40% - Accent6 8 58 3" xfId="31122"/>
    <cellStyle name="40% - Accent6 8 58 4" xfId="41982"/>
    <cellStyle name="40% - Accent6 8 59" xfId="9703"/>
    <cellStyle name="40% - Accent6 8 59 2" xfId="20482"/>
    <cellStyle name="40% - Accent6 8 59 3" xfId="31232"/>
    <cellStyle name="40% - Accent6 8 59 4" xfId="42092"/>
    <cellStyle name="40% - Accent6 8 6" xfId="965"/>
    <cellStyle name="40% - Accent6 8 6 2" xfId="1990"/>
    <cellStyle name="40% - Accent6 8 6 2 2" xfId="4315"/>
    <cellStyle name="40% - Accent6 8 6 2 2 2" xfId="15094"/>
    <cellStyle name="40% - Accent6 8 6 2 2 3" xfId="25844"/>
    <cellStyle name="40% - Accent6 8 6 2 2 4" xfId="36704"/>
    <cellStyle name="40% - Accent6 8 6 2 3" xfId="12799"/>
    <cellStyle name="40% - Accent6 8 6 2 4" xfId="23549"/>
    <cellStyle name="40% - Accent6 8 6 2 5" xfId="34409"/>
    <cellStyle name="40% - Accent6 8 6 3" xfId="3333"/>
    <cellStyle name="40% - Accent6 8 6 3 2" xfId="14112"/>
    <cellStyle name="40% - Accent6 8 6 3 3" xfId="24862"/>
    <cellStyle name="40% - Accent6 8 6 3 4" xfId="35722"/>
    <cellStyle name="40% - Accent6 8 6 4" xfId="11817"/>
    <cellStyle name="40% - Accent6 8 6 5" xfId="22567"/>
    <cellStyle name="40% - Accent6 8 6 6" xfId="33427"/>
    <cellStyle name="40% - Accent6 8 60" xfId="9813"/>
    <cellStyle name="40% - Accent6 8 60 2" xfId="20592"/>
    <cellStyle name="40% - Accent6 8 60 3" xfId="31342"/>
    <cellStyle name="40% - Accent6 8 60 4" xfId="42202"/>
    <cellStyle name="40% - Accent6 8 61" xfId="9923"/>
    <cellStyle name="40% - Accent6 8 61 2" xfId="20702"/>
    <cellStyle name="40% - Accent6 8 61 3" xfId="31452"/>
    <cellStyle name="40% - Accent6 8 61 4" xfId="42312"/>
    <cellStyle name="40% - Accent6 8 62" xfId="10033"/>
    <cellStyle name="40% - Accent6 8 62 2" xfId="20812"/>
    <cellStyle name="40% - Accent6 8 62 3" xfId="31562"/>
    <cellStyle name="40% - Accent6 8 62 4" xfId="42422"/>
    <cellStyle name="40% - Accent6 8 63" xfId="10143"/>
    <cellStyle name="40% - Accent6 8 63 2" xfId="20922"/>
    <cellStyle name="40% - Accent6 8 63 3" xfId="31672"/>
    <cellStyle name="40% - Accent6 8 63 4" xfId="42532"/>
    <cellStyle name="40% - Accent6 8 64" xfId="10253"/>
    <cellStyle name="40% - Accent6 8 64 2" xfId="21032"/>
    <cellStyle name="40% - Accent6 8 64 3" xfId="31782"/>
    <cellStyle name="40% - Accent6 8 64 4" xfId="42642"/>
    <cellStyle name="40% - Accent6 8 65" xfId="10363"/>
    <cellStyle name="40% - Accent6 8 65 2" xfId="21142"/>
    <cellStyle name="40% - Accent6 8 65 3" xfId="31892"/>
    <cellStyle name="40% - Accent6 8 65 4" xfId="42752"/>
    <cellStyle name="40% - Accent6 8 66" xfId="10473"/>
    <cellStyle name="40% - Accent6 8 66 2" xfId="21252"/>
    <cellStyle name="40% - Accent6 8 66 3" xfId="32002"/>
    <cellStyle name="40% - Accent6 8 66 4" xfId="42862"/>
    <cellStyle name="40% - Accent6 8 67" xfId="10583"/>
    <cellStyle name="40% - Accent6 8 67 2" xfId="21362"/>
    <cellStyle name="40% - Accent6 8 67 3" xfId="32112"/>
    <cellStyle name="40% - Accent6 8 67 4" xfId="42972"/>
    <cellStyle name="40% - Accent6 8 68" xfId="10693"/>
    <cellStyle name="40% - Accent6 8 68 2" xfId="21472"/>
    <cellStyle name="40% - Accent6 8 68 3" xfId="32222"/>
    <cellStyle name="40% - Accent6 8 68 4" xfId="43082"/>
    <cellStyle name="40% - Accent6 8 69" xfId="10803"/>
    <cellStyle name="40% - Accent6 8 69 2" xfId="21582"/>
    <cellStyle name="40% - Accent6 8 69 3" xfId="32332"/>
    <cellStyle name="40% - Accent6 8 69 4" xfId="43192"/>
    <cellStyle name="40% - Accent6 8 7" xfId="1074"/>
    <cellStyle name="40% - Accent6 8 7 2" xfId="3442"/>
    <cellStyle name="40% - Accent6 8 7 2 2" xfId="14221"/>
    <cellStyle name="40% - Accent6 8 7 2 3" xfId="24971"/>
    <cellStyle name="40% - Accent6 8 7 2 4" xfId="35831"/>
    <cellStyle name="40% - Accent6 8 7 3" xfId="11926"/>
    <cellStyle name="40% - Accent6 8 7 4" xfId="22676"/>
    <cellStyle name="40% - Accent6 8 7 5" xfId="33536"/>
    <cellStyle name="40% - Accent6 8 70" xfId="10913"/>
    <cellStyle name="40% - Accent6 8 70 2" xfId="32442"/>
    <cellStyle name="40% - Accent6 8 70 3" xfId="43302"/>
    <cellStyle name="40% - Accent6 8 71" xfId="11133"/>
    <cellStyle name="40% - Accent6 8 71 2" xfId="21883"/>
    <cellStyle name="40% - Accent6 8 71 3" xfId="32743"/>
    <cellStyle name="40% - Accent6 8 72" xfId="21692"/>
    <cellStyle name="40% - Accent6 8 73" xfId="32552"/>
    <cellStyle name="40% - Accent6 8 74" xfId="43582"/>
    <cellStyle name="40% - Accent6 8 75" xfId="43737"/>
    <cellStyle name="40% - Accent6 8 76" xfId="44049"/>
    <cellStyle name="40% - Accent6 8 77" xfId="44368"/>
    <cellStyle name="40% - Accent6 8 78" xfId="44688"/>
    <cellStyle name="40% - Accent6 8 79" xfId="45000"/>
    <cellStyle name="40% - Accent6 8 8" xfId="1307"/>
    <cellStyle name="40% - Accent6 8 8 2" xfId="3632"/>
    <cellStyle name="40% - Accent6 8 8 2 2" xfId="14411"/>
    <cellStyle name="40% - Accent6 8 8 2 3" xfId="25161"/>
    <cellStyle name="40% - Accent6 8 8 2 4" xfId="36021"/>
    <cellStyle name="40% - Accent6 8 8 3" xfId="12116"/>
    <cellStyle name="40% - Accent6 8 8 4" xfId="22866"/>
    <cellStyle name="40% - Accent6 8 8 5" xfId="33726"/>
    <cellStyle name="40% - Accent6 8 80" xfId="45312"/>
    <cellStyle name="40% - Accent6 8 81" xfId="45624"/>
    <cellStyle name="40% - Accent6 8 82" xfId="45936"/>
    <cellStyle name="40% - Accent6 8 83" xfId="46248"/>
    <cellStyle name="40% - Accent6 8 84" xfId="46560"/>
    <cellStyle name="40% - Accent6 8 85" xfId="46872"/>
    <cellStyle name="40% - Accent6 8 86" xfId="47184"/>
    <cellStyle name="40% - Accent6 8 87" xfId="47496"/>
    <cellStyle name="40% - Accent6 8 88" xfId="47808"/>
    <cellStyle name="40% - Accent6 8 89" xfId="48120"/>
    <cellStyle name="40% - Accent6 8 9" xfId="2099"/>
    <cellStyle name="40% - Accent6 8 9 2" xfId="4424"/>
    <cellStyle name="40% - Accent6 8 9 2 2" xfId="15203"/>
    <cellStyle name="40% - Accent6 8 9 2 3" xfId="25953"/>
    <cellStyle name="40% - Accent6 8 9 2 4" xfId="36813"/>
    <cellStyle name="40% - Accent6 8 9 3" xfId="12908"/>
    <cellStyle name="40% - Accent6 8 9 4" xfId="23658"/>
    <cellStyle name="40% - Accent6 8 9 5" xfId="34518"/>
    <cellStyle name="40% - Accent6 8 90" xfId="48432"/>
    <cellStyle name="40% - Accent6 8 91" xfId="48744"/>
    <cellStyle name="40% - Accent6 8 92" xfId="49056"/>
    <cellStyle name="40% - Accent6 8 93" xfId="49368"/>
    <cellStyle name="40% - Accent6 8 94" xfId="49680"/>
    <cellStyle name="40% - Accent6 8 95" xfId="49992"/>
    <cellStyle name="40% - Accent6 8 96" xfId="50304"/>
    <cellStyle name="40% - Accent6 8 97" xfId="50616"/>
    <cellStyle name="40% - Accent6 8 98" xfId="50928"/>
    <cellStyle name="40% - Accent6 8 99" xfId="51240"/>
    <cellStyle name="40% - Accent6 80" xfId="10943"/>
    <cellStyle name="40% - Accent6 80 2" xfId="21722"/>
    <cellStyle name="40% - Accent6 80 3" xfId="32582"/>
    <cellStyle name="40% - Accent6 81" xfId="21612"/>
    <cellStyle name="40% - Accent6 82" xfId="32472"/>
    <cellStyle name="40% - Accent6 83" xfId="43335"/>
    <cellStyle name="40% - Accent6 84" xfId="43347"/>
    <cellStyle name="40% - Accent6 85" xfId="43359"/>
    <cellStyle name="40% - Accent6 86" xfId="43371"/>
    <cellStyle name="40% - Accent6 87" xfId="43383"/>
    <cellStyle name="40% - Accent6 88" xfId="43395"/>
    <cellStyle name="40% - Accent6 89" xfId="43407"/>
    <cellStyle name="40% - Accent6 9" xfId="338"/>
    <cellStyle name="40% - Accent6 9 10" xfId="2329"/>
    <cellStyle name="40% - Accent6 9 10 2" xfId="4654"/>
    <cellStyle name="40% - Accent6 9 10 2 2" xfId="15433"/>
    <cellStyle name="40% - Accent6 9 10 2 3" xfId="26183"/>
    <cellStyle name="40% - Accent6 9 10 2 4" xfId="37043"/>
    <cellStyle name="40% - Accent6 9 10 3" xfId="13138"/>
    <cellStyle name="40% - Accent6 9 10 4" xfId="23888"/>
    <cellStyle name="40% - Accent6 9 10 5" xfId="34748"/>
    <cellStyle name="40% - Accent6 9 100" xfId="51878"/>
    <cellStyle name="40% - Accent6 9 101" xfId="52191"/>
    <cellStyle name="40% - Accent6 9 102" xfId="52503"/>
    <cellStyle name="40% - Accent6 9 103" xfId="52815"/>
    <cellStyle name="40% - Accent6 9 104" xfId="53127"/>
    <cellStyle name="40% - Accent6 9 105" xfId="53439"/>
    <cellStyle name="40% - Accent6 9 106" xfId="53751"/>
    <cellStyle name="40% - Accent6 9 107" xfId="54063"/>
    <cellStyle name="40% - Accent6 9 108" xfId="54375"/>
    <cellStyle name="40% - Accent6 9 109" xfId="54687"/>
    <cellStyle name="40% - Accent6 9 11" xfId="2439"/>
    <cellStyle name="40% - Accent6 9 11 2" xfId="13248"/>
    <cellStyle name="40% - Accent6 9 11 3" xfId="23998"/>
    <cellStyle name="40% - Accent6 9 11 4" xfId="34858"/>
    <cellStyle name="40% - Accent6 9 110" xfId="54999"/>
    <cellStyle name="40% - Accent6 9 111" xfId="55311"/>
    <cellStyle name="40% - Accent6 9 112" xfId="55623"/>
    <cellStyle name="40% - Accent6 9 113" xfId="55935"/>
    <cellStyle name="40% - Accent6 9 114" xfId="56247"/>
    <cellStyle name="40% - Accent6 9 115" xfId="56559"/>
    <cellStyle name="40% - Accent6 9 116" xfId="56871"/>
    <cellStyle name="40% - Accent6 9 117" xfId="57183"/>
    <cellStyle name="40% - Accent6 9 118" xfId="57495"/>
    <cellStyle name="40% - Accent6 9 119" xfId="57807"/>
    <cellStyle name="40% - Accent6 9 12" xfId="2705"/>
    <cellStyle name="40% - Accent6 9 12 2" xfId="13484"/>
    <cellStyle name="40% - Accent6 9 12 3" xfId="24234"/>
    <cellStyle name="40% - Accent6 9 12 4" xfId="35094"/>
    <cellStyle name="40% - Accent6 9 120" xfId="58119"/>
    <cellStyle name="40% - Accent6 9 121" xfId="58431"/>
    <cellStyle name="40% - Accent6 9 122" xfId="58743"/>
    <cellStyle name="40% - Accent6 9 123" xfId="59055"/>
    <cellStyle name="40% - Accent6 9 124" xfId="59367"/>
    <cellStyle name="40% - Accent6 9 125" xfId="59679"/>
    <cellStyle name="40% - Accent6 9 126" xfId="59991"/>
    <cellStyle name="40% - Accent6 9 127" xfId="60303"/>
    <cellStyle name="40% - Accent6 9 128" xfId="60615"/>
    <cellStyle name="40% - Accent6 9 129" xfId="60927"/>
    <cellStyle name="40% - Accent6 9 13" xfId="4764"/>
    <cellStyle name="40% - Accent6 9 13 2" xfId="15543"/>
    <cellStyle name="40% - Accent6 9 13 3" xfId="26293"/>
    <cellStyle name="40% - Accent6 9 13 4" xfId="37153"/>
    <cellStyle name="40% - Accent6 9 14" xfId="4874"/>
    <cellStyle name="40% - Accent6 9 14 2" xfId="15653"/>
    <cellStyle name="40% - Accent6 9 14 3" xfId="26403"/>
    <cellStyle name="40% - Accent6 9 14 4" xfId="37263"/>
    <cellStyle name="40% - Accent6 9 15" xfId="4984"/>
    <cellStyle name="40% - Accent6 9 15 2" xfId="15763"/>
    <cellStyle name="40% - Accent6 9 15 3" xfId="26513"/>
    <cellStyle name="40% - Accent6 9 15 4" xfId="37373"/>
    <cellStyle name="40% - Accent6 9 16" xfId="5094"/>
    <cellStyle name="40% - Accent6 9 16 2" xfId="15873"/>
    <cellStyle name="40% - Accent6 9 16 3" xfId="26623"/>
    <cellStyle name="40% - Accent6 9 16 4" xfId="37483"/>
    <cellStyle name="40% - Accent6 9 17" xfId="5204"/>
    <cellStyle name="40% - Accent6 9 17 2" xfId="15983"/>
    <cellStyle name="40% - Accent6 9 17 3" xfId="26733"/>
    <cellStyle name="40% - Accent6 9 17 4" xfId="37593"/>
    <cellStyle name="40% - Accent6 9 18" xfId="5314"/>
    <cellStyle name="40% - Accent6 9 18 2" xfId="16093"/>
    <cellStyle name="40% - Accent6 9 18 3" xfId="26843"/>
    <cellStyle name="40% - Accent6 9 18 4" xfId="37703"/>
    <cellStyle name="40% - Accent6 9 19" xfId="5424"/>
    <cellStyle name="40% - Accent6 9 19 2" xfId="16203"/>
    <cellStyle name="40% - Accent6 9 19 3" xfId="26953"/>
    <cellStyle name="40% - Accent6 9 19 4" xfId="37813"/>
    <cellStyle name="40% - Accent6 9 2" xfId="659"/>
    <cellStyle name="40% - Accent6 9 2 10" xfId="44857"/>
    <cellStyle name="40% - Accent6 9 2 11" xfId="45169"/>
    <cellStyle name="40% - Accent6 9 2 12" xfId="45481"/>
    <cellStyle name="40% - Accent6 9 2 13" xfId="45793"/>
    <cellStyle name="40% - Accent6 9 2 14" xfId="46105"/>
    <cellStyle name="40% - Accent6 9 2 15" xfId="46417"/>
    <cellStyle name="40% - Accent6 9 2 16" xfId="46729"/>
    <cellStyle name="40% - Accent6 9 2 17" xfId="47041"/>
    <cellStyle name="40% - Accent6 9 2 18" xfId="47353"/>
    <cellStyle name="40% - Accent6 9 2 19" xfId="47665"/>
    <cellStyle name="40% - Accent6 9 2 2" xfId="1684"/>
    <cellStyle name="40% - Accent6 9 2 2 2" xfId="4009"/>
    <cellStyle name="40% - Accent6 9 2 2 2 2" xfId="14788"/>
    <cellStyle name="40% - Accent6 9 2 2 2 3" xfId="25538"/>
    <cellStyle name="40% - Accent6 9 2 2 2 4" xfId="36398"/>
    <cellStyle name="40% - Accent6 9 2 2 3" xfId="12493"/>
    <cellStyle name="40% - Accent6 9 2 2 4" xfId="23243"/>
    <cellStyle name="40% - Accent6 9 2 2 5" xfId="34103"/>
    <cellStyle name="40% - Accent6 9 2 20" xfId="47977"/>
    <cellStyle name="40% - Accent6 9 2 21" xfId="48289"/>
    <cellStyle name="40% - Accent6 9 2 22" xfId="48601"/>
    <cellStyle name="40% - Accent6 9 2 23" xfId="48913"/>
    <cellStyle name="40% - Accent6 9 2 24" xfId="49225"/>
    <cellStyle name="40% - Accent6 9 2 25" xfId="49537"/>
    <cellStyle name="40% - Accent6 9 2 26" xfId="49849"/>
    <cellStyle name="40% - Accent6 9 2 27" xfId="50161"/>
    <cellStyle name="40% - Accent6 9 2 28" xfId="50473"/>
    <cellStyle name="40% - Accent6 9 2 29" xfId="50785"/>
    <cellStyle name="40% - Accent6 9 2 3" xfId="3027"/>
    <cellStyle name="40% - Accent6 9 2 3 2" xfId="13806"/>
    <cellStyle name="40% - Accent6 9 2 3 3" xfId="24556"/>
    <cellStyle name="40% - Accent6 9 2 3 4" xfId="35416"/>
    <cellStyle name="40% - Accent6 9 2 30" xfId="51097"/>
    <cellStyle name="40% - Accent6 9 2 31" xfId="51409"/>
    <cellStyle name="40% - Accent6 9 2 32" xfId="51721"/>
    <cellStyle name="40% - Accent6 9 2 33" xfId="52033"/>
    <cellStyle name="40% - Accent6 9 2 34" xfId="52346"/>
    <cellStyle name="40% - Accent6 9 2 35" xfId="52658"/>
    <cellStyle name="40% - Accent6 9 2 36" xfId="52970"/>
    <cellStyle name="40% - Accent6 9 2 37" xfId="53282"/>
    <cellStyle name="40% - Accent6 9 2 38" xfId="53594"/>
    <cellStyle name="40% - Accent6 9 2 39" xfId="53906"/>
    <cellStyle name="40% - Accent6 9 2 4" xfId="11511"/>
    <cellStyle name="40% - Accent6 9 2 40" xfId="54218"/>
    <cellStyle name="40% - Accent6 9 2 41" xfId="54530"/>
    <cellStyle name="40% - Accent6 9 2 42" xfId="54842"/>
    <cellStyle name="40% - Accent6 9 2 43" xfId="55154"/>
    <cellStyle name="40% - Accent6 9 2 44" xfId="55466"/>
    <cellStyle name="40% - Accent6 9 2 45" xfId="55778"/>
    <cellStyle name="40% - Accent6 9 2 46" xfId="56090"/>
    <cellStyle name="40% - Accent6 9 2 47" xfId="56402"/>
    <cellStyle name="40% - Accent6 9 2 48" xfId="56714"/>
    <cellStyle name="40% - Accent6 9 2 49" xfId="57026"/>
    <cellStyle name="40% - Accent6 9 2 5" xfId="22261"/>
    <cellStyle name="40% - Accent6 9 2 50" xfId="57338"/>
    <cellStyle name="40% - Accent6 9 2 51" xfId="57650"/>
    <cellStyle name="40% - Accent6 9 2 52" xfId="57962"/>
    <cellStyle name="40% - Accent6 9 2 53" xfId="58274"/>
    <cellStyle name="40% - Accent6 9 2 54" xfId="58586"/>
    <cellStyle name="40% - Accent6 9 2 55" xfId="58898"/>
    <cellStyle name="40% - Accent6 9 2 56" xfId="59210"/>
    <cellStyle name="40% - Accent6 9 2 57" xfId="59522"/>
    <cellStyle name="40% - Accent6 9 2 58" xfId="59834"/>
    <cellStyle name="40% - Accent6 9 2 59" xfId="60146"/>
    <cellStyle name="40% - Accent6 9 2 6" xfId="33121"/>
    <cellStyle name="40% - Accent6 9 2 60" xfId="60458"/>
    <cellStyle name="40% - Accent6 9 2 61" xfId="60770"/>
    <cellStyle name="40% - Accent6 9 2 62" xfId="61082"/>
    <cellStyle name="40% - Accent6 9 2 7" xfId="43906"/>
    <cellStyle name="40% - Accent6 9 2 8" xfId="44218"/>
    <cellStyle name="40% - Accent6 9 2 9" xfId="44537"/>
    <cellStyle name="40% - Accent6 9 20" xfId="5534"/>
    <cellStyle name="40% - Accent6 9 20 2" xfId="16313"/>
    <cellStyle name="40% - Accent6 9 20 3" xfId="27063"/>
    <cellStyle name="40% - Accent6 9 20 4" xfId="37923"/>
    <cellStyle name="40% - Accent6 9 21" xfId="5644"/>
    <cellStyle name="40% - Accent6 9 21 2" xfId="16423"/>
    <cellStyle name="40% - Accent6 9 21 3" xfId="27173"/>
    <cellStyle name="40% - Accent6 9 21 4" xfId="38033"/>
    <cellStyle name="40% - Accent6 9 22" xfId="5754"/>
    <cellStyle name="40% - Accent6 9 22 2" xfId="16533"/>
    <cellStyle name="40% - Accent6 9 22 3" xfId="27283"/>
    <cellStyle name="40% - Accent6 9 22 4" xfId="38143"/>
    <cellStyle name="40% - Accent6 9 23" xfId="5864"/>
    <cellStyle name="40% - Accent6 9 23 2" xfId="16643"/>
    <cellStyle name="40% - Accent6 9 23 3" xfId="27393"/>
    <cellStyle name="40% - Accent6 9 23 4" xfId="38253"/>
    <cellStyle name="40% - Accent6 9 24" xfId="5974"/>
    <cellStyle name="40% - Accent6 9 24 2" xfId="16753"/>
    <cellStyle name="40% - Accent6 9 24 3" xfId="27503"/>
    <cellStyle name="40% - Accent6 9 24 4" xfId="38363"/>
    <cellStyle name="40% - Accent6 9 25" xfId="6084"/>
    <cellStyle name="40% - Accent6 9 25 2" xfId="16863"/>
    <cellStyle name="40% - Accent6 9 25 3" xfId="27613"/>
    <cellStyle name="40% - Accent6 9 25 4" xfId="38473"/>
    <cellStyle name="40% - Accent6 9 26" xfId="6194"/>
    <cellStyle name="40% - Accent6 9 26 2" xfId="16973"/>
    <cellStyle name="40% - Accent6 9 26 3" xfId="27723"/>
    <cellStyle name="40% - Accent6 9 26 4" xfId="38583"/>
    <cellStyle name="40% - Accent6 9 27" xfId="6304"/>
    <cellStyle name="40% - Accent6 9 27 2" xfId="17083"/>
    <cellStyle name="40% - Accent6 9 27 3" xfId="27833"/>
    <cellStyle name="40% - Accent6 9 27 4" xfId="38693"/>
    <cellStyle name="40% - Accent6 9 28" xfId="6414"/>
    <cellStyle name="40% - Accent6 9 28 2" xfId="17193"/>
    <cellStyle name="40% - Accent6 9 28 3" xfId="27943"/>
    <cellStyle name="40% - Accent6 9 28 4" xfId="38803"/>
    <cellStyle name="40% - Accent6 9 29" xfId="6524"/>
    <cellStyle name="40% - Accent6 9 29 2" xfId="17303"/>
    <cellStyle name="40% - Accent6 9 29 3" xfId="28053"/>
    <cellStyle name="40% - Accent6 9 29 4" xfId="38913"/>
    <cellStyle name="40% - Accent6 9 3" xfId="758"/>
    <cellStyle name="40% - Accent6 9 3 2" xfId="1783"/>
    <cellStyle name="40% - Accent6 9 3 2 2" xfId="4108"/>
    <cellStyle name="40% - Accent6 9 3 2 2 2" xfId="14887"/>
    <cellStyle name="40% - Accent6 9 3 2 2 3" xfId="25637"/>
    <cellStyle name="40% - Accent6 9 3 2 2 4" xfId="36497"/>
    <cellStyle name="40% - Accent6 9 3 2 3" xfId="12592"/>
    <cellStyle name="40% - Accent6 9 3 2 4" xfId="23342"/>
    <cellStyle name="40% - Accent6 9 3 2 5" xfId="34202"/>
    <cellStyle name="40% - Accent6 9 3 3" xfId="3126"/>
    <cellStyle name="40% - Accent6 9 3 3 2" xfId="13905"/>
    <cellStyle name="40% - Accent6 9 3 3 3" xfId="24655"/>
    <cellStyle name="40% - Accent6 9 3 3 4" xfId="35515"/>
    <cellStyle name="40% - Accent6 9 3 4" xfId="11610"/>
    <cellStyle name="40% - Accent6 9 3 5" xfId="22360"/>
    <cellStyle name="40% - Accent6 9 3 6" xfId="33220"/>
    <cellStyle name="40% - Accent6 9 30" xfId="6634"/>
    <cellStyle name="40% - Accent6 9 30 2" xfId="17413"/>
    <cellStyle name="40% - Accent6 9 30 3" xfId="28163"/>
    <cellStyle name="40% - Accent6 9 30 4" xfId="39023"/>
    <cellStyle name="40% - Accent6 9 31" xfId="6744"/>
    <cellStyle name="40% - Accent6 9 31 2" xfId="17523"/>
    <cellStyle name="40% - Accent6 9 31 3" xfId="28273"/>
    <cellStyle name="40% - Accent6 9 31 4" xfId="39133"/>
    <cellStyle name="40% - Accent6 9 32" xfId="6854"/>
    <cellStyle name="40% - Accent6 9 32 2" xfId="17633"/>
    <cellStyle name="40% - Accent6 9 32 3" xfId="28383"/>
    <cellStyle name="40% - Accent6 9 32 4" xfId="39243"/>
    <cellStyle name="40% - Accent6 9 33" xfId="6964"/>
    <cellStyle name="40% - Accent6 9 33 2" xfId="17743"/>
    <cellStyle name="40% - Accent6 9 33 3" xfId="28493"/>
    <cellStyle name="40% - Accent6 9 33 4" xfId="39353"/>
    <cellStyle name="40% - Accent6 9 34" xfId="7074"/>
    <cellStyle name="40% - Accent6 9 34 2" xfId="17853"/>
    <cellStyle name="40% - Accent6 9 34 3" xfId="28603"/>
    <cellStyle name="40% - Accent6 9 34 4" xfId="39463"/>
    <cellStyle name="40% - Accent6 9 35" xfId="7184"/>
    <cellStyle name="40% - Accent6 9 35 2" xfId="17963"/>
    <cellStyle name="40% - Accent6 9 35 3" xfId="28713"/>
    <cellStyle name="40% - Accent6 9 35 4" xfId="39573"/>
    <cellStyle name="40% - Accent6 9 36" xfId="7294"/>
    <cellStyle name="40% - Accent6 9 36 2" xfId="18073"/>
    <cellStyle name="40% - Accent6 9 36 3" xfId="28823"/>
    <cellStyle name="40% - Accent6 9 36 4" xfId="39683"/>
    <cellStyle name="40% - Accent6 9 37" xfId="7404"/>
    <cellStyle name="40% - Accent6 9 37 2" xfId="18183"/>
    <cellStyle name="40% - Accent6 9 37 3" xfId="28933"/>
    <cellStyle name="40% - Accent6 9 37 4" xfId="39793"/>
    <cellStyle name="40% - Accent6 9 38" xfId="7514"/>
    <cellStyle name="40% - Accent6 9 38 2" xfId="18293"/>
    <cellStyle name="40% - Accent6 9 38 3" xfId="29043"/>
    <cellStyle name="40% - Accent6 9 38 4" xfId="39903"/>
    <cellStyle name="40% - Accent6 9 39" xfId="7624"/>
    <cellStyle name="40% - Accent6 9 39 2" xfId="18403"/>
    <cellStyle name="40% - Accent6 9 39 3" xfId="29153"/>
    <cellStyle name="40% - Accent6 9 39 4" xfId="40013"/>
    <cellStyle name="40% - Accent6 9 4" xfId="867"/>
    <cellStyle name="40% - Accent6 9 4 2" xfId="1892"/>
    <cellStyle name="40% - Accent6 9 4 2 2" xfId="4217"/>
    <cellStyle name="40% - Accent6 9 4 2 2 2" xfId="14996"/>
    <cellStyle name="40% - Accent6 9 4 2 2 3" xfId="25746"/>
    <cellStyle name="40% - Accent6 9 4 2 2 4" xfId="36606"/>
    <cellStyle name="40% - Accent6 9 4 2 3" xfId="12701"/>
    <cellStyle name="40% - Accent6 9 4 2 4" xfId="23451"/>
    <cellStyle name="40% - Accent6 9 4 2 5" xfId="34311"/>
    <cellStyle name="40% - Accent6 9 4 3" xfId="3235"/>
    <cellStyle name="40% - Accent6 9 4 3 2" xfId="14014"/>
    <cellStyle name="40% - Accent6 9 4 3 3" xfId="24764"/>
    <cellStyle name="40% - Accent6 9 4 3 4" xfId="35624"/>
    <cellStyle name="40% - Accent6 9 4 4" xfId="11719"/>
    <cellStyle name="40% - Accent6 9 4 5" xfId="22469"/>
    <cellStyle name="40% - Accent6 9 4 6" xfId="33329"/>
    <cellStyle name="40% - Accent6 9 40" xfId="7734"/>
    <cellStyle name="40% - Accent6 9 40 2" xfId="18513"/>
    <cellStyle name="40% - Accent6 9 40 3" xfId="29263"/>
    <cellStyle name="40% - Accent6 9 40 4" xfId="40123"/>
    <cellStyle name="40% - Accent6 9 41" xfId="7844"/>
    <cellStyle name="40% - Accent6 9 41 2" xfId="18623"/>
    <cellStyle name="40% - Accent6 9 41 3" xfId="29373"/>
    <cellStyle name="40% - Accent6 9 41 4" xfId="40233"/>
    <cellStyle name="40% - Accent6 9 42" xfId="7954"/>
    <cellStyle name="40% - Accent6 9 42 2" xfId="18733"/>
    <cellStyle name="40% - Accent6 9 42 3" xfId="29483"/>
    <cellStyle name="40% - Accent6 9 42 4" xfId="40343"/>
    <cellStyle name="40% - Accent6 9 43" xfId="8064"/>
    <cellStyle name="40% - Accent6 9 43 2" xfId="18843"/>
    <cellStyle name="40% - Accent6 9 43 3" xfId="29593"/>
    <cellStyle name="40% - Accent6 9 43 4" xfId="40453"/>
    <cellStyle name="40% - Accent6 9 44" xfId="8174"/>
    <cellStyle name="40% - Accent6 9 44 2" xfId="18953"/>
    <cellStyle name="40% - Accent6 9 44 3" xfId="29703"/>
    <cellStyle name="40% - Accent6 9 44 4" xfId="40563"/>
    <cellStyle name="40% - Accent6 9 45" xfId="8284"/>
    <cellStyle name="40% - Accent6 9 45 2" xfId="19063"/>
    <cellStyle name="40% - Accent6 9 45 3" xfId="29813"/>
    <cellStyle name="40% - Accent6 9 45 4" xfId="40673"/>
    <cellStyle name="40% - Accent6 9 46" xfId="8394"/>
    <cellStyle name="40% - Accent6 9 46 2" xfId="19173"/>
    <cellStyle name="40% - Accent6 9 46 3" xfId="29923"/>
    <cellStyle name="40% - Accent6 9 46 4" xfId="40783"/>
    <cellStyle name="40% - Accent6 9 47" xfId="8504"/>
    <cellStyle name="40% - Accent6 9 47 2" xfId="19283"/>
    <cellStyle name="40% - Accent6 9 47 3" xfId="30033"/>
    <cellStyle name="40% - Accent6 9 47 4" xfId="40893"/>
    <cellStyle name="40% - Accent6 9 48" xfId="8614"/>
    <cellStyle name="40% - Accent6 9 48 2" xfId="19393"/>
    <cellStyle name="40% - Accent6 9 48 3" xfId="30143"/>
    <cellStyle name="40% - Accent6 9 48 4" xfId="41003"/>
    <cellStyle name="40% - Accent6 9 49" xfId="8724"/>
    <cellStyle name="40% - Accent6 9 49 2" xfId="19503"/>
    <cellStyle name="40% - Accent6 9 49 3" xfId="30253"/>
    <cellStyle name="40% - Accent6 9 49 4" xfId="41113"/>
    <cellStyle name="40% - Accent6 9 5" xfId="976"/>
    <cellStyle name="40% - Accent6 9 5 2" xfId="2001"/>
    <cellStyle name="40% - Accent6 9 5 2 2" xfId="4326"/>
    <cellStyle name="40% - Accent6 9 5 2 2 2" xfId="15105"/>
    <cellStyle name="40% - Accent6 9 5 2 2 3" xfId="25855"/>
    <cellStyle name="40% - Accent6 9 5 2 2 4" xfId="36715"/>
    <cellStyle name="40% - Accent6 9 5 2 3" xfId="12810"/>
    <cellStyle name="40% - Accent6 9 5 2 4" xfId="23560"/>
    <cellStyle name="40% - Accent6 9 5 2 5" xfId="34420"/>
    <cellStyle name="40% - Accent6 9 5 3" xfId="3344"/>
    <cellStyle name="40% - Accent6 9 5 3 2" xfId="14123"/>
    <cellStyle name="40% - Accent6 9 5 3 3" xfId="24873"/>
    <cellStyle name="40% - Accent6 9 5 3 4" xfId="35733"/>
    <cellStyle name="40% - Accent6 9 5 4" xfId="11828"/>
    <cellStyle name="40% - Accent6 9 5 5" xfId="22578"/>
    <cellStyle name="40% - Accent6 9 5 6" xfId="33438"/>
    <cellStyle name="40% - Accent6 9 50" xfId="8834"/>
    <cellStyle name="40% - Accent6 9 50 2" xfId="19613"/>
    <cellStyle name="40% - Accent6 9 50 3" xfId="30363"/>
    <cellStyle name="40% - Accent6 9 50 4" xfId="41223"/>
    <cellStyle name="40% - Accent6 9 51" xfId="8944"/>
    <cellStyle name="40% - Accent6 9 51 2" xfId="19723"/>
    <cellStyle name="40% - Accent6 9 51 3" xfId="30473"/>
    <cellStyle name="40% - Accent6 9 51 4" xfId="41333"/>
    <cellStyle name="40% - Accent6 9 52" xfId="9054"/>
    <cellStyle name="40% - Accent6 9 52 2" xfId="19833"/>
    <cellStyle name="40% - Accent6 9 52 3" xfId="30583"/>
    <cellStyle name="40% - Accent6 9 52 4" xfId="41443"/>
    <cellStyle name="40% - Accent6 9 53" xfId="9164"/>
    <cellStyle name="40% - Accent6 9 53 2" xfId="19943"/>
    <cellStyle name="40% - Accent6 9 53 3" xfId="30693"/>
    <cellStyle name="40% - Accent6 9 53 4" xfId="41553"/>
    <cellStyle name="40% - Accent6 9 54" xfId="9274"/>
    <cellStyle name="40% - Accent6 9 54 2" xfId="20053"/>
    <cellStyle name="40% - Accent6 9 54 3" xfId="30803"/>
    <cellStyle name="40% - Accent6 9 54 4" xfId="41663"/>
    <cellStyle name="40% - Accent6 9 55" xfId="9384"/>
    <cellStyle name="40% - Accent6 9 55 2" xfId="20163"/>
    <cellStyle name="40% - Accent6 9 55 3" xfId="30913"/>
    <cellStyle name="40% - Accent6 9 55 4" xfId="41773"/>
    <cellStyle name="40% - Accent6 9 56" xfId="9494"/>
    <cellStyle name="40% - Accent6 9 56 2" xfId="20273"/>
    <cellStyle name="40% - Accent6 9 56 3" xfId="31023"/>
    <cellStyle name="40% - Accent6 9 56 4" xfId="41883"/>
    <cellStyle name="40% - Accent6 9 57" xfId="9604"/>
    <cellStyle name="40% - Accent6 9 57 2" xfId="20383"/>
    <cellStyle name="40% - Accent6 9 57 3" xfId="31133"/>
    <cellStyle name="40% - Accent6 9 57 4" xfId="41993"/>
    <cellStyle name="40% - Accent6 9 58" xfId="9714"/>
    <cellStyle name="40% - Accent6 9 58 2" xfId="20493"/>
    <cellStyle name="40% - Accent6 9 58 3" xfId="31243"/>
    <cellStyle name="40% - Accent6 9 58 4" xfId="42103"/>
    <cellStyle name="40% - Accent6 9 59" xfId="9824"/>
    <cellStyle name="40% - Accent6 9 59 2" xfId="20603"/>
    <cellStyle name="40% - Accent6 9 59 3" xfId="31353"/>
    <cellStyle name="40% - Accent6 9 59 4" xfId="42213"/>
    <cellStyle name="40% - Accent6 9 6" xfId="1085"/>
    <cellStyle name="40% - Accent6 9 6 2" xfId="3453"/>
    <cellStyle name="40% - Accent6 9 6 2 2" xfId="14232"/>
    <cellStyle name="40% - Accent6 9 6 2 3" xfId="24982"/>
    <cellStyle name="40% - Accent6 9 6 2 4" xfId="35842"/>
    <cellStyle name="40% - Accent6 9 6 3" xfId="11937"/>
    <cellStyle name="40% - Accent6 9 6 4" xfId="22687"/>
    <cellStyle name="40% - Accent6 9 6 5" xfId="33547"/>
    <cellStyle name="40% - Accent6 9 60" xfId="9934"/>
    <cellStyle name="40% - Accent6 9 60 2" xfId="20713"/>
    <cellStyle name="40% - Accent6 9 60 3" xfId="31463"/>
    <cellStyle name="40% - Accent6 9 60 4" xfId="42323"/>
    <cellStyle name="40% - Accent6 9 61" xfId="10044"/>
    <cellStyle name="40% - Accent6 9 61 2" xfId="20823"/>
    <cellStyle name="40% - Accent6 9 61 3" xfId="31573"/>
    <cellStyle name="40% - Accent6 9 61 4" xfId="42433"/>
    <cellStyle name="40% - Accent6 9 62" xfId="10154"/>
    <cellStyle name="40% - Accent6 9 62 2" xfId="20933"/>
    <cellStyle name="40% - Accent6 9 62 3" xfId="31683"/>
    <cellStyle name="40% - Accent6 9 62 4" xfId="42543"/>
    <cellStyle name="40% - Accent6 9 63" xfId="10264"/>
    <cellStyle name="40% - Accent6 9 63 2" xfId="21043"/>
    <cellStyle name="40% - Accent6 9 63 3" xfId="31793"/>
    <cellStyle name="40% - Accent6 9 63 4" xfId="42653"/>
    <cellStyle name="40% - Accent6 9 64" xfId="10374"/>
    <cellStyle name="40% - Accent6 9 64 2" xfId="21153"/>
    <cellStyle name="40% - Accent6 9 64 3" xfId="31903"/>
    <cellStyle name="40% - Accent6 9 64 4" xfId="42763"/>
    <cellStyle name="40% - Accent6 9 65" xfId="10484"/>
    <cellStyle name="40% - Accent6 9 65 2" xfId="21263"/>
    <cellStyle name="40% - Accent6 9 65 3" xfId="32013"/>
    <cellStyle name="40% - Accent6 9 65 4" xfId="42873"/>
    <cellStyle name="40% - Accent6 9 66" xfId="10594"/>
    <cellStyle name="40% - Accent6 9 66 2" xfId="21373"/>
    <cellStyle name="40% - Accent6 9 66 3" xfId="32123"/>
    <cellStyle name="40% - Accent6 9 66 4" xfId="42983"/>
    <cellStyle name="40% - Accent6 9 67" xfId="10704"/>
    <cellStyle name="40% - Accent6 9 67 2" xfId="21483"/>
    <cellStyle name="40% - Accent6 9 67 3" xfId="32233"/>
    <cellStyle name="40% - Accent6 9 67 4" xfId="43093"/>
    <cellStyle name="40% - Accent6 9 68" xfId="10814"/>
    <cellStyle name="40% - Accent6 9 68 2" xfId="21593"/>
    <cellStyle name="40% - Accent6 9 68 3" xfId="32343"/>
    <cellStyle name="40% - Accent6 9 68 4" xfId="43203"/>
    <cellStyle name="40% - Accent6 9 69" xfId="10924"/>
    <cellStyle name="40% - Accent6 9 69 2" xfId="32453"/>
    <cellStyle name="40% - Accent6 9 69 3" xfId="43313"/>
    <cellStyle name="40% - Accent6 9 7" xfId="1363"/>
    <cellStyle name="40% - Accent6 9 7 2" xfId="3688"/>
    <cellStyle name="40% - Accent6 9 7 2 2" xfId="14467"/>
    <cellStyle name="40% - Accent6 9 7 2 3" xfId="25217"/>
    <cellStyle name="40% - Accent6 9 7 2 4" xfId="36077"/>
    <cellStyle name="40% - Accent6 9 7 3" xfId="12172"/>
    <cellStyle name="40% - Accent6 9 7 4" xfId="22922"/>
    <cellStyle name="40% - Accent6 9 7 5" xfId="33782"/>
    <cellStyle name="40% - Accent6 9 70" xfId="11189"/>
    <cellStyle name="40% - Accent6 9 70 2" xfId="21939"/>
    <cellStyle name="40% - Accent6 9 70 3" xfId="32799"/>
    <cellStyle name="40% - Accent6 9 71" xfId="21703"/>
    <cellStyle name="40% - Accent6 9 72" xfId="32563"/>
    <cellStyle name="40% - Accent6 9 73" xfId="43596"/>
    <cellStyle name="40% - Accent6 9 74" xfId="43751"/>
    <cellStyle name="40% - Accent6 9 75" xfId="44063"/>
    <cellStyle name="40% - Accent6 9 76" xfId="44382"/>
    <cellStyle name="40% - Accent6 9 77" xfId="44702"/>
    <cellStyle name="40% - Accent6 9 78" xfId="45014"/>
    <cellStyle name="40% - Accent6 9 79" xfId="45326"/>
    <cellStyle name="40% - Accent6 9 8" xfId="2110"/>
    <cellStyle name="40% - Accent6 9 8 2" xfId="4435"/>
    <cellStyle name="40% - Accent6 9 8 2 2" xfId="15214"/>
    <cellStyle name="40% - Accent6 9 8 2 3" xfId="25964"/>
    <cellStyle name="40% - Accent6 9 8 2 4" xfId="36824"/>
    <cellStyle name="40% - Accent6 9 8 3" xfId="12919"/>
    <cellStyle name="40% - Accent6 9 8 4" xfId="23669"/>
    <cellStyle name="40% - Accent6 9 8 5" xfId="34529"/>
    <cellStyle name="40% - Accent6 9 80" xfId="45638"/>
    <cellStyle name="40% - Accent6 9 81" xfId="45950"/>
    <cellStyle name="40% - Accent6 9 82" xfId="46262"/>
    <cellStyle name="40% - Accent6 9 83" xfId="46574"/>
    <cellStyle name="40% - Accent6 9 84" xfId="46886"/>
    <cellStyle name="40% - Accent6 9 85" xfId="47198"/>
    <cellStyle name="40% - Accent6 9 86" xfId="47510"/>
    <cellStyle name="40% - Accent6 9 87" xfId="47822"/>
    <cellStyle name="40% - Accent6 9 88" xfId="48134"/>
    <cellStyle name="40% - Accent6 9 89" xfId="48446"/>
    <cellStyle name="40% - Accent6 9 9" xfId="2219"/>
    <cellStyle name="40% - Accent6 9 9 2" xfId="4544"/>
    <cellStyle name="40% - Accent6 9 9 2 2" xfId="15323"/>
    <cellStyle name="40% - Accent6 9 9 2 3" xfId="26073"/>
    <cellStyle name="40% - Accent6 9 9 2 4" xfId="36933"/>
    <cellStyle name="40% - Accent6 9 9 3" xfId="13028"/>
    <cellStyle name="40% - Accent6 9 9 4" xfId="23778"/>
    <cellStyle name="40% - Accent6 9 9 5" xfId="34638"/>
    <cellStyle name="40% - Accent6 9 90" xfId="48758"/>
    <cellStyle name="40% - Accent6 9 91" xfId="49070"/>
    <cellStyle name="40% - Accent6 9 92" xfId="49382"/>
    <cellStyle name="40% - Accent6 9 93" xfId="49694"/>
    <cellStyle name="40% - Accent6 9 94" xfId="50006"/>
    <cellStyle name="40% - Accent6 9 95" xfId="50318"/>
    <cellStyle name="40% - Accent6 9 96" xfId="50630"/>
    <cellStyle name="40% - Accent6 9 97" xfId="50942"/>
    <cellStyle name="40% - Accent6 9 98" xfId="51254"/>
    <cellStyle name="40% - Accent6 9 99" xfId="51566"/>
    <cellStyle name="40% - Accent6 90" xfId="43419"/>
    <cellStyle name="40% - Accent6 91" xfId="43431"/>
    <cellStyle name="40% - Accent6 92" xfId="43443"/>
    <cellStyle name="40% - Accent6 93" xfId="43455"/>
    <cellStyle name="40% - Accent6 94" xfId="43467"/>
    <cellStyle name="40% - Accent6 95" xfId="43622"/>
    <cellStyle name="40% - Accent6 96" xfId="43934"/>
    <cellStyle name="40% - Accent6 97" xfId="44253"/>
    <cellStyle name="40% - Accent6 98" xfId="44573"/>
    <cellStyle name="40% - Accent6 99" xfId="44885"/>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10" xfId="28"/>
    <cellStyle name="Comma 10 10" xfId="46121"/>
    <cellStyle name="Comma 10 11" xfId="46433"/>
    <cellStyle name="Comma 10 12" xfId="46745"/>
    <cellStyle name="Comma 10 13" xfId="47057"/>
    <cellStyle name="Comma 10 14" xfId="47369"/>
    <cellStyle name="Comma 10 15" xfId="47681"/>
    <cellStyle name="Comma 10 16" xfId="47993"/>
    <cellStyle name="Comma 10 17" xfId="48305"/>
    <cellStyle name="Comma 10 18" xfId="48617"/>
    <cellStyle name="Comma 10 19" xfId="48929"/>
    <cellStyle name="Comma 10 2" xfId="1104"/>
    <cellStyle name="Comma 10 20" xfId="49241"/>
    <cellStyle name="Comma 10 21" xfId="49553"/>
    <cellStyle name="Comma 10 22" xfId="49865"/>
    <cellStyle name="Comma 10 23" xfId="50177"/>
    <cellStyle name="Comma 10 24" xfId="50489"/>
    <cellStyle name="Comma 10 25" xfId="50801"/>
    <cellStyle name="Comma 10 26" xfId="51113"/>
    <cellStyle name="Comma 10 27" xfId="51425"/>
    <cellStyle name="Comma 10 28" xfId="51737"/>
    <cellStyle name="Comma 10 29" xfId="52049"/>
    <cellStyle name="Comma 10 3" xfId="43922"/>
    <cellStyle name="Comma 10 30" xfId="52362"/>
    <cellStyle name="Comma 10 31" xfId="52674"/>
    <cellStyle name="Comma 10 32" xfId="52986"/>
    <cellStyle name="Comma 10 33" xfId="53298"/>
    <cellStyle name="Comma 10 34" xfId="53610"/>
    <cellStyle name="Comma 10 35" xfId="53922"/>
    <cellStyle name="Comma 10 36" xfId="54234"/>
    <cellStyle name="Comma 10 37" xfId="54546"/>
    <cellStyle name="Comma 10 38" xfId="54858"/>
    <cellStyle name="Comma 10 39" xfId="55170"/>
    <cellStyle name="Comma 10 4" xfId="44234"/>
    <cellStyle name="Comma 10 40" xfId="55482"/>
    <cellStyle name="Comma 10 41" xfId="55794"/>
    <cellStyle name="Comma 10 42" xfId="56106"/>
    <cellStyle name="Comma 10 43" xfId="56418"/>
    <cellStyle name="Comma 10 44" xfId="56730"/>
    <cellStyle name="Comma 10 45" xfId="57042"/>
    <cellStyle name="Comma 10 46" xfId="57354"/>
    <cellStyle name="Comma 10 47" xfId="57666"/>
    <cellStyle name="Comma 10 48" xfId="57978"/>
    <cellStyle name="Comma 10 49" xfId="58290"/>
    <cellStyle name="Comma 10 5" xfId="44553"/>
    <cellStyle name="Comma 10 50" xfId="58602"/>
    <cellStyle name="Comma 10 51" xfId="58914"/>
    <cellStyle name="Comma 10 52" xfId="59226"/>
    <cellStyle name="Comma 10 53" xfId="59538"/>
    <cellStyle name="Comma 10 54" xfId="59850"/>
    <cellStyle name="Comma 10 55" xfId="60162"/>
    <cellStyle name="Comma 10 56" xfId="60474"/>
    <cellStyle name="Comma 10 57" xfId="60786"/>
    <cellStyle name="Comma 10 58" xfId="61098"/>
    <cellStyle name="Comma 10 6" xfId="44873"/>
    <cellStyle name="Comma 10 7" xfId="45185"/>
    <cellStyle name="Comma 10 8" xfId="45497"/>
    <cellStyle name="Comma 10 9" xfId="45809"/>
    <cellStyle name="Comma 11" xfId="29"/>
    <cellStyle name="Comma 11 2" xfId="1105"/>
    <cellStyle name="Comma 12" xfId="30"/>
    <cellStyle name="Comma 12 2" xfId="1106"/>
    <cellStyle name="Comma 13" xfId="104"/>
    <cellStyle name="Comma 2" xfId="31"/>
    <cellStyle name="Comma 2 2" xfId="105"/>
    <cellStyle name="Comma 2 3" xfId="1107"/>
    <cellStyle name="Comma 2 4" xfId="2460"/>
    <cellStyle name="Comma 2 5" xfId="10944"/>
    <cellStyle name="Comma 3" xfId="32"/>
    <cellStyle name="Comma 3 2" xfId="33"/>
    <cellStyle name="Comma 3 2 2" xfId="107"/>
    <cellStyle name="Comma 3 2 3" xfId="1109"/>
    <cellStyle name="Comma 3 2 4" xfId="2462"/>
    <cellStyle name="Comma 3 2 5" xfId="10946"/>
    <cellStyle name="Comma 3 3" xfId="106"/>
    <cellStyle name="Comma 3 4" xfId="1108"/>
    <cellStyle name="Comma 3 5" xfId="2461"/>
    <cellStyle name="Comma 3 6" xfId="10945"/>
    <cellStyle name="Comma 4" xfId="34"/>
    <cellStyle name="Comma 4 2" xfId="35"/>
    <cellStyle name="Comma 4 2 2" xfId="109"/>
    <cellStyle name="Comma 4 2 3" xfId="1111"/>
    <cellStyle name="Comma 4 2 4" xfId="2464"/>
    <cellStyle name="Comma 4 2 5" xfId="10948"/>
    <cellStyle name="Comma 4 3" xfId="108"/>
    <cellStyle name="Comma 4 4" xfId="1110"/>
    <cellStyle name="Comma 4 5" xfId="2463"/>
    <cellStyle name="Comma 4 6" xfId="10947"/>
    <cellStyle name="Comma 5" xfId="36"/>
    <cellStyle name="Comma 5 2" xfId="37"/>
    <cellStyle name="Comma 5 2 2" xfId="1113"/>
    <cellStyle name="Comma 5 3" xfId="110"/>
    <cellStyle name="Comma 5 4" xfId="1112"/>
    <cellStyle name="Comma 5 5" xfId="2465"/>
    <cellStyle name="Comma 5 6" xfId="10949"/>
    <cellStyle name="Comma 6" xfId="38"/>
    <cellStyle name="Comma 6 2" xfId="39"/>
    <cellStyle name="Comma 6 2 2" xfId="1115"/>
    <cellStyle name="Comma 6 3" xfId="111"/>
    <cellStyle name="Comma 6 4" xfId="1114"/>
    <cellStyle name="Comma 6 5" xfId="2466"/>
    <cellStyle name="Comma 6 6" xfId="10950"/>
    <cellStyle name="Comma 7" xfId="40"/>
    <cellStyle name="Comma 7 2" xfId="112"/>
    <cellStyle name="Comma 7 3" xfId="1116"/>
    <cellStyle name="Comma 7 4" xfId="2467"/>
    <cellStyle name="Comma 7 5" xfId="10951"/>
    <cellStyle name="Comma 8" xfId="41"/>
    <cellStyle name="Comma 8 2" xfId="1117"/>
    <cellStyle name="Comma 9" xfId="42"/>
    <cellStyle name="Comma 9 10" xfId="45511"/>
    <cellStyle name="Comma 9 11" xfId="45823"/>
    <cellStyle name="Comma 9 12" xfId="46135"/>
    <cellStyle name="Comma 9 13" xfId="46447"/>
    <cellStyle name="Comma 9 14" xfId="46759"/>
    <cellStyle name="Comma 9 15" xfId="47071"/>
    <cellStyle name="Comma 9 16" xfId="47383"/>
    <cellStyle name="Comma 9 17" xfId="47695"/>
    <cellStyle name="Comma 9 18" xfId="48007"/>
    <cellStyle name="Comma 9 19" xfId="48319"/>
    <cellStyle name="Comma 9 2" xfId="1118"/>
    <cellStyle name="Comma 9 2 10" xfId="46290"/>
    <cellStyle name="Comma 9 2 11" xfId="46602"/>
    <cellStyle name="Comma 9 2 12" xfId="46914"/>
    <cellStyle name="Comma 9 2 13" xfId="47226"/>
    <cellStyle name="Comma 9 2 14" xfId="47538"/>
    <cellStyle name="Comma 9 2 15" xfId="47850"/>
    <cellStyle name="Comma 9 2 16" xfId="48162"/>
    <cellStyle name="Comma 9 2 17" xfId="48474"/>
    <cellStyle name="Comma 9 2 18" xfId="48786"/>
    <cellStyle name="Comma 9 2 19" xfId="49098"/>
    <cellStyle name="Comma 9 2 2" xfId="43779"/>
    <cellStyle name="Comma 9 2 20" xfId="49410"/>
    <cellStyle name="Comma 9 2 21" xfId="49722"/>
    <cellStyle name="Comma 9 2 22" xfId="50034"/>
    <cellStyle name="Comma 9 2 23" xfId="50346"/>
    <cellStyle name="Comma 9 2 24" xfId="50658"/>
    <cellStyle name="Comma 9 2 25" xfId="50970"/>
    <cellStyle name="Comma 9 2 26" xfId="51282"/>
    <cellStyle name="Comma 9 2 27" xfId="51594"/>
    <cellStyle name="Comma 9 2 28" xfId="51906"/>
    <cellStyle name="Comma 9 2 29" xfId="52219"/>
    <cellStyle name="Comma 9 2 3" xfId="44091"/>
    <cellStyle name="Comma 9 2 30" xfId="52531"/>
    <cellStyle name="Comma 9 2 31" xfId="52843"/>
    <cellStyle name="Comma 9 2 32" xfId="53155"/>
    <cellStyle name="Comma 9 2 33" xfId="53467"/>
    <cellStyle name="Comma 9 2 34" xfId="53779"/>
    <cellStyle name="Comma 9 2 35" xfId="54091"/>
    <cellStyle name="Comma 9 2 36" xfId="54403"/>
    <cellStyle name="Comma 9 2 37" xfId="54715"/>
    <cellStyle name="Comma 9 2 38" xfId="55027"/>
    <cellStyle name="Comma 9 2 39" xfId="55339"/>
    <cellStyle name="Comma 9 2 4" xfId="44410"/>
    <cellStyle name="Comma 9 2 40" xfId="55651"/>
    <cellStyle name="Comma 9 2 41" xfId="55963"/>
    <cellStyle name="Comma 9 2 42" xfId="56275"/>
    <cellStyle name="Comma 9 2 43" xfId="56587"/>
    <cellStyle name="Comma 9 2 44" xfId="56899"/>
    <cellStyle name="Comma 9 2 45" xfId="57211"/>
    <cellStyle name="Comma 9 2 46" xfId="57523"/>
    <cellStyle name="Comma 9 2 47" xfId="57835"/>
    <cellStyle name="Comma 9 2 48" xfId="58147"/>
    <cellStyle name="Comma 9 2 49" xfId="58459"/>
    <cellStyle name="Comma 9 2 5" xfId="44730"/>
    <cellStyle name="Comma 9 2 50" xfId="58771"/>
    <cellStyle name="Comma 9 2 51" xfId="59083"/>
    <cellStyle name="Comma 9 2 52" xfId="59395"/>
    <cellStyle name="Comma 9 2 53" xfId="59707"/>
    <cellStyle name="Comma 9 2 54" xfId="60019"/>
    <cellStyle name="Comma 9 2 55" xfId="60331"/>
    <cellStyle name="Comma 9 2 56" xfId="60643"/>
    <cellStyle name="Comma 9 2 57" xfId="60955"/>
    <cellStyle name="Comma 9 2 6" xfId="45042"/>
    <cellStyle name="Comma 9 2 7" xfId="45354"/>
    <cellStyle name="Comma 9 2 8" xfId="45666"/>
    <cellStyle name="Comma 9 2 9" xfId="45978"/>
    <cellStyle name="Comma 9 20" xfId="48631"/>
    <cellStyle name="Comma 9 21" xfId="48943"/>
    <cellStyle name="Comma 9 22" xfId="49255"/>
    <cellStyle name="Comma 9 23" xfId="49567"/>
    <cellStyle name="Comma 9 24" xfId="49879"/>
    <cellStyle name="Comma 9 25" xfId="50191"/>
    <cellStyle name="Comma 9 26" xfId="50503"/>
    <cellStyle name="Comma 9 27" xfId="50815"/>
    <cellStyle name="Comma 9 28" xfId="51127"/>
    <cellStyle name="Comma 9 29" xfId="51439"/>
    <cellStyle name="Comma 9 3" xfId="43469"/>
    <cellStyle name="Comma 9 30" xfId="51751"/>
    <cellStyle name="Comma 9 31" xfId="52064"/>
    <cellStyle name="Comma 9 32" xfId="52376"/>
    <cellStyle name="Comma 9 33" xfId="52688"/>
    <cellStyle name="Comma 9 34" xfId="53000"/>
    <cellStyle name="Comma 9 35" xfId="53312"/>
    <cellStyle name="Comma 9 36" xfId="53624"/>
    <cellStyle name="Comma 9 37" xfId="53936"/>
    <cellStyle name="Comma 9 38" xfId="54248"/>
    <cellStyle name="Comma 9 39" xfId="54560"/>
    <cellStyle name="Comma 9 4" xfId="43624"/>
    <cellStyle name="Comma 9 40" xfId="54872"/>
    <cellStyle name="Comma 9 41" xfId="55184"/>
    <cellStyle name="Comma 9 42" xfId="55496"/>
    <cellStyle name="Comma 9 43" xfId="55808"/>
    <cellStyle name="Comma 9 44" xfId="56120"/>
    <cellStyle name="Comma 9 45" xfId="56432"/>
    <cellStyle name="Comma 9 46" xfId="56744"/>
    <cellStyle name="Comma 9 47" xfId="57056"/>
    <cellStyle name="Comma 9 48" xfId="57368"/>
    <cellStyle name="Comma 9 49" xfId="57680"/>
    <cellStyle name="Comma 9 5" xfId="43936"/>
    <cellStyle name="Comma 9 50" xfId="57992"/>
    <cellStyle name="Comma 9 51" xfId="58304"/>
    <cellStyle name="Comma 9 52" xfId="58616"/>
    <cellStyle name="Comma 9 53" xfId="58928"/>
    <cellStyle name="Comma 9 54" xfId="59240"/>
    <cellStyle name="Comma 9 55" xfId="59552"/>
    <cellStyle name="Comma 9 56" xfId="59864"/>
    <cellStyle name="Comma 9 57" xfId="60176"/>
    <cellStyle name="Comma 9 58" xfId="60488"/>
    <cellStyle name="Comma 9 59" xfId="60800"/>
    <cellStyle name="Comma 9 6" xfId="44255"/>
    <cellStyle name="Comma 9 7" xfId="44575"/>
    <cellStyle name="Comma 9 8" xfId="44887"/>
    <cellStyle name="Comma 9 9" xfId="45199"/>
    <cellStyle name="Currency 2" xfId="52050"/>
    <cellStyle name="Explanatory Text" xfId="43" builtinId="53" customBuiltin="1"/>
    <cellStyle name="Good" xfId="44" builtinId="26" customBuiltin="1"/>
    <cellStyle name="Heading 1" xfId="45" builtinId="16" customBuiltin="1"/>
    <cellStyle name="Heading 2" xfId="46" builtinId="17" customBuiltin="1"/>
    <cellStyle name="Heading 3" xfId="47" builtinId="18" customBuiltin="1"/>
    <cellStyle name="Heading 4" xfId="48" builtinId="19" customBuiltin="1"/>
    <cellStyle name="Input" xfId="49" builtinId="20" customBuiltin="1"/>
    <cellStyle name="Linked Cell" xfId="50" builtinId="24" customBuiltin="1"/>
    <cellStyle name="Neutral" xfId="51" builtinId="28" customBuiltin="1"/>
    <cellStyle name="Normal" xfId="0" builtinId="0"/>
    <cellStyle name="Normal 10" xfId="52"/>
    <cellStyle name="Normal 10 2" xfId="113"/>
    <cellStyle name="Normal 10 3" xfId="1119"/>
    <cellStyle name="Normal 10 4" xfId="2468"/>
    <cellStyle name="Normal 10 5" xfId="10952"/>
    <cellStyle name="Normal 11" xfId="53"/>
    <cellStyle name="Normal 11 2" xfId="114"/>
    <cellStyle name="Normal 11 3" xfId="1120"/>
    <cellStyle name="Normal 11 4" xfId="2469"/>
    <cellStyle name="Normal 11 5" xfId="10953"/>
    <cellStyle name="Normal 12" xfId="95"/>
    <cellStyle name="Normal 12 10" xfId="573"/>
    <cellStyle name="Normal 12 10 2" xfId="1598"/>
    <cellStyle name="Normal 12 10 2 2" xfId="3923"/>
    <cellStyle name="Normal 12 10 2 2 2" xfId="14702"/>
    <cellStyle name="Normal 12 10 2 2 3" xfId="25452"/>
    <cellStyle name="Normal 12 10 2 2 4" xfId="36312"/>
    <cellStyle name="Normal 12 10 2 3" xfId="12407"/>
    <cellStyle name="Normal 12 10 2 4" xfId="23157"/>
    <cellStyle name="Normal 12 10 2 5" xfId="34017"/>
    <cellStyle name="Normal 12 10 3" xfId="2940"/>
    <cellStyle name="Normal 12 10 3 2" xfId="13719"/>
    <cellStyle name="Normal 12 10 3 3" xfId="24469"/>
    <cellStyle name="Normal 12 10 3 4" xfId="35329"/>
    <cellStyle name="Normal 12 10 4" xfId="11424"/>
    <cellStyle name="Normal 12 10 5" xfId="22174"/>
    <cellStyle name="Normal 12 10 6" xfId="33034"/>
    <cellStyle name="Normal 12 100" xfId="49271"/>
    <cellStyle name="Normal 12 101" xfId="49583"/>
    <cellStyle name="Normal 12 102" xfId="49895"/>
    <cellStyle name="Normal 12 103" xfId="50207"/>
    <cellStyle name="Normal 12 104" xfId="50519"/>
    <cellStyle name="Normal 12 105" xfId="50831"/>
    <cellStyle name="Normal 12 106" xfId="51143"/>
    <cellStyle name="Normal 12 107" xfId="51455"/>
    <cellStyle name="Normal 12 108" xfId="51767"/>
    <cellStyle name="Normal 12 109" xfId="52080"/>
    <cellStyle name="Normal 12 11" xfId="671"/>
    <cellStyle name="Normal 12 11 2" xfId="1696"/>
    <cellStyle name="Normal 12 11 2 2" xfId="4021"/>
    <cellStyle name="Normal 12 11 2 2 2" xfId="14800"/>
    <cellStyle name="Normal 12 11 2 2 3" xfId="25550"/>
    <cellStyle name="Normal 12 11 2 2 4" xfId="36410"/>
    <cellStyle name="Normal 12 11 2 3" xfId="12505"/>
    <cellStyle name="Normal 12 11 2 4" xfId="23255"/>
    <cellStyle name="Normal 12 11 2 5" xfId="34115"/>
    <cellStyle name="Normal 12 11 3" xfId="3039"/>
    <cellStyle name="Normal 12 11 3 2" xfId="13818"/>
    <cellStyle name="Normal 12 11 3 3" xfId="24568"/>
    <cellStyle name="Normal 12 11 3 4" xfId="35428"/>
    <cellStyle name="Normal 12 11 4" xfId="11523"/>
    <cellStyle name="Normal 12 11 5" xfId="22273"/>
    <cellStyle name="Normal 12 11 6" xfId="33133"/>
    <cellStyle name="Normal 12 110" xfId="52392"/>
    <cellStyle name="Normal 12 111" xfId="52704"/>
    <cellStyle name="Normal 12 112" xfId="53016"/>
    <cellStyle name="Normal 12 113" xfId="53328"/>
    <cellStyle name="Normal 12 114" xfId="53640"/>
    <cellStyle name="Normal 12 115" xfId="53952"/>
    <cellStyle name="Normal 12 116" xfId="54264"/>
    <cellStyle name="Normal 12 117" xfId="54576"/>
    <cellStyle name="Normal 12 118" xfId="54888"/>
    <cellStyle name="Normal 12 119" xfId="55200"/>
    <cellStyle name="Normal 12 12" xfId="780"/>
    <cellStyle name="Normal 12 12 2" xfId="1805"/>
    <cellStyle name="Normal 12 12 2 2" xfId="4130"/>
    <cellStyle name="Normal 12 12 2 2 2" xfId="14909"/>
    <cellStyle name="Normal 12 12 2 2 3" xfId="25659"/>
    <cellStyle name="Normal 12 12 2 2 4" xfId="36519"/>
    <cellStyle name="Normal 12 12 2 3" xfId="12614"/>
    <cellStyle name="Normal 12 12 2 4" xfId="23364"/>
    <cellStyle name="Normal 12 12 2 5" xfId="34224"/>
    <cellStyle name="Normal 12 12 3" xfId="3148"/>
    <cellStyle name="Normal 12 12 3 2" xfId="13927"/>
    <cellStyle name="Normal 12 12 3 3" xfId="24677"/>
    <cellStyle name="Normal 12 12 3 4" xfId="35537"/>
    <cellStyle name="Normal 12 12 4" xfId="11632"/>
    <cellStyle name="Normal 12 12 5" xfId="22382"/>
    <cellStyle name="Normal 12 12 6" xfId="33242"/>
    <cellStyle name="Normal 12 120" xfId="55512"/>
    <cellStyle name="Normal 12 121" xfId="55824"/>
    <cellStyle name="Normal 12 122" xfId="56136"/>
    <cellStyle name="Normal 12 123" xfId="56448"/>
    <cellStyle name="Normal 12 124" xfId="56760"/>
    <cellStyle name="Normal 12 125" xfId="57072"/>
    <cellStyle name="Normal 12 126" xfId="57384"/>
    <cellStyle name="Normal 12 127" xfId="57696"/>
    <cellStyle name="Normal 12 128" xfId="58008"/>
    <cellStyle name="Normal 12 129" xfId="58320"/>
    <cellStyle name="Normal 12 13" xfId="889"/>
    <cellStyle name="Normal 12 13 2" xfId="1914"/>
    <cellStyle name="Normal 12 13 2 2" xfId="4239"/>
    <cellStyle name="Normal 12 13 2 2 2" xfId="15018"/>
    <cellStyle name="Normal 12 13 2 2 3" xfId="25768"/>
    <cellStyle name="Normal 12 13 2 2 4" xfId="36628"/>
    <cellStyle name="Normal 12 13 2 3" xfId="12723"/>
    <cellStyle name="Normal 12 13 2 4" xfId="23473"/>
    <cellStyle name="Normal 12 13 2 5" xfId="34333"/>
    <cellStyle name="Normal 12 13 3" xfId="3257"/>
    <cellStyle name="Normal 12 13 3 2" xfId="14036"/>
    <cellStyle name="Normal 12 13 3 3" xfId="24786"/>
    <cellStyle name="Normal 12 13 3 4" xfId="35646"/>
    <cellStyle name="Normal 12 13 4" xfId="11741"/>
    <cellStyle name="Normal 12 13 5" xfId="22491"/>
    <cellStyle name="Normal 12 13 6" xfId="33351"/>
    <cellStyle name="Normal 12 130" xfId="58632"/>
    <cellStyle name="Normal 12 131" xfId="58944"/>
    <cellStyle name="Normal 12 132" xfId="59256"/>
    <cellStyle name="Normal 12 133" xfId="59568"/>
    <cellStyle name="Normal 12 134" xfId="59880"/>
    <cellStyle name="Normal 12 135" xfId="60192"/>
    <cellStyle name="Normal 12 136" xfId="60504"/>
    <cellStyle name="Normal 12 137" xfId="60816"/>
    <cellStyle name="Normal 12 14" xfId="998"/>
    <cellStyle name="Normal 12 14 2" xfId="3366"/>
    <cellStyle name="Normal 12 14 2 2" xfId="14145"/>
    <cellStyle name="Normal 12 14 2 3" xfId="24895"/>
    <cellStyle name="Normal 12 14 2 4" xfId="35755"/>
    <cellStyle name="Normal 12 14 3" xfId="11850"/>
    <cellStyle name="Normal 12 14 4" xfId="22600"/>
    <cellStyle name="Normal 12 14 5" xfId="33460"/>
    <cellStyle name="Normal 12 15" xfId="1149"/>
    <cellStyle name="Normal 12 16" xfId="2023"/>
    <cellStyle name="Normal 12 16 2" xfId="4348"/>
    <cellStyle name="Normal 12 16 2 2" xfId="15127"/>
    <cellStyle name="Normal 12 16 2 3" xfId="25877"/>
    <cellStyle name="Normal 12 16 2 4" xfId="36737"/>
    <cellStyle name="Normal 12 16 3" xfId="12832"/>
    <cellStyle name="Normal 12 16 4" xfId="23582"/>
    <cellStyle name="Normal 12 16 5" xfId="34442"/>
    <cellStyle name="Normal 12 17" xfId="2132"/>
    <cellStyle name="Normal 12 17 2" xfId="4457"/>
    <cellStyle name="Normal 12 17 2 2" xfId="15236"/>
    <cellStyle name="Normal 12 17 2 3" xfId="25986"/>
    <cellStyle name="Normal 12 17 2 4" xfId="36846"/>
    <cellStyle name="Normal 12 17 3" xfId="12941"/>
    <cellStyle name="Normal 12 17 4" xfId="23691"/>
    <cellStyle name="Normal 12 17 5" xfId="34551"/>
    <cellStyle name="Normal 12 18" xfId="2242"/>
    <cellStyle name="Normal 12 18 2" xfId="4567"/>
    <cellStyle name="Normal 12 18 2 2" xfId="15346"/>
    <cellStyle name="Normal 12 18 2 3" xfId="26096"/>
    <cellStyle name="Normal 12 18 2 4" xfId="36956"/>
    <cellStyle name="Normal 12 18 3" xfId="13051"/>
    <cellStyle name="Normal 12 18 4" xfId="23801"/>
    <cellStyle name="Normal 12 18 5" xfId="34661"/>
    <cellStyle name="Normal 12 19" xfId="2352"/>
    <cellStyle name="Normal 12 19 2" xfId="13161"/>
    <cellStyle name="Normal 12 19 3" xfId="23911"/>
    <cellStyle name="Normal 12 19 4" xfId="34771"/>
    <cellStyle name="Normal 12 2" xfId="161"/>
    <cellStyle name="Normal 12 2 10" xfId="44746"/>
    <cellStyle name="Normal 12 2 11" xfId="45058"/>
    <cellStyle name="Normal 12 2 12" xfId="45370"/>
    <cellStyle name="Normal 12 2 13" xfId="45682"/>
    <cellStyle name="Normal 12 2 14" xfId="45994"/>
    <cellStyle name="Normal 12 2 15" xfId="46306"/>
    <cellStyle name="Normal 12 2 16" xfId="46618"/>
    <cellStyle name="Normal 12 2 17" xfId="46930"/>
    <cellStyle name="Normal 12 2 18" xfId="47242"/>
    <cellStyle name="Normal 12 2 19" xfId="47554"/>
    <cellStyle name="Normal 12 2 2" xfId="1186"/>
    <cellStyle name="Normal 12 2 2 2" xfId="3511"/>
    <cellStyle name="Normal 12 2 2 2 2" xfId="14290"/>
    <cellStyle name="Normal 12 2 2 2 3" xfId="25040"/>
    <cellStyle name="Normal 12 2 2 2 4" xfId="35900"/>
    <cellStyle name="Normal 12 2 2 3" xfId="11995"/>
    <cellStyle name="Normal 12 2 2 4" xfId="22745"/>
    <cellStyle name="Normal 12 2 2 5" xfId="33605"/>
    <cellStyle name="Normal 12 2 20" xfId="47866"/>
    <cellStyle name="Normal 12 2 21" xfId="48178"/>
    <cellStyle name="Normal 12 2 22" xfId="48490"/>
    <cellStyle name="Normal 12 2 23" xfId="48802"/>
    <cellStyle name="Normal 12 2 24" xfId="49114"/>
    <cellStyle name="Normal 12 2 25" xfId="49426"/>
    <cellStyle name="Normal 12 2 26" xfId="49738"/>
    <cellStyle name="Normal 12 2 27" xfId="50050"/>
    <cellStyle name="Normal 12 2 28" xfId="50362"/>
    <cellStyle name="Normal 12 2 29" xfId="50674"/>
    <cellStyle name="Normal 12 2 3" xfId="2528"/>
    <cellStyle name="Normal 12 2 3 2" xfId="13307"/>
    <cellStyle name="Normal 12 2 3 3" xfId="24057"/>
    <cellStyle name="Normal 12 2 3 4" xfId="34917"/>
    <cellStyle name="Normal 12 2 30" xfId="50986"/>
    <cellStyle name="Normal 12 2 31" xfId="51298"/>
    <cellStyle name="Normal 12 2 32" xfId="51610"/>
    <cellStyle name="Normal 12 2 33" xfId="51922"/>
    <cellStyle name="Normal 12 2 34" xfId="52235"/>
    <cellStyle name="Normal 12 2 35" xfId="52547"/>
    <cellStyle name="Normal 12 2 36" xfId="52859"/>
    <cellStyle name="Normal 12 2 37" xfId="53171"/>
    <cellStyle name="Normal 12 2 38" xfId="53483"/>
    <cellStyle name="Normal 12 2 39" xfId="53795"/>
    <cellStyle name="Normal 12 2 4" xfId="11012"/>
    <cellStyle name="Normal 12 2 40" xfId="54107"/>
    <cellStyle name="Normal 12 2 41" xfId="54419"/>
    <cellStyle name="Normal 12 2 42" xfId="54731"/>
    <cellStyle name="Normal 12 2 43" xfId="55043"/>
    <cellStyle name="Normal 12 2 44" xfId="55355"/>
    <cellStyle name="Normal 12 2 45" xfId="55667"/>
    <cellStyle name="Normal 12 2 46" xfId="55979"/>
    <cellStyle name="Normal 12 2 47" xfId="56291"/>
    <cellStyle name="Normal 12 2 48" xfId="56603"/>
    <cellStyle name="Normal 12 2 49" xfId="56915"/>
    <cellStyle name="Normal 12 2 5" xfId="21762"/>
    <cellStyle name="Normal 12 2 50" xfId="57227"/>
    <cellStyle name="Normal 12 2 51" xfId="57539"/>
    <cellStyle name="Normal 12 2 52" xfId="57851"/>
    <cellStyle name="Normal 12 2 53" xfId="58163"/>
    <cellStyle name="Normal 12 2 54" xfId="58475"/>
    <cellStyle name="Normal 12 2 55" xfId="58787"/>
    <cellStyle name="Normal 12 2 56" xfId="59099"/>
    <cellStyle name="Normal 12 2 57" xfId="59411"/>
    <cellStyle name="Normal 12 2 58" xfId="59723"/>
    <cellStyle name="Normal 12 2 59" xfId="60035"/>
    <cellStyle name="Normal 12 2 6" xfId="32622"/>
    <cellStyle name="Normal 12 2 60" xfId="60347"/>
    <cellStyle name="Normal 12 2 61" xfId="60659"/>
    <cellStyle name="Normal 12 2 62" xfId="60971"/>
    <cellStyle name="Normal 12 2 7" xfId="43795"/>
    <cellStyle name="Normal 12 2 8" xfId="44107"/>
    <cellStyle name="Normal 12 2 9" xfId="44426"/>
    <cellStyle name="Normal 12 20" xfId="2491"/>
    <cellStyle name="Normal 12 21" xfId="4677"/>
    <cellStyle name="Normal 12 21 2" xfId="15456"/>
    <cellStyle name="Normal 12 21 3" xfId="26206"/>
    <cellStyle name="Normal 12 21 4" xfId="37066"/>
    <cellStyle name="Normal 12 22" xfId="4787"/>
    <cellStyle name="Normal 12 22 2" xfId="15566"/>
    <cellStyle name="Normal 12 22 3" xfId="26316"/>
    <cellStyle name="Normal 12 22 4" xfId="37176"/>
    <cellStyle name="Normal 12 23" xfId="4897"/>
    <cellStyle name="Normal 12 23 2" xfId="15676"/>
    <cellStyle name="Normal 12 23 3" xfId="26426"/>
    <cellStyle name="Normal 12 23 4" xfId="37286"/>
    <cellStyle name="Normal 12 24" xfId="5007"/>
    <cellStyle name="Normal 12 24 2" xfId="15786"/>
    <cellStyle name="Normal 12 24 3" xfId="26536"/>
    <cellStyle name="Normal 12 24 4" xfId="37396"/>
    <cellStyle name="Normal 12 25" xfId="5117"/>
    <cellStyle name="Normal 12 25 2" xfId="15896"/>
    <cellStyle name="Normal 12 25 3" xfId="26646"/>
    <cellStyle name="Normal 12 25 4" xfId="37506"/>
    <cellStyle name="Normal 12 26" xfId="5227"/>
    <cellStyle name="Normal 12 26 2" xfId="16006"/>
    <cellStyle name="Normal 12 26 3" xfId="26756"/>
    <cellStyle name="Normal 12 26 4" xfId="37616"/>
    <cellStyle name="Normal 12 27" xfId="5337"/>
    <cellStyle name="Normal 12 27 2" xfId="16116"/>
    <cellStyle name="Normal 12 27 3" xfId="26866"/>
    <cellStyle name="Normal 12 27 4" xfId="37726"/>
    <cellStyle name="Normal 12 28" xfId="5447"/>
    <cellStyle name="Normal 12 28 2" xfId="16226"/>
    <cellStyle name="Normal 12 28 3" xfId="26976"/>
    <cellStyle name="Normal 12 28 4" xfId="37836"/>
    <cellStyle name="Normal 12 29" xfId="5557"/>
    <cellStyle name="Normal 12 29 2" xfId="16336"/>
    <cellStyle name="Normal 12 29 3" xfId="27086"/>
    <cellStyle name="Normal 12 29 4" xfId="37946"/>
    <cellStyle name="Normal 12 3" xfId="184"/>
    <cellStyle name="Normal 12 3 2" xfId="1209"/>
    <cellStyle name="Normal 12 3 2 2" xfId="3534"/>
    <cellStyle name="Normal 12 3 2 2 2" xfId="14313"/>
    <cellStyle name="Normal 12 3 2 2 3" xfId="25063"/>
    <cellStyle name="Normal 12 3 2 2 4" xfId="35923"/>
    <cellStyle name="Normal 12 3 2 3" xfId="12018"/>
    <cellStyle name="Normal 12 3 2 4" xfId="22768"/>
    <cellStyle name="Normal 12 3 2 5" xfId="33628"/>
    <cellStyle name="Normal 12 3 3" xfId="2551"/>
    <cellStyle name="Normal 12 3 3 2" xfId="13330"/>
    <cellStyle name="Normal 12 3 3 3" xfId="24080"/>
    <cellStyle name="Normal 12 3 3 4" xfId="34940"/>
    <cellStyle name="Normal 12 3 4" xfId="11035"/>
    <cellStyle name="Normal 12 3 5" xfId="21785"/>
    <cellStyle name="Normal 12 3 6" xfId="32645"/>
    <cellStyle name="Normal 12 30" xfId="5667"/>
    <cellStyle name="Normal 12 30 2" xfId="16446"/>
    <cellStyle name="Normal 12 30 3" xfId="27196"/>
    <cellStyle name="Normal 12 30 4" xfId="38056"/>
    <cellStyle name="Normal 12 31" xfId="5777"/>
    <cellStyle name="Normal 12 31 2" xfId="16556"/>
    <cellStyle name="Normal 12 31 3" xfId="27306"/>
    <cellStyle name="Normal 12 31 4" xfId="38166"/>
    <cellStyle name="Normal 12 32" xfId="5887"/>
    <cellStyle name="Normal 12 32 2" xfId="16666"/>
    <cellStyle name="Normal 12 32 3" xfId="27416"/>
    <cellStyle name="Normal 12 32 4" xfId="38276"/>
    <cellStyle name="Normal 12 33" xfId="5997"/>
    <cellStyle name="Normal 12 33 2" xfId="16776"/>
    <cellStyle name="Normal 12 33 3" xfId="27526"/>
    <cellStyle name="Normal 12 33 4" xfId="38386"/>
    <cellStyle name="Normal 12 34" xfId="6107"/>
    <cellStyle name="Normal 12 34 2" xfId="16886"/>
    <cellStyle name="Normal 12 34 3" xfId="27636"/>
    <cellStyle name="Normal 12 34 4" xfId="38496"/>
    <cellStyle name="Normal 12 35" xfId="6217"/>
    <cellStyle name="Normal 12 35 2" xfId="16996"/>
    <cellStyle name="Normal 12 35 3" xfId="27746"/>
    <cellStyle name="Normal 12 35 4" xfId="38606"/>
    <cellStyle name="Normal 12 36" xfId="6327"/>
    <cellStyle name="Normal 12 36 2" xfId="17106"/>
    <cellStyle name="Normal 12 36 3" xfId="27856"/>
    <cellStyle name="Normal 12 36 4" xfId="38716"/>
    <cellStyle name="Normal 12 37" xfId="6437"/>
    <cellStyle name="Normal 12 37 2" xfId="17216"/>
    <cellStyle name="Normal 12 37 3" xfId="27966"/>
    <cellStyle name="Normal 12 37 4" xfId="38826"/>
    <cellStyle name="Normal 12 38" xfId="6547"/>
    <cellStyle name="Normal 12 38 2" xfId="17326"/>
    <cellStyle name="Normal 12 38 3" xfId="28076"/>
    <cellStyle name="Normal 12 38 4" xfId="38936"/>
    <cellStyle name="Normal 12 39" xfId="6657"/>
    <cellStyle name="Normal 12 39 2" xfId="17436"/>
    <cellStyle name="Normal 12 39 3" xfId="28186"/>
    <cellStyle name="Normal 12 39 4" xfId="39046"/>
    <cellStyle name="Normal 12 4" xfId="207"/>
    <cellStyle name="Normal 12 4 2" xfId="1232"/>
    <cellStyle name="Normal 12 4 2 2" xfId="3557"/>
    <cellStyle name="Normal 12 4 2 2 2" xfId="14336"/>
    <cellStyle name="Normal 12 4 2 2 3" xfId="25086"/>
    <cellStyle name="Normal 12 4 2 2 4" xfId="35946"/>
    <cellStyle name="Normal 12 4 2 3" xfId="12041"/>
    <cellStyle name="Normal 12 4 2 4" xfId="22791"/>
    <cellStyle name="Normal 12 4 2 5" xfId="33651"/>
    <cellStyle name="Normal 12 4 3" xfId="2574"/>
    <cellStyle name="Normal 12 4 3 2" xfId="13353"/>
    <cellStyle name="Normal 12 4 3 3" xfId="24103"/>
    <cellStyle name="Normal 12 4 3 4" xfId="34963"/>
    <cellStyle name="Normal 12 4 4" xfId="11058"/>
    <cellStyle name="Normal 12 4 5" xfId="21808"/>
    <cellStyle name="Normal 12 4 6" xfId="32668"/>
    <cellStyle name="Normal 12 40" xfId="6767"/>
    <cellStyle name="Normal 12 40 2" xfId="17546"/>
    <cellStyle name="Normal 12 40 3" xfId="28296"/>
    <cellStyle name="Normal 12 40 4" xfId="39156"/>
    <cellStyle name="Normal 12 41" xfId="6877"/>
    <cellStyle name="Normal 12 41 2" xfId="17656"/>
    <cellStyle name="Normal 12 41 3" xfId="28406"/>
    <cellStyle name="Normal 12 41 4" xfId="39266"/>
    <cellStyle name="Normal 12 42" xfId="6987"/>
    <cellStyle name="Normal 12 42 2" xfId="17766"/>
    <cellStyle name="Normal 12 42 3" xfId="28516"/>
    <cellStyle name="Normal 12 42 4" xfId="39376"/>
    <cellStyle name="Normal 12 43" xfId="7097"/>
    <cellStyle name="Normal 12 43 2" xfId="17876"/>
    <cellStyle name="Normal 12 43 3" xfId="28626"/>
    <cellStyle name="Normal 12 43 4" xfId="39486"/>
    <cellStyle name="Normal 12 44" xfId="7207"/>
    <cellStyle name="Normal 12 44 2" xfId="17986"/>
    <cellStyle name="Normal 12 44 3" xfId="28736"/>
    <cellStyle name="Normal 12 44 4" xfId="39596"/>
    <cellStyle name="Normal 12 45" xfId="7317"/>
    <cellStyle name="Normal 12 45 2" xfId="18096"/>
    <cellStyle name="Normal 12 45 3" xfId="28846"/>
    <cellStyle name="Normal 12 45 4" xfId="39706"/>
    <cellStyle name="Normal 12 46" xfId="7427"/>
    <cellStyle name="Normal 12 46 2" xfId="18206"/>
    <cellStyle name="Normal 12 46 3" xfId="28956"/>
    <cellStyle name="Normal 12 46 4" xfId="39816"/>
    <cellStyle name="Normal 12 47" xfId="7537"/>
    <cellStyle name="Normal 12 47 2" xfId="18316"/>
    <cellStyle name="Normal 12 47 3" xfId="29066"/>
    <cellStyle name="Normal 12 47 4" xfId="39926"/>
    <cellStyle name="Normal 12 48" xfId="7647"/>
    <cellStyle name="Normal 12 48 2" xfId="18426"/>
    <cellStyle name="Normal 12 48 3" xfId="29176"/>
    <cellStyle name="Normal 12 48 4" xfId="40036"/>
    <cellStyle name="Normal 12 49" xfId="7757"/>
    <cellStyle name="Normal 12 49 2" xfId="18536"/>
    <cellStyle name="Normal 12 49 3" xfId="29286"/>
    <cellStyle name="Normal 12 49 4" xfId="40146"/>
    <cellStyle name="Normal 12 5" xfId="241"/>
    <cellStyle name="Normal 12 5 2" xfId="1266"/>
    <cellStyle name="Normal 12 5 2 2" xfId="3591"/>
    <cellStyle name="Normal 12 5 2 2 2" xfId="14370"/>
    <cellStyle name="Normal 12 5 2 2 3" xfId="25120"/>
    <cellStyle name="Normal 12 5 2 2 4" xfId="35980"/>
    <cellStyle name="Normal 12 5 2 3" xfId="12075"/>
    <cellStyle name="Normal 12 5 2 4" xfId="22825"/>
    <cellStyle name="Normal 12 5 2 5" xfId="33685"/>
    <cellStyle name="Normal 12 5 3" xfId="2608"/>
    <cellStyle name="Normal 12 5 3 2" xfId="13387"/>
    <cellStyle name="Normal 12 5 3 3" xfId="24137"/>
    <cellStyle name="Normal 12 5 3 4" xfId="34997"/>
    <cellStyle name="Normal 12 5 4" xfId="11092"/>
    <cellStyle name="Normal 12 5 5" xfId="21842"/>
    <cellStyle name="Normal 12 5 6" xfId="32702"/>
    <cellStyle name="Normal 12 50" xfId="7867"/>
    <cellStyle name="Normal 12 50 2" xfId="18646"/>
    <cellStyle name="Normal 12 50 3" xfId="29396"/>
    <cellStyle name="Normal 12 50 4" xfId="40256"/>
    <cellStyle name="Normal 12 51" xfId="7977"/>
    <cellStyle name="Normal 12 51 2" xfId="18756"/>
    <cellStyle name="Normal 12 51 3" xfId="29506"/>
    <cellStyle name="Normal 12 51 4" xfId="40366"/>
    <cellStyle name="Normal 12 52" xfId="8087"/>
    <cellStyle name="Normal 12 52 2" xfId="18866"/>
    <cellStyle name="Normal 12 52 3" xfId="29616"/>
    <cellStyle name="Normal 12 52 4" xfId="40476"/>
    <cellStyle name="Normal 12 53" xfId="8197"/>
    <cellStyle name="Normal 12 53 2" xfId="18976"/>
    <cellStyle name="Normal 12 53 3" xfId="29726"/>
    <cellStyle name="Normal 12 53 4" xfId="40586"/>
    <cellStyle name="Normal 12 54" xfId="8307"/>
    <cellStyle name="Normal 12 54 2" xfId="19086"/>
    <cellStyle name="Normal 12 54 3" xfId="29836"/>
    <cellStyle name="Normal 12 54 4" xfId="40696"/>
    <cellStyle name="Normal 12 55" xfId="8417"/>
    <cellStyle name="Normal 12 55 2" xfId="19196"/>
    <cellStyle name="Normal 12 55 3" xfId="29946"/>
    <cellStyle name="Normal 12 55 4" xfId="40806"/>
    <cellStyle name="Normal 12 56" xfId="8527"/>
    <cellStyle name="Normal 12 56 2" xfId="19306"/>
    <cellStyle name="Normal 12 56 3" xfId="30056"/>
    <cellStyle name="Normal 12 56 4" xfId="40916"/>
    <cellStyle name="Normal 12 57" xfId="8637"/>
    <cellStyle name="Normal 12 57 2" xfId="19416"/>
    <cellStyle name="Normal 12 57 3" xfId="30166"/>
    <cellStyle name="Normal 12 57 4" xfId="41026"/>
    <cellStyle name="Normal 12 58" xfId="8747"/>
    <cellStyle name="Normal 12 58 2" xfId="19526"/>
    <cellStyle name="Normal 12 58 3" xfId="30276"/>
    <cellStyle name="Normal 12 58 4" xfId="41136"/>
    <cellStyle name="Normal 12 59" xfId="8857"/>
    <cellStyle name="Normal 12 59 2" xfId="19636"/>
    <cellStyle name="Normal 12 59 3" xfId="30386"/>
    <cellStyle name="Normal 12 59 4" xfId="41246"/>
    <cellStyle name="Normal 12 6" xfId="286"/>
    <cellStyle name="Normal 12 6 2" xfId="1311"/>
    <cellStyle name="Normal 12 6 2 2" xfId="3636"/>
    <cellStyle name="Normal 12 6 2 2 2" xfId="14415"/>
    <cellStyle name="Normal 12 6 2 2 3" xfId="25165"/>
    <cellStyle name="Normal 12 6 2 2 4" xfId="36025"/>
    <cellStyle name="Normal 12 6 2 3" xfId="12120"/>
    <cellStyle name="Normal 12 6 2 4" xfId="22870"/>
    <cellStyle name="Normal 12 6 2 5" xfId="33730"/>
    <cellStyle name="Normal 12 6 3" xfId="2653"/>
    <cellStyle name="Normal 12 6 3 2" xfId="13432"/>
    <cellStyle name="Normal 12 6 3 3" xfId="24182"/>
    <cellStyle name="Normal 12 6 3 4" xfId="35042"/>
    <cellStyle name="Normal 12 6 4" xfId="11137"/>
    <cellStyle name="Normal 12 6 5" xfId="21887"/>
    <cellStyle name="Normal 12 6 6" xfId="32747"/>
    <cellStyle name="Normal 12 60" xfId="8967"/>
    <cellStyle name="Normal 12 60 2" xfId="19746"/>
    <cellStyle name="Normal 12 60 3" xfId="30496"/>
    <cellStyle name="Normal 12 60 4" xfId="41356"/>
    <cellStyle name="Normal 12 61" xfId="9077"/>
    <cellStyle name="Normal 12 61 2" xfId="19856"/>
    <cellStyle name="Normal 12 61 3" xfId="30606"/>
    <cellStyle name="Normal 12 61 4" xfId="41466"/>
    <cellStyle name="Normal 12 62" xfId="9187"/>
    <cellStyle name="Normal 12 62 2" xfId="19966"/>
    <cellStyle name="Normal 12 62 3" xfId="30716"/>
    <cellStyle name="Normal 12 62 4" xfId="41576"/>
    <cellStyle name="Normal 12 63" xfId="9297"/>
    <cellStyle name="Normal 12 63 2" xfId="20076"/>
    <cellStyle name="Normal 12 63 3" xfId="30826"/>
    <cellStyle name="Normal 12 63 4" xfId="41686"/>
    <cellStyle name="Normal 12 64" xfId="9407"/>
    <cellStyle name="Normal 12 64 2" xfId="20186"/>
    <cellStyle name="Normal 12 64 3" xfId="30936"/>
    <cellStyle name="Normal 12 64 4" xfId="41796"/>
    <cellStyle name="Normal 12 65" xfId="9517"/>
    <cellStyle name="Normal 12 65 2" xfId="20296"/>
    <cellStyle name="Normal 12 65 3" xfId="31046"/>
    <cellStyle name="Normal 12 65 4" xfId="41906"/>
    <cellStyle name="Normal 12 66" xfId="9627"/>
    <cellStyle name="Normal 12 66 2" xfId="20406"/>
    <cellStyle name="Normal 12 66 3" xfId="31156"/>
    <cellStyle name="Normal 12 66 4" xfId="42016"/>
    <cellStyle name="Normal 12 67" xfId="9737"/>
    <cellStyle name="Normal 12 67 2" xfId="20516"/>
    <cellStyle name="Normal 12 67 3" xfId="31266"/>
    <cellStyle name="Normal 12 67 4" xfId="42126"/>
    <cellStyle name="Normal 12 68" xfId="9847"/>
    <cellStyle name="Normal 12 68 2" xfId="20626"/>
    <cellStyle name="Normal 12 68 3" xfId="31376"/>
    <cellStyle name="Normal 12 68 4" xfId="42236"/>
    <cellStyle name="Normal 12 69" xfId="9957"/>
    <cellStyle name="Normal 12 69 2" xfId="20736"/>
    <cellStyle name="Normal 12 69 3" xfId="31486"/>
    <cellStyle name="Normal 12 69 4" xfId="42346"/>
    <cellStyle name="Normal 12 7" xfId="342"/>
    <cellStyle name="Normal 12 7 2" xfId="1367"/>
    <cellStyle name="Normal 12 7 2 2" xfId="3692"/>
    <cellStyle name="Normal 12 7 2 2 2" xfId="14471"/>
    <cellStyle name="Normal 12 7 2 2 3" xfId="25221"/>
    <cellStyle name="Normal 12 7 2 2 4" xfId="36081"/>
    <cellStyle name="Normal 12 7 2 3" xfId="12176"/>
    <cellStyle name="Normal 12 7 2 4" xfId="22926"/>
    <cellStyle name="Normal 12 7 2 5" xfId="33786"/>
    <cellStyle name="Normal 12 7 3" xfId="2709"/>
    <cellStyle name="Normal 12 7 3 2" xfId="13488"/>
    <cellStyle name="Normal 12 7 3 3" xfId="24238"/>
    <cellStyle name="Normal 12 7 3 4" xfId="35098"/>
    <cellStyle name="Normal 12 7 4" xfId="11193"/>
    <cellStyle name="Normal 12 7 5" xfId="21943"/>
    <cellStyle name="Normal 12 7 6" xfId="32803"/>
    <cellStyle name="Normal 12 70" xfId="10067"/>
    <cellStyle name="Normal 12 70 2" xfId="20846"/>
    <cellStyle name="Normal 12 70 3" xfId="31596"/>
    <cellStyle name="Normal 12 70 4" xfId="42456"/>
    <cellStyle name="Normal 12 71" xfId="10177"/>
    <cellStyle name="Normal 12 71 2" xfId="20956"/>
    <cellStyle name="Normal 12 71 3" xfId="31706"/>
    <cellStyle name="Normal 12 71 4" xfId="42566"/>
    <cellStyle name="Normal 12 72" xfId="10287"/>
    <cellStyle name="Normal 12 72 2" xfId="21066"/>
    <cellStyle name="Normal 12 72 3" xfId="31816"/>
    <cellStyle name="Normal 12 72 4" xfId="42676"/>
    <cellStyle name="Normal 12 73" xfId="10397"/>
    <cellStyle name="Normal 12 73 2" xfId="21176"/>
    <cellStyle name="Normal 12 73 3" xfId="31926"/>
    <cellStyle name="Normal 12 73 4" xfId="42786"/>
    <cellStyle name="Normal 12 74" xfId="10507"/>
    <cellStyle name="Normal 12 74 2" xfId="21286"/>
    <cellStyle name="Normal 12 74 3" xfId="32036"/>
    <cellStyle name="Normal 12 74 4" xfId="42896"/>
    <cellStyle name="Normal 12 75" xfId="10617"/>
    <cellStyle name="Normal 12 75 2" xfId="21396"/>
    <cellStyle name="Normal 12 75 3" xfId="32146"/>
    <cellStyle name="Normal 12 75 4" xfId="43006"/>
    <cellStyle name="Normal 12 76" xfId="10727"/>
    <cellStyle name="Normal 12 76 2" xfId="21506"/>
    <cellStyle name="Normal 12 76 3" xfId="32256"/>
    <cellStyle name="Normal 12 76 4" xfId="43116"/>
    <cellStyle name="Normal 12 77" xfId="10837"/>
    <cellStyle name="Normal 12 77 2" xfId="32366"/>
    <cellStyle name="Normal 12 77 3" xfId="43226"/>
    <cellStyle name="Normal 12 78" xfId="10975"/>
    <cellStyle name="Normal 12 79" xfId="21616"/>
    <cellStyle name="Normal 12 8" xfId="408"/>
    <cellStyle name="Normal 12 8 2" xfId="1433"/>
    <cellStyle name="Normal 12 8 2 2" xfId="3758"/>
    <cellStyle name="Normal 12 8 2 2 2" xfId="14537"/>
    <cellStyle name="Normal 12 8 2 2 3" xfId="25287"/>
    <cellStyle name="Normal 12 8 2 2 4" xfId="36147"/>
    <cellStyle name="Normal 12 8 2 3" xfId="12242"/>
    <cellStyle name="Normal 12 8 2 4" xfId="22992"/>
    <cellStyle name="Normal 12 8 2 5" xfId="33852"/>
    <cellStyle name="Normal 12 8 3" xfId="2775"/>
    <cellStyle name="Normal 12 8 3 2" xfId="13554"/>
    <cellStyle name="Normal 12 8 3 3" xfId="24304"/>
    <cellStyle name="Normal 12 8 3 4" xfId="35164"/>
    <cellStyle name="Normal 12 8 4" xfId="11259"/>
    <cellStyle name="Normal 12 8 5" xfId="22009"/>
    <cellStyle name="Normal 12 8 6" xfId="32869"/>
    <cellStyle name="Normal 12 80" xfId="32476"/>
    <cellStyle name="Normal 12 81" xfId="43485"/>
    <cellStyle name="Normal 12 82" xfId="43640"/>
    <cellStyle name="Normal 12 83" xfId="43952"/>
    <cellStyle name="Normal 12 84" xfId="44271"/>
    <cellStyle name="Normal 12 85" xfId="44591"/>
    <cellStyle name="Normal 12 86" xfId="44903"/>
    <cellStyle name="Normal 12 87" xfId="45215"/>
    <cellStyle name="Normal 12 88" xfId="45527"/>
    <cellStyle name="Normal 12 89" xfId="45839"/>
    <cellStyle name="Normal 12 9" xfId="485"/>
    <cellStyle name="Normal 12 9 2" xfId="1510"/>
    <cellStyle name="Normal 12 9 2 2" xfId="3835"/>
    <cellStyle name="Normal 12 9 2 2 2" xfId="14614"/>
    <cellStyle name="Normal 12 9 2 2 3" xfId="25364"/>
    <cellStyle name="Normal 12 9 2 2 4" xfId="36224"/>
    <cellStyle name="Normal 12 9 2 3" xfId="12319"/>
    <cellStyle name="Normal 12 9 2 4" xfId="23069"/>
    <cellStyle name="Normal 12 9 2 5" xfId="33929"/>
    <cellStyle name="Normal 12 9 3" xfId="2852"/>
    <cellStyle name="Normal 12 9 3 2" xfId="13631"/>
    <cellStyle name="Normal 12 9 3 3" xfId="24381"/>
    <cellStyle name="Normal 12 9 3 4" xfId="35241"/>
    <cellStyle name="Normal 12 9 4" xfId="11336"/>
    <cellStyle name="Normal 12 9 5" xfId="22086"/>
    <cellStyle name="Normal 12 9 6" xfId="32946"/>
    <cellStyle name="Normal 12 90" xfId="46151"/>
    <cellStyle name="Normal 12 91" xfId="46463"/>
    <cellStyle name="Normal 12 92" xfId="46775"/>
    <cellStyle name="Normal 12 93" xfId="47087"/>
    <cellStyle name="Normal 12 94" xfId="47399"/>
    <cellStyle name="Normal 12 95" xfId="47711"/>
    <cellStyle name="Normal 12 96" xfId="48023"/>
    <cellStyle name="Normal 12 97" xfId="48335"/>
    <cellStyle name="Normal 12 98" xfId="48647"/>
    <cellStyle name="Normal 12 99" xfId="48959"/>
    <cellStyle name="Normal 13" xfId="218"/>
    <cellStyle name="Normal 13 10" xfId="900"/>
    <cellStyle name="Normal 13 10 2" xfId="1925"/>
    <cellStyle name="Normal 13 10 2 2" xfId="4250"/>
    <cellStyle name="Normal 13 10 2 2 2" xfId="15029"/>
    <cellStyle name="Normal 13 10 2 2 3" xfId="25779"/>
    <cellStyle name="Normal 13 10 2 2 4" xfId="36639"/>
    <cellStyle name="Normal 13 10 2 3" xfId="12734"/>
    <cellStyle name="Normal 13 10 2 4" xfId="23484"/>
    <cellStyle name="Normal 13 10 2 5" xfId="34344"/>
    <cellStyle name="Normal 13 10 3" xfId="3268"/>
    <cellStyle name="Normal 13 10 3 2" xfId="14047"/>
    <cellStyle name="Normal 13 10 3 3" xfId="24797"/>
    <cellStyle name="Normal 13 10 3 4" xfId="35657"/>
    <cellStyle name="Normal 13 10 4" xfId="11752"/>
    <cellStyle name="Normal 13 10 5" xfId="22502"/>
    <cellStyle name="Normal 13 10 6" xfId="33362"/>
    <cellStyle name="Normal 13 100" xfId="50221"/>
    <cellStyle name="Normal 13 101" xfId="50533"/>
    <cellStyle name="Normal 13 102" xfId="50845"/>
    <cellStyle name="Normal 13 103" xfId="51157"/>
    <cellStyle name="Normal 13 104" xfId="51469"/>
    <cellStyle name="Normal 13 105" xfId="51781"/>
    <cellStyle name="Normal 13 106" xfId="52094"/>
    <cellStyle name="Normal 13 107" xfId="52406"/>
    <cellStyle name="Normal 13 108" xfId="52718"/>
    <cellStyle name="Normal 13 109" xfId="53030"/>
    <cellStyle name="Normal 13 11" xfId="1009"/>
    <cellStyle name="Normal 13 11 2" xfId="3377"/>
    <cellStyle name="Normal 13 11 2 2" xfId="14156"/>
    <cellStyle name="Normal 13 11 2 3" xfId="24906"/>
    <cellStyle name="Normal 13 11 2 4" xfId="35766"/>
    <cellStyle name="Normal 13 11 3" xfId="11861"/>
    <cellStyle name="Normal 13 11 4" xfId="22611"/>
    <cellStyle name="Normal 13 11 5" xfId="33471"/>
    <cellStyle name="Normal 13 110" xfId="53342"/>
    <cellStyle name="Normal 13 111" xfId="53654"/>
    <cellStyle name="Normal 13 112" xfId="53966"/>
    <cellStyle name="Normal 13 113" xfId="54278"/>
    <cellStyle name="Normal 13 114" xfId="54590"/>
    <cellStyle name="Normal 13 115" xfId="54902"/>
    <cellStyle name="Normal 13 116" xfId="55214"/>
    <cellStyle name="Normal 13 117" xfId="55526"/>
    <cellStyle name="Normal 13 118" xfId="55838"/>
    <cellStyle name="Normal 13 119" xfId="56150"/>
    <cellStyle name="Normal 13 12" xfId="1243"/>
    <cellStyle name="Normal 13 12 2" xfId="3568"/>
    <cellStyle name="Normal 13 12 2 2" xfId="14347"/>
    <cellStyle name="Normal 13 12 2 3" xfId="25097"/>
    <cellStyle name="Normal 13 12 2 4" xfId="35957"/>
    <cellStyle name="Normal 13 12 3" xfId="12052"/>
    <cellStyle name="Normal 13 12 4" xfId="22802"/>
    <cellStyle name="Normal 13 12 5" xfId="33662"/>
    <cellStyle name="Normal 13 120" xfId="56462"/>
    <cellStyle name="Normal 13 121" xfId="56774"/>
    <cellStyle name="Normal 13 122" xfId="57086"/>
    <cellStyle name="Normal 13 123" xfId="57398"/>
    <cellStyle name="Normal 13 124" xfId="57710"/>
    <cellStyle name="Normal 13 125" xfId="58022"/>
    <cellStyle name="Normal 13 126" xfId="58334"/>
    <cellStyle name="Normal 13 127" xfId="58646"/>
    <cellStyle name="Normal 13 128" xfId="58958"/>
    <cellStyle name="Normal 13 129" xfId="59270"/>
    <cellStyle name="Normal 13 13" xfId="2034"/>
    <cellStyle name="Normal 13 13 2" xfId="4359"/>
    <cellStyle name="Normal 13 13 2 2" xfId="15138"/>
    <cellStyle name="Normal 13 13 2 3" xfId="25888"/>
    <cellStyle name="Normal 13 13 2 4" xfId="36748"/>
    <cellStyle name="Normal 13 13 3" xfId="12843"/>
    <cellStyle name="Normal 13 13 4" xfId="23593"/>
    <cellStyle name="Normal 13 13 5" xfId="34453"/>
    <cellStyle name="Normal 13 130" xfId="59582"/>
    <cellStyle name="Normal 13 131" xfId="59894"/>
    <cellStyle name="Normal 13 132" xfId="60206"/>
    <cellStyle name="Normal 13 133" xfId="60518"/>
    <cellStyle name="Normal 13 134" xfId="60830"/>
    <cellStyle name="Normal 13 14" xfId="2143"/>
    <cellStyle name="Normal 13 14 2" xfId="4468"/>
    <cellStyle name="Normal 13 14 2 2" xfId="15247"/>
    <cellStyle name="Normal 13 14 2 3" xfId="25997"/>
    <cellStyle name="Normal 13 14 2 4" xfId="36857"/>
    <cellStyle name="Normal 13 14 3" xfId="12952"/>
    <cellStyle name="Normal 13 14 4" xfId="23702"/>
    <cellStyle name="Normal 13 14 5" xfId="34562"/>
    <cellStyle name="Normal 13 15" xfId="2253"/>
    <cellStyle name="Normal 13 15 2" xfId="4578"/>
    <cellStyle name="Normal 13 15 2 2" xfId="15357"/>
    <cellStyle name="Normal 13 15 2 3" xfId="26107"/>
    <cellStyle name="Normal 13 15 2 4" xfId="36967"/>
    <cellStyle name="Normal 13 15 3" xfId="13062"/>
    <cellStyle name="Normal 13 15 4" xfId="23812"/>
    <cellStyle name="Normal 13 15 5" xfId="34672"/>
    <cellStyle name="Normal 13 16" xfId="2363"/>
    <cellStyle name="Normal 13 16 2" xfId="13172"/>
    <cellStyle name="Normal 13 16 3" xfId="23922"/>
    <cellStyle name="Normal 13 16 4" xfId="34782"/>
    <cellStyle name="Normal 13 17" xfId="2585"/>
    <cellStyle name="Normal 13 17 2" xfId="13364"/>
    <cellStyle name="Normal 13 17 3" xfId="24114"/>
    <cellStyle name="Normal 13 17 4" xfId="34974"/>
    <cellStyle name="Normal 13 18" xfId="4688"/>
    <cellStyle name="Normal 13 18 2" xfId="15467"/>
    <cellStyle name="Normal 13 18 3" xfId="26217"/>
    <cellStyle name="Normal 13 18 4" xfId="37077"/>
    <cellStyle name="Normal 13 19" xfId="4798"/>
    <cellStyle name="Normal 13 19 2" xfId="15577"/>
    <cellStyle name="Normal 13 19 3" xfId="26327"/>
    <cellStyle name="Normal 13 19 4" xfId="37187"/>
    <cellStyle name="Normal 13 2" xfId="252"/>
    <cellStyle name="Normal 13 2 10" xfId="44760"/>
    <cellStyle name="Normal 13 2 11" xfId="45072"/>
    <cellStyle name="Normal 13 2 12" xfId="45384"/>
    <cellStyle name="Normal 13 2 13" xfId="45696"/>
    <cellStyle name="Normal 13 2 14" xfId="46008"/>
    <cellStyle name="Normal 13 2 15" xfId="46320"/>
    <cellStyle name="Normal 13 2 16" xfId="46632"/>
    <cellStyle name="Normal 13 2 17" xfId="46944"/>
    <cellStyle name="Normal 13 2 18" xfId="47256"/>
    <cellStyle name="Normal 13 2 19" xfId="47568"/>
    <cellStyle name="Normal 13 2 2" xfId="1277"/>
    <cellStyle name="Normal 13 2 2 2" xfId="3602"/>
    <cellStyle name="Normal 13 2 2 2 2" xfId="14381"/>
    <cellStyle name="Normal 13 2 2 2 3" xfId="25131"/>
    <cellStyle name="Normal 13 2 2 2 4" xfId="35991"/>
    <cellStyle name="Normal 13 2 2 3" xfId="12086"/>
    <cellStyle name="Normal 13 2 2 4" xfId="22836"/>
    <cellStyle name="Normal 13 2 2 5" xfId="33696"/>
    <cellStyle name="Normal 13 2 20" xfId="47880"/>
    <cellStyle name="Normal 13 2 21" xfId="48192"/>
    <cellStyle name="Normal 13 2 22" xfId="48504"/>
    <cellStyle name="Normal 13 2 23" xfId="48816"/>
    <cellStyle name="Normal 13 2 24" xfId="49128"/>
    <cellStyle name="Normal 13 2 25" xfId="49440"/>
    <cellStyle name="Normal 13 2 26" xfId="49752"/>
    <cellStyle name="Normal 13 2 27" xfId="50064"/>
    <cellStyle name="Normal 13 2 28" xfId="50376"/>
    <cellStyle name="Normal 13 2 29" xfId="50688"/>
    <cellStyle name="Normal 13 2 3" xfId="2619"/>
    <cellStyle name="Normal 13 2 3 2" xfId="13398"/>
    <cellStyle name="Normal 13 2 3 3" xfId="24148"/>
    <cellStyle name="Normal 13 2 3 4" xfId="35008"/>
    <cellStyle name="Normal 13 2 30" xfId="51000"/>
    <cellStyle name="Normal 13 2 31" xfId="51312"/>
    <cellStyle name="Normal 13 2 32" xfId="51624"/>
    <cellStyle name="Normal 13 2 33" xfId="51936"/>
    <cellStyle name="Normal 13 2 34" xfId="52249"/>
    <cellStyle name="Normal 13 2 35" xfId="52561"/>
    <cellStyle name="Normal 13 2 36" xfId="52873"/>
    <cellStyle name="Normal 13 2 37" xfId="53185"/>
    <cellStyle name="Normal 13 2 38" xfId="53497"/>
    <cellStyle name="Normal 13 2 39" xfId="53809"/>
    <cellStyle name="Normal 13 2 4" xfId="11103"/>
    <cellStyle name="Normal 13 2 40" xfId="54121"/>
    <cellStyle name="Normal 13 2 41" xfId="54433"/>
    <cellStyle name="Normal 13 2 42" xfId="54745"/>
    <cellStyle name="Normal 13 2 43" xfId="55057"/>
    <cellStyle name="Normal 13 2 44" xfId="55369"/>
    <cellStyle name="Normal 13 2 45" xfId="55681"/>
    <cellStyle name="Normal 13 2 46" xfId="55993"/>
    <cellStyle name="Normal 13 2 47" xfId="56305"/>
    <cellStyle name="Normal 13 2 48" xfId="56617"/>
    <cellStyle name="Normal 13 2 49" xfId="56929"/>
    <cellStyle name="Normal 13 2 5" xfId="21853"/>
    <cellStyle name="Normal 13 2 50" xfId="57241"/>
    <cellStyle name="Normal 13 2 51" xfId="57553"/>
    <cellStyle name="Normal 13 2 52" xfId="57865"/>
    <cellStyle name="Normal 13 2 53" xfId="58177"/>
    <cellStyle name="Normal 13 2 54" xfId="58489"/>
    <cellStyle name="Normal 13 2 55" xfId="58801"/>
    <cellStyle name="Normal 13 2 56" xfId="59113"/>
    <cellStyle name="Normal 13 2 57" xfId="59425"/>
    <cellStyle name="Normal 13 2 58" xfId="59737"/>
    <cellStyle name="Normal 13 2 59" xfId="60049"/>
    <cellStyle name="Normal 13 2 6" xfId="32713"/>
    <cellStyle name="Normal 13 2 60" xfId="60361"/>
    <cellStyle name="Normal 13 2 61" xfId="60673"/>
    <cellStyle name="Normal 13 2 62" xfId="60985"/>
    <cellStyle name="Normal 13 2 7" xfId="43809"/>
    <cellStyle name="Normal 13 2 8" xfId="44121"/>
    <cellStyle name="Normal 13 2 9" xfId="44440"/>
    <cellStyle name="Normal 13 20" xfId="4908"/>
    <cellStyle name="Normal 13 20 2" xfId="15687"/>
    <cellStyle name="Normal 13 20 3" xfId="26437"/>
    <cellStyle name="Normal 13 20 4" xfId="37297"/>
    <cellStyle name="Normal 13 21" xfId="5018"/>
    <cellStyle name="Normal 13 21 2" xfId="15797"/>
    <cellStyle name="Normal 13 21 3" xfId="26547"/>
    <cellStyle name="Normal 13 21 4" xfId="37407"/>
    <cellStyle name="Normal 13 22" xfId="5128"/>
    <cellStyle name="Normal 13 22 2" xfId="15907"/>
    <cellStyle name="Normal 13 22 3" xfId="26657"/>
    <cellStyle name="Normal 13 22 4" xfId="37517"/>
    <cellStyle name="Normal 13 23" xfId="5238"/>
    <cellStyle name="Normal 13 23 2" xfId="16017"/>
    <cellStyle name="Normal 13 23 3" xfId="26767"/>
    <cellStyle name="Normal 13 23 4" xfId="37627"/>
    <cellStyle name="Normal 13 24" xfId="5348"/>
    <cellStyle name="Normal 13 24 2" xfId="16127"/>
    <cellStyle name="Normal 13 24 3" xfId="26877"/>
    <cellStyle name="Normal 13 24 4" xfId="37737"/>
    <cellStyle name="Normal 13 25" xfId="5458"/>
    <cellStyle name="Normal 13 25 2" xfId="16237"/>
    <cellStyle name="Normal 13 25 3" xfId="26987"/>
    <cellStyle name="Normal 13 25 4" xfId="37847"/>
    <cellStyle name="Normal 13 26" xfId="5568"/>
    <cellStyle name="Normal 13 26 2" xfId="16347"/>
    <cellStyle name="Normal 13 26 3" xfId="27097"/>
    <cellStyle name="Normal 13 26 4" xfId="37957"/>
    <cellStyle name="Normal 13 27" xfId="5678"/>
    <cellStyle name="Normal 13 27 2" xfId="16457"/>
    <cellStyle name="Normal 13 27 3" xfId="27207"/>
    <cellStyle name="Normal 13 27 4" xfId="38067"/>
    <cellStyle name="Normal 13 28" xfId="5788"/>
    <cellStyle name="Normal 13 28 2" xfId="16567"/>
    <cellStyle name="Normal 13 28 3" xfId="27317"/>
    <cellStyle name="Normal 13 28 4" xfId="38177"/>
    <cellStyle name="Normal 13 29" xfId="5898"/>
    <cellStyle name="Normal 13 29 2" xfId="16677"/>
    <cellStyle name="Normal 13 29 3" xfId="27427"/>
    <cellStyle name="Normal 13 29 4" xfId="38287"/>
    <cellStyle name="Normal 13 3" xfId="297"/>
    <cellStyle name="Normal 13 3 2" xfId="1322"/>
    <cellStyle name="Normal 13 3 2 2" xfId="3647"/>
    <cellStyle name="Normal 13 3 2 2 2" xfId="14426"/>
    <cellStyle name="Normal 13 3 2 2 3" xfId="25176"/>
    <cellStyle name="Normal 13 3 2 2 4" xfId="36036"/>
    <cellStyle name="Normal 13 3 2 3" xfId="12131"/>
    <cellStyle name="Normal 13 3 2 4" xfId="22881"/>
    <cellStyle name="Normal 13 3 2 5" xfId="33741"/>
    <cellStyle name="Normal 13 3 3" xfId="2664"/>
    <cellStyle name="Normal 13 3 3 2" xfId="13443"/>
    <cellStyle name="Normal 13 3 3 3" xfId="24193"/>
    <cellStyle name="Normal 13 3 3 4" xfId="35053"/>
    <cellStyle name="Normal 13 3 4" xfId="11148"/>
    <cellStyle name="Normal 13 3 5" xfId="21898"/>
    <cellStyle name="Normal 13 3 6" xfId="32758"/>
    <cellStyle name="Normal 13 30" xfId="6008"/>
    <cellStyle name="Normal 13 30 2" xfId="16787"/>
    <cellStyle name="Normal 13 30 3" xfId="27537"/>
    <cellStyle name="Normal 13 30 4" xfId="38397"/>
    <cellStyle name="Normal 13 31" xfId="6118"/>
    <cellStyle name="Normal 13 31 2" xfId="16897"/>
    <cellStyle name="Normal 13 31 3" xfId="27647"/>
    <cellStyle name="Normal 13 31 4" xfId="38507"/>
    <cellStyle name="Normal 13 32" xfId="6228"/>
    <cellStyle name="Normal 13 32 2" xfId="17007"/>
    <cellStyle name="Normal 13 32 3" xfId="27757"/>
    <cellStyle name="Normal 13 32 4" xfId="38617"/>
    <cellStyle name="Normal 13 33" xfId="6338"/>
    <cellStyle name="Normal 13 33 2" xfId="17117"/>
    <cellStyle name="Normal 13 33 3" xfId="27867"/>
    <cellStyle name="Normal 13 33 4" xfId="38727"/>
    <cellStyle name="Normal 13 34" xfId="6448"/>
    <cellStyle name="Normal 13 34 2" xfId="17227"/>
    <cellStyle name="Normal 13 34 3" xfId="27977"/>
    <cellStyle name="Normal 13 34 4" xfId="38837"/>
    <cellStyle name="Normal 13 35" xfId="6558"/>
    <cellStyle name="Normal 13 35 2" xfId="17337"/>
    <cellStyle name="Normal 13 35 3" xfId="28087"/>
    <cellStyle name="Normal 13 35 4" xfId="38947"/>
    <cellStyle name="Normal 13 36" xfId="6668"/>
    <cellStyle name="Normal 13 36 2" xfId="17447"/>
    <cellStyle name="Normal 13 36 3" xfId="28197"/>
    <cellStyle name="Normal 13 36 4" xfId="39057"/>
    <cellStyle name="Normal 13 37" xfId="6778"/>
    <cellStyle name="Normal 13 37 2" xfId="17557"/>
    <cellStyle name="Normal 13 37 3" xfId="28307"/>
    <cellStyle name="Normal 13 37 4" xfId="39167"/>
    <cellStyle name="Normal 13 38" xfId="6888"/>
    <cellStyle name="Normal 13 38 2" xfId="17667"/>
    <cellStyle name="Normal 13 38 3" xfId="28417"/>
    <cellStyle name="Normal 13 38 4" xfId="39277"/>
    <cellStyle name="Normal 13 39" xfId="6998"/>
    <cellStyle name="Normal 13 39 2" xfId="17777"/>
    <cellStyle name="Normal 13 39 3" xfId="28527"/>
    <cellStyle name="Normal 13 39 4" xfId="39387"/>
    <cellStyle name="Normal 13 4" xfId="353"/>
    <cellStyle name="Normal 13 4 2" xfId="1378"/>
    <cellStyle name="Normal 13 4 2 2" xfId="3703"/>
    <cellStyle name="Normal 13 4 2 2 2" xfId="14482"/>
    <cellStyle name="Normal 13 4 2 2 3" xfId="25232"/>
    <cellStyle name="Normal 13 4 2 2 4" xfId="36092"/>
    <cellStyle name="Normal 13 4 2 3" xfId="12187"/>
    <cellStyle name="Normal 13 4 2 4" xfId="22937"/>
    <cellStyle name="Normal 13 4 2 5" xfId="33797"/>
    <cellStyle name="Normal 13 4 3" xfId="2720"/>
    <cellStyle name="Normal 13 4 3 2" xfId="13499"/>
    <cellStyle name="Normal 13 4 3 3" xfId="24249"/>
    <cellStyle name="Normal 13 4 3 4" xfId="35109"/>
    <cellStyle name="Normal 13 4 4" xfId="11204"/>
    <cellStyle name="Normal 13 4 5" xfId="21954"/>
    <cellStyle name="Normal 13 4 6" xfId="32814"/>
    <cellStyle name="Normal 13 40" xfId="7108"/>
    <cellStyle name="Normal 13 40 2" xfId="17887"/>
    <cellStyle name="Normal 13 40 3" xfId="28637"/>
    <cellStyle name="Normal 13 40 4" xfId="39497"/>
    <cellStyle name="Normal 13 41" xfId="7218"/>
    <cellStyle name="Normal 13 41 2" xfId="17997"/>
    <cellStyle name="Normal 13 41 3" xfId="28747"/>
    <cellStyle name="Normal 13 41 4" xfId="39607"/>
    <cellStyle name="Normal 13 42" xfId="7328"/>
    <cellStyle name="Normal 13 42 2" xfId="18107"/>
    <cellStyle name="Normal 13 42 3" xfId="28857"/>
    <cellStyle name="Normal 13 42 4" xfId="39717"/>
    <cellStyle name="Normal 13 43" xfId="7438"/>
    <cellStyle name="Normal 13 43 2" xfId="18217"/>
    <cellStyle name="Normal 13 43 3" xfId="28967"/>
    <cellStyle name="Normal 13 43 4" xfId="39827"/>
    <cellStyle name="Normal 13 44" xfId="7548"/>
    <cellStyle name="Normal 13 44 2" xfId="18327"/>
    <cellStyle name="Normal 13 44 3" xfId="29077"/>
    <cellStyle name="Normal 13 44 4" xfId="39937"/>
    <cellStyle name="Normal 13 45" xfId="7658"/>
    <cellStyle name="Normal 13 45 2" xfId="18437"/>
    <cellStyle name="Normal 13 45 3" xfId="29187"/>
    <cellStyle name="Normal 13 45 4" xfId="40047"/>
    <cellStyle name="Normal 13 46" xfId="7768"/>
    <cellStyle name="Normal 13 46 2" xfId="18547"/>
    <cellStyle name="Normal 13 46 3" xfId="29297"/>
    <cellStyle name="Normal 13 46 4" xfId="40157"/>
    <cellStyle name="Normal 13 47" xfId="7878"/>
    <cellStyle name="Normal 13 47 2" xfId="18657"/>
    <cellStyle name="Normal 13 47 3" xfId="29407"/>
    <cellStyle name="Normal 13 47 4" xfId="40267"/>
    <cellStyle name="Normal 13 48" xfId="7988"/>
    <cellStyle name="Normal 13 48 2" xfId="18767"/>
    <cellStyle name="Normal 13 48 3" xfId="29517"/>
    <cellStyle name="Normal 13 48 4" xfId="40377"/>
    <cellStyle name="Normal 13 49" xfId="8098"/>
    <cellStyle name="Normal 13 49 2" xfId="18877"/>
    <cellStyle name="Normal 13 49 3" xfId="29627"/>
    <cellStyle name="Normal 13 49 4" xfId="40487"/>
    <cellStyle name="Normal 13 5" xfId="419"/>
    <cellStyle name="Normal 13 5 2" xfId="1444"/>
    <cellStyle name="Normal 13 5 2 2" xfId="3769"/>
    <cellStyle name="Normal 13 5 2 2 2" xfId="14548"/>
    <cellStyle name="Normal 13 5 2 2 3" xfId="25298"/>
    <cellStyle name="Normal 13 5 2 2 4" xfId="36158"/>
    <cellStyle name="Normal 13 5 2 3" xfId="12253"/>
    <cellStyle name="Normal 13 5 2 4" xfId="23003"/>
    <cellStyle name="Normal 13 5 2 5" xfId="33863"/>
    <cellStyle name="Normal 13 5 3" xfId="2786"/>
    <cellStyle name="Normal 13 5 3 2" xfId="13565"/>
    <cellStyle name="Normal 13 5 3 3" xfId="24315"/>
    <cellStyle name="Normal 13 5 3 4" xfId="35175"/>
    <cellStyle name="Normal 13 5 4" xfId="11270"/>
    <cellStyle name="Normal 13 5 5" xfId="22020"/>
    <cellStyle name="Normal 13 5 6" xfId="32880"/>
    <cellStyle name="Normal 13 50" xfId="8208"/>
    <cellStyle name="Normal 13 50 2" xfId="18987"/>
    <cellStyle name="Normal 13 50 3" xfId="29737"/>
    <cellStyle name="Normal 13 50 4" xfId="40597"/>
    <cellStyle name="Normal 13 51" xfId="8318"/>
    <cellStyle name="Normal 13 51 2" xfId="19097"/>
    <cellStyle name="Normal 13 51 3" xfId="29847"/>
    <cellStyle name="Normal 13 51 4" xfId="40707"/>
    <cellStyle name="Normal 13 52" xfId="8428"/>
    <cellStyle name="Normal 13 52 2" xfId="19207"/>
    <cellStyle name="Normal 13 52 3" xfId="29957"/>
    <cellStyle name="Normal 13 52 4" xfId="40817"/>
    <cellStyle name="Normal 13 53" xfId="8538"/>
    <cellStyle name="Normal 13 53 2" xfId="19317"/>
    <cellStyle name="Normal 13 53 3" xfId="30067"/>
    <cellStyle name="Normal 13 53 4" xfId="40927"/>
    <cellStyle name="Normal 13 54" xfId="8648"/>
    <cellStyle name="Normal 13 54 2" xfId="19427"/>
    <cellStyle name="Normal 13 54 3" xfId="30177"/>
    <cellStyle name="Normal 13 54 4" xfId="41037"/>
    <cellStyle name="Normal 13 55" xfId="8758"/>
    <cellStyle name="Normal 13 55 2" xfId="19537"/>
    <cellStyle name="Normal 13 55 3" xfId="30287"/>
    <cellStyle name="Normal 13 55 4" xfId="41147"/>
    <cellStyle name="Normal 13 56" xfId="8868"/>
    <cellStyle name="Normal 13 56 2" xfId="19647"/>
    <cellStyle name="Normal 13 56 3" xfId="30397"/>
    <cellStyle name="Normal 13 56 4" xfId="41257"/>
    <cellStyle name="Normal 13 57" xfId="8978"/>
    <cellStyle name="Normal 13 57 2" xfId="19757"/>
    <cellStyle name="Normal 13 57 3" xfId="30507"/>
    <cellStyle name="Normal 13 57 4" xfId="41367"/>
    <cellStyle name="Normal 13 58" xfId="9088"/>
    <cellStyle name="Normal 13 58 2" xfId="19867"/>
    <cellStyle name="Normal 13 58 3" xfId="30617"/>
    <cellStyle name="Normal 13 58 4" xfId="41477"/>
    <cellStyle name="Normal 13 59" xfId="9198"/>
    <cellStyle name="Normal 13 59 2" xfId="19977"/>
    <cellStyle name="Normal 13 59 3" xfId="30727"/>
    <cellStyle name="Normal 13 59 4" xfId="41587"/>
    <cellStyle name="Normal 13 6" xfId="496"/>
    <cellStyle name="Normal 13 6 2" xfId="1521"/>
    <cellStyle name="Normal 13 6 2 2" xfId="3846"/>
    <cellStyle name="Normal 13 6 2 2 2" xfId="14625"/>
    <cellStyle name="Normal 13 6 2 2 3" xfId="25375"/>
    <cellStyle name="Normal 13 6 2 2 4" xfId="36235"/>
    <cellStyle name="Normal 13 6 2 3" xfId="12330"/>
    <cellStyle name="Normal 13 6 2 4" xfId="23080"/>
    <cellStyle name="Normal 13 6 2 5" xfId="33940"/>
    <cellStyle name="Normal 13 6 3" xfId="2863"/>
    <cellStyle name="Normal 13 6 3 2" xfId="13642"/>
    <cellStyle name="Normal 13 6 3 3" xfId="24392"/>
    <cellStyle name="Normal 13 6 3 4" xfId="35252"/>
    <cellStyle name="Normal 13 6 4" xfId="11347"/>
    <cellStyle name="Normal 13 6 5" xfId="22097"/>
    <cellStyle name="Normal 13 6 6" xfId="32957"/>
    <cellStyle name="Normal 13 60" xfId="9308"/>
    <cellStyle name="Normal 13 60 2" xfId="20087"/>
    <cellStyle name="Normal 13 60 3" xfId="30837"/>
    <cellStyle name="Normal 13 60 4" xfId="41697"/>
    <cellStyle name="Normal 13 61" xfId="9418"/>
    <cellStyle name="Normal 13 61 2" xfId="20197"/>
    <cellStyle name="Normal 13 61 3" xfId="30947"/>
    <cellStyle name="Normal 13 61 4" xfId="41807"/>
    <cellStyle name="Normal 13 62" xfId="9528"/>
    <cellStyle name="Normal 13 62 2" xfId="20307"/>
    <cellStyle name="Normal 13 62 3" xfId="31057"/>
    <cellStyle name="Normal 13 62 4" xfId="41917"/>
    <cellStyle name="Normal 13 63" xfId="9638"/>
    <cellStyle name="Normal 13 63 2" xfId="20417"/>
    <cellStyle name="Normal 13 63 3" xfId="31167"/>
    <cellStyle name="Normal 13 63 4" xfId="42027"/>
    <cellStyle name="Normal 13 64" xfId="9748"/>
    <cellStyle name="Normal 13 64 2" xfId="20527"/>
    <cellStyle name="Normal 13 64 3" xfId="31277"/>
    <cellStyle name="Normal 13 64 4" xfId="42137"/>
    <cellStyle name="Normal 13 65" xfId="9858"/>
    <cellStyle name="Normal 13 65 2" xfId="20637"/>
    <cellStyle name="Normal 13 65 3" xfId="31387"/>
    <cellStyle name="Normal 13 65 4" xfId="42247"/>
    <cellStyle name="Normal 13 66" xfId="9968"/>
    <cellStyle name="Normal 13 66 2" xfId="20747"/>
    <cellStyle name="Normal 13 66 3" xfId="31497"/>
    <cellStyle name="Normal 13 66 4" xfId="42357"/>
    <cellStyle name="Normal 13 67" xfId="10078"/>
    <cellStyle name="Normal 13 67 2" xfId="20857"/>
    <cellStyle name="Normal 13 67 3" xfId="31607"/>
    <cellStyle name="Normal 13 67 4" xfId="42467"/>
    <cellStyle name="Normal 13 68" xfId="10188"/>
    <cellStyle name="Normal 13 68 2" xfId="20967"/>
    <cellStyle name="Normal 13 68 3" xfId="31717"/>
    <cellStyle name="Normal 13 68 4" xfId="42577"/>
    <cellStyle name="Normal 13 69" xfId="10298"/>
    <cellStyle name="Normal 13 69 2" xfId="21077"/>
    <cellStyle name="Normal 13 69 3" xfId="31827"/>
    <cellStyle name="Normal 13 69 4" xfId="42687"/>
    <cellStyle name="Normal 13 7" xfId="583"/>
    <cellStyle name="Normal 13 7 2" xfId="1608"/>
    <cellStyle name="Normal 13 7 2 2" xfId="3933"/>
    <cellStyle name="Normal 13 7 2 2 2" xfId="14712"/>
    <cellStyle name="Normal 13 7 2 2 3" xfId="25462"/>
    <cellStyle name="Normal 13 7 2 2 4" xfId="36322"/>
    <cellStyle name="Normal 13 7 2 3" xfId="12417"/>
    <cellStyle name="Normal 13 7 2 4" xfId="23167"/>
    <cellStyle name="Normal 13 7 2 5" xfId="34027"/>
    <cellStyle name="Normal 13 7 3" xfId="2951"/>
    <cellStyle name="Normal 13 7 3 2" xfId="13730"/>
    <cellStyle name="Normal 13 7 3 3" xfId="24480"/>
    <cellStyle name="Normal 13 7 3 4" xfId="35340"/>
    <cellStyle name="Normal 13 7 4" xfId="11435"/>
    <cellStyle name="Normal 13 7 5" xfId="22185"/>
    <cellStyle name="Normal 13 7 6" xfId="33045"/>
    <cellStyle name="Normal 13 70" xfId="10408"/>
    <cellStyle name="Normal 13 70 2" xfId="21187"/>
    <cellStyle name="Normal 13 70 3" xfId="31937"/>
    <cellStyle name="Normal 13 70 4" xfId="42797"/>
    <cellStyle name="Normal 13 71" xfId="10518"/>
    <cellStyle name="Normal 13 71 2" xfId="21297"/>
    <cellStyle name="Normal 13 71 3" xfId="32047"/>
    <cellStyle name="Normal 13 71 4" xfId="42907"/>
    <cellStyle name="Normal 13 72" xfId="10628"/>
    <cellStyle name="Normal 13 72 2" xfId="21407"/>
    <cellStyle name="Normal 13 72 3" xfId="32157"/>
    <cellStyle name="Normal 13 72 4" xfId="43017"/>
    <cellStyle name="Normal 13 73" xfId="10738"/>
    <cellStyle name="Normal 13 73 2" xfId="21517"/>
    <cellStyle name="Normal 13 73 3" xfId="32267"/>
    <cellStyle name="Normal 13 73 4" xfId="43127"/>
    <cellStyle name="Normal 13 74" xfId="10848"/>
    <cellStyle name="Normal 13 74 2" xfId="32377"/>
    <cellStyle name="Normal 13 74 3" xfId="43237"/>
    <cellStyle name="Normal 13 75" xfId="11069"/>
    <cellStyle name="Normal 13 75 2" xfId="21819"/>
    <cellStyle name="Normal 13 75 3" xfId="32679"/>
    <cellStyle name="Normal 13 76" xfId="21627"/>
    <cellStyle name="Normal 13 77" xfId="32487"/>
    <cellStyle name="Normal 13 78" xfId="43499"/>
    <cellStyle name="Normal 13 79" xfId="43654"/>
    <cellStyle name="Normal 13 8" xfId="682"/>
    <cellStyle name="Normal 13 8 2" xfId="1707"/>
    <cellStyle name="Normal 13 8 2 2" xfId="4032"/>
    <cellStyle name="Normal 13 8 2 2 2" xfId="14811"/>
    <cellStyle name="Normal 13 8 2 2 3" xfId="25561"/>
    <cellStyle name="Normal 13 8 2 2 4" xfId="36421"/>
    <cellStyle name="Normal 13 8 2 3" xfId="12516"/>
    <cellStyle name="Normal 13 8 2 4" xfId="23266"/>
    <cellStyle name="Normal 13 8 2 5" xfId="34126"/>
    <cellStyle name="Normal 13 8 3" xfId="3050"/>
    <cellStyle name="Normal 13 8 3 2" xfId="13829"/>
    <cellStyle name="Normal 13 8 3 3" xfId="24579"/>
    <cellStyle name="Normal 13 8 3 4" xfId="35439"/>
    <cellStyle name="Normal 13 8 4" xfId="11534"/>
    <cellStyle name="Normal 13 8 5" xfId="22284"/>
    <cellStyle name="Normal 13 8 6" xfId="33144"/>
    <cellStyle name="Normal 13 80" xfId="43966"/>
    <cellStyle name="Normal 13 81" xfId="44285"/>
    <cellStyle name="Normal 13 82" xfId="44605"/>
    <cellStyle name="Normal 13 83" xfId="44917"/>
    <cellStyle name="Normal 13 84" xfId="45229"/>
    <cellStyle name="Normal 13 85" xfId="45541"/>
    <cellStyle name="Normal 13 86" xfId="45853"/>
    <cellStyle name="Normal 13 87" xfId="46165"/>
    <cellStyle name="Normal 13 88" xfId="46477"/>
    <cellStyle name="Normal 13 89" xfId="46789"/>
    <cellStyle name="Normal 13 9" xfId="791"/>
    <cellStyle name="Normal 13 9 2" xfId="1816"/>
    <cellStyle name="Normal 13 9 2 2" xfId="4141"/>
    <cellStyle name="Normal 13 9 2 2 2" xfId="14920"/>
    <cellStyle name="Normal 13 9 2 2 3" xfId="25670"/>
    <cellStyle name="Normal 13 9 2 2 4" xfId="36530"/>
    <cellStyle name="Normal 13 9 2 3" xfId="12625"/>
    <cellStyle name="Normal 13 9 2 4" xfId="23375"/>
    <cellStyle name="Normal 13 9 2 5" xfId="34235"/>
    <cellStyle name="Normal 13 9 3" xfId="3159"/>
    <cellStyle name="Normal 13 9 3 2" xfId="13938"/>
    <cellStyle name="Normal 13 9 3 3" xfId="24688"/>
    <cellStyle name="Normal 13 9 3 4" xfId="35548"/>
    <cellStyle name="Normal 13 9 4" xfId="11643"/>
    <cellStyle name="Normal 13 9 5" xfId="22393"/>
    <cellStyle name="Normal 13 9 6" xfId="33253"/>
    <cellStyle name="Normal 13 90" xfId="47101"/>
    <cellStyle name="Normal 13 91" xfId="47413"/>
    <cellStyle name="Normal 13 92" xfId="47725"/>
    <cellStyle name="Normal 13 93" xfId="48037"/>
    <cellStyle name="Normal 13 94" xfId="48349"/>
    <cellStyle name="Normal 13 95" xfId="48661"/>
    <cellStyle name="Normal 13 96" xfId="48973"/>
    <cellStyle name="Normal 13 97" xfId="49285"/>
    <cellStyle name="Normal 13 98" xfId="49597"/>
    <cellStyle name="Normal 13 99" xfId="49909"/>
    <cellStyle name="Normal 14" xfId="263"/>
    <cellStyle name="Normal 14 10" xfId="1020"/>
    <cellStyle name="Normal 14 10 2" xfId="3388"/>
    <cellStyle name="Normal 14 10 2 2" xfId="14167"/>
    <cellStyle name="Normal 14 10 2 3" xfId="24917"/>
    <cellStyle name="Normal 14 10 2 4" xfId="35777"/>
    <cellStyle name="Normal 14 10 3" xfId="11872"/>
    <cellStyle name="Normal 14 10 4" xfId="22622"/>
    <cellStyle name="Normal 14 10 5" xfId="33482"/>
    <cellStyle name="Normal 14 100" xfId="50547"/>
    <cellStyle name="Normal 14 101" xfId="50859"/>
    <cellStyle name="Normal 14 102" xfId="51171"/>
    <cellStyle name="Normal 14 103" xfId="51483"/>
    <cellStyle name="Normal 14 104" xfId="51795"/>
    <cellStyle name="Normal 14 105" xfId="52108"/>
    <cellStyle name="Normal 14 106" xfId="52420"/>
    <cellStyle name="Normal 14 107" xfId="52732"/>
    <cellStyle name="Normal 14 108" xfId="53044"/>
    <cellStyle name="Normal 14 109" xfId="53356"/>
    <cellStyle name="Normal 14 11" xfId="1288"/>
    <cellStyle name="Normal 14 11 2" xfId="3613"/>
    <cellStyle name="Normal 14 11 2 2" xfId="14392"/>
    <cellStyle name="Normal 14 11 2 3" xfId="25142"/>
    <cellStyle name="Normal 14 11 2 4" xfId="36002"/>
    <cellStyle name="Normal 14 11 3" xfId="12097"/>
    <cellStyle name="Normal 14 11 4" xfId="22847"/>
    <cellStyle name="Normal 14 11 5" xfId="33707"/>
    <cellStyle name="Normal 14 110" xfId="53668"/>
    <cellStyle name="Normal 14 111" xfId="53980"/>
    <cellStyle name="Normal 14 112" xfId="54292"/>
    <cellStyle name="Normal 14 113" xfId="54604"/>
    <cellStyle name="Normal 14 114" xfId="54916"/>
    <cellStyle name="Normal 14 115" xfId="55228"/>
    <cellStyle name="Normal 14 116" xfId="55540"/>
    <cellStyle name="Normal 14 117" xfId="55852"/>
    <cellStyle name="Normal 14 118" xfId="56164"/>
    <cellStyle name="Normal 14 119" xfId="56476"/>
    <cellStyle name="Normal 14 12" xfId="2045"/>
    <cellStyle name="Normal 14 12 2" xfId="4370"/>
    <cellStyle name="Normal 14 12 2 2" xfId="15149"/>
    <cellStyle name="Normal 14 12 2 3" xfId="25899"/>
    <cellStyle name="Normal 14 12 2 4" xfId="36759"/>
    <cellStyle name="Normal 14 12 3" xfId="12854"/>
    <cellStyle name="Normal 14 12 4" xfId="23604"/>
    <cellStyle name="Normal 14 12 5" xfId="34464"/>
    <cellStyle name="Normal 14 120" xfId="56788"/>
    <cellStyle name="Normal 14 121" xfId="57100"/>
    <cellStyle name="Normal 14 122" xfId="57412"/>
    <cellStyle name="Normal 14 123" xfId="57724"/>
    <cellStyle name="Normal 14 124" xfId="58036"/>
    <cellStyle name="Normal 14 125" xfId="58348"/>
    <cellStyle name="Normal 14 126" xfId="58660"/>
    <cellStyle name="Normal 14 127" xfId="58972"/>
    <cellStyle name="Normal 14 128" xfId="59284"/>
    <cellStyle name="Normal 14 129" xfId="59596"/>
    <cellStyle name="Normal 14 13" xfId="2154"/>
    <cellStyle name="Normal 14 13 2" xfId="4479"/>
    <cellStyle name="Normal 14 13 2 2" xfId="15258"/>
    <cellStyle name="Normal 14 13 2 3" xfId="26008"/>
    <cellStyle name="Normal 14 13 2 4" xfId="36868"/>
    <cellStyle name="Normal 14 13 3" xfId="12963"/>
    <cellStyle name="Normal 14 13 4" xfId="23713"/>
    <cellStyle name="Normal 14 13 5" xfId="34573"/>
    <cellStyle name="Normal 14 130" xfId="59908"/>
    <cellStyle name="Normal 14 131" xfId="60220"/>
    <cellStyle name="Normal 14 132" xfId="60532"/>
    <cellStyle name="Normal 14 133" xfId="60844"/>
    <cellStyle name="Normal 14 14" xfId="2264"/>
    <cellStyle name="Normal 14 14 2" xfId="4589"/>
    <cellStyle name="Normal 14 14 2 2" xfId="15368"/>
    <cellStyle name="Normal 14 14 2 3" xfId="26118"/>
    <cellStyle name="Normal 14 14 2 4" xfId="36978"/>
    <cellStyle name="Normal 14 14 3" xfId="13073"/>
    <cellStyle name="Normal 14 14 4" xfId="23823"/>
    <cellStyle name="Normal 14 14 5" xfId="34683"/>
    <cellStyle name="Normal 14 15" xfId="2374"/>
    <cellStyle name="Normal 14 15 2" xfId="13183"/>
    <cellStyle name="Normal 14 15 3" xfId="23933"/>
    <cellStyle name="Normal 14 15 4" xfId="34793"/>
    <cellStyle name="Normal 14 16" xfId="2630"/>
    <cellStyle name="Normal 14 16 2" xfId="13409"/>
    <cellStyle name="Normal 14 16 3" xfId="24159"/>
    <cellStyle name="Normal 14 16 4" xfId="35019"/>
    <cellStyle name="Normal 14 17" xfId="4699"/>
    <cellStyle name="Normal 14 17 2" xfId="15478"/>
    <cellStyle name="Normal 14 17 3" xfId="26228"/>
    <cellStyle name="Normal 14 17 4" xfId="37088"/>
    <cellStyle name="Normal 14 18" xfId="4809"/>
    <cellStyle name="Normal 14 18 2" xfId="15588"/>
    <cellStyle name="Normal 14 18 3" xfId="26338"/>
    <cellStyle name="Normal 14 18 4" xfId="37198"/>
    <cellStyle name="Normal 14 19" xfId="4919"/>
    <cellStyle name="Normal 14 19 2" xfId="15698"/>
    <cellStyle name="Normal 14 19 3" xfId="26448"/>
    <cellStyle name="Normal 14 19 4" xfId="37308"/>
    <cellStyle name="Normal 14 2" xfId="308"/>
    <cellStyle name="Normal 14 2 10" xfId="44774"/>
    <cellStyle name="Normal 14 2 11" xfId="45086"/>
    <cellStyle name="Normal 14 2 12" xfId="45398"/>
    <cellStyle name="Normal 14 2 13" xfId="45710"/>
    <cellStyle name="Normal 14 2 14" xfId="46022"/>
    <cellStyle name="Normal 14 2 15" xfId="46334"/>
    <cellStyle name="Normal 14 2 16" xfId="46646"/>
    <cellStyle name="Normal 14 2 17" xfId="46958"/>
    <cellStyle name="Normal 14 2 18" xfId="47270"/>
    <cellStyle name="Normal 14 2 19" xfId="47582"/>
    <cellStyle name="Normal 14 2 2" xfId="1333"/>
    <cellStyle name="Normal 14 2 2 2" xfId="3658"/>
    <cellStyle name="Normal 14 2 2 2 2" xfId="14437"/>
    <cellStyle name="Normal 14 2 2 2 3" xfId="25187"/>
    <cellStyle name="Normal 14 2 2 2 4" xfId="36047"/>
    <cellStyle name="Normal 14 2 2 3" xfId="12142"/>
    <cellStyle name="Normal 14 2 2 4" xfId="22892"/>
    <cellStyle name="Normal 14 2 2 5" xfId="33752"/>
    <cellStyle name="Normal 14 2 20" xfId="47894"/>
    <cellStyle name="Normal 14 2 21" xfId="48206"/>
    <cellStyle name="Normal 14 2 22" xfId="48518"/>
    <cellStyle name="Normal 14 2 23" xfId="48830"/>
    <cellStyle name="Normal 14 2 24" xfId="49142"/>
    <cellStyle name="Normal 14 2 25" xfId="49454"/>
    <cellStyle name="Normal 14 2 26" xfId="49766"/>
    <cellStyle name="Normal 14 2 27" xfId="50078"/>
    <cellStyle name="Normal 14 2 28" xfId="50390"/>
    <cellStyle name="Normal 14 2 29" xfId="50702"/>
    <cellStyle name="Normal 14 2 3" xfId="2675"/>
    <cellStyle name="Normal 14 2 3 2" xfId="13454"/>
    <cellStyle name="Normal 14 2 3 3" xfId="24204"/>
    <cellStyle name="Normal 14 2 3 4" xfId="35064"/>
    <cellStyle name="Normal 14 2 30" xfId="51014"/>
    <cellStyle name="Normal 14 2 31" xfId="51326"/>
    <cellStyle name="Normal 14 2 32" xfId="51638"/>
    <cellStyle name="Normal 14 2 33" xfId="51950"/>
    <cellStyle name="Normal 14 2 34" xfId="52263"/>
    <cellStyle name="Normal 14 2 35" xfId="52575"/>
    <cellStyle name="Normal 14 2 36" xfId="52887"/>
    <cellStyle name="Normal 14 2 37" xfId="53199"/>
    <cellStyle name="Normal 14 2 38" xfId="53511"/>
    <cellStyle name="Normal 14 2 39" xfId="53823"/>
    <cellStyle name="Normal 14 2 4" xfId="11159"/>
    <cellStyle name="Normal 14 2 40" xfId="54135"/>
    <cellStyle name="Normal 14 2 41" xfId="54447"/>
    <cellStyle name="Normal 14 2 42" xfId="54759"/>
    <cellStyle name="Normal 14 2 43" xfId="55071"/>
    <cellStyle name="Normal 14 2 44" xfId="55383"/>
    <cellStyle name="Normal 14 2 45" xfId="55695"/>
    <cellStyle name="Normal 14 2 46" xfId="56007"/>
    <cellStyle name="Normal 14 2 47" xfId="56319"/>
    <cellStyle name="Normal 14 2 48" xfId="56631"/>
    <cellStyle name="Normal 14 2 49" xfId="56943"/>
    <cellStyle name="Normal 14 2 5" xfId="21909"/>
    <cellStyle name="Normal 14 2 50" xfId="57255"/>
    <cellStyle name="Normal 14 2 51" xfId="57567"/>
    <cellStyle name="Normal 14 2 52" xfId="57879"/>
    <cellStyle name="Normal 14 2 53" xfId="58191"/>
    <cellStyle name="Normal 14 2 54" xfId="58503"/>
    <cellStyle name="Normal 14 2 55" xfId="58815"/>
    <cellStyle name="Normal 14 2 56" xfId="59127"/>
    <cellStyle name="Normal 14 2 57" xfId="59439"/>
    <cellStyle name="Normal 14 2 58" xfId="59751"/>
    <cellStyle name="Normal 14 2 59" xfId="60063"/>
    <cellStyle name="Normal 14 2 6" xfId="32769"/>
    <cellStyle name="Normal 14 2 60" xfId="60375"/>
    <cellStyle name="Normal 14 2 61" xfId="60687"/>
    <cellStyle name="Normal 14 2 62" xfId="60999"/>
    <cellStyle name="Normal 14 2 7" xfId="43823"/>
    <cellStyle name="Normal 14 2 8" xfId="44135"/>
    <cellStyle name="Normal 14 2 9" xfId="44454"/>
    <cellStyle name="Normal 14 20" xfId="5029"/>
    <cellStyle name="Normal 14 20 2" xfId="15808"/>
    <cellStyle name="Normal 14 20 3" xfId="26558"/>
    <cellStyle name="Normal 14 20 4" xfId="37418"/>
    <cellStyle name="Normal 14 21" xfId="5139"/>
    <cellStyle name="Normal 14 21 2" xfId="15918"/>
    <cellStyle name="Normal 14 21 3" xfId="26668"/>
    <cellStyle name="Normal 14 21 4" xfId="37528"/>
    <cellStyle name="Normal 14 22" xfId="5249"/>
    <cellStyle name="Normal 14 22 2" xfId="16028"/>
    <cellStyle name="Normal 14 22 3" xfId="26778"/>
    <cellStyle name="Normal 14 22 4" xfId="37638"/>
    <cellStyle name="Normal 14 23" xfId="5359"/>
    <cellStyle name="Normal 14 23 2" xfId="16138"/>
    <cellStyle name="Normal 14 23 3" xfId="26888"/>
    <cellStyle name="Normal 14 23 4" xfId="37748"/>
    <cellStyle name="Normal 14 24" xfId="5469"/>
    <cellStyle name="Normal 14 24 2" xfId="16248"/>
    <cellStyle name="Normal 14 24 3" xfId="26998"/>
    <cellStyle name="Normal 14 24 4" xfId="37858"/>
    <cellStyle name="Normal 14 25" xfId="5579"/>
    <cellStyle name="Normal 14 25 2" xfId="16358"/>
    <cellStyle name="Normal 14 25 3" xfId="27108"/>
    <cellStyle name="Normal 14 25 4" xfId="37968"/>
    <cellStyle name="Normal 14 26" xfId="5689"/>
    <cellStyle name="Normal 14 26 2" xfId="16468"/>
    <cellStyle name="Normal 14 26 3" xfId="27218"/>
    <cellStyle name="Normal 14 26 4" xfId="38078"/>
    <cellStyle name="Normal 14 27" xfId="5799"/>
    <cellStyle name="Normal 14 27 2" xfId="16578"/>
    <cellStyle name="Normal 14 27 3" xfId="27328"/>
    <cellStyle name="Normal 14 27 4" xfId="38188"/>
    <cellStyle name="Normal 14 28" xfId="5909"/>
    <cellStyle name="Normal 14 28 2" xfId="16688"/>
    <cellStyle name="Normal 14 28 3" xfId="27438"/>
    <cellStyle name="Normal 14 28 4" xfId="38298"/>
    <cellStyle name="Normal 14 29" xfId="6019"/>
    <cellStyle name="Normal 14 29 2" xfId="16798"/>
    <cellStyle name="Normal 14 29 3" xfId="27548"/>
    <cellStyle name="Normal 14 29 4" xfId="38408"/>
    <cellStyle name="Normal 14 3" xfId="364"/>
    <cellStyle name="Normal 14 3 2" xfId="1389"/>
    <cellStyle name="Normal 14 3 2 2" xfId="3714"/>
    <cellStyle name="Normal 14 3 2 2 2" xfId="14493"/>
    <cellStyle name="Normal 14 3 2 2 3" xfId="25243"/>
    <cellStyle name="Normal 14 3 2 2 4" xfId="36103"/>
    <cellStyle name="Normal 14 3 2 3" xfId="12198"/>
    <cellStyle name="Normal 14 3 2 4" xfId="22948"/>
    <cellStyle name="Normal 14 3 2 5" xfId="33808"/>
    <cellStyle name="Normal 14 3 3" xfId="2731"/>
    <cellStyle name="Normal 14 3 3 2" xfId="13510"/>
    <cellStyle name="Normal 14 3 3 3" xfId="24260"/>
    <cellStyle name="Normal 14 3 3 4" xfId="35120"/>
    <cellStyle name="Normal 14 3 4" xfId="11215"/>
    <cellStyle name="Normal 14 3 5" xfId="21965"/>
    <cellStyle name="Normal 14 3 6" xfId="32825"/>
    <cellStyle name="Normal 14 30" xfId="6129"/>
    <cellStyle name="Normal 14 30 2" xfId="16908"/>
    <cellStyle name="Normal 14 30 3" xfId="27658"/>
    <cellStyle name="Normal 14 30 4" xfId="38518"/>
    <cellStyle name="Normal 14 31" xfId="6239"/>
    <cellStyle name="Normal 14 31 2" xfId="17018"/>
    <cellStyle name="Normal 14 31 3" xfId="27768"/>
    <cellStyle name="Normal 14 31 4" xfId="38628"/>
    <cellStyle name="Normal 14 32" xfId="6349"/>
    <cellStyle name="Normal 14 32 2" xfId="17128"/>
    <cellStyle name="Normal 14 32 3" xfId="27878"/>
    <cellStyle name="Normal 14 32 4" xfId="38738"/>
    <cellStyle name="Normal 14 33" xfId="6459"/>
    <cellStyle name="Normal 14 33 2" xfId="17238"/>
    <cellStyle name="Normal 14 33 3" xfId="27988"/>
    <cellStyle name="Normal 14 33 4" xfId="38848"/>
    <cellStyle name="Normal 14 34" xfId="6569"/>
    <cellStyle name="Normal 14 34 2" xfId="17348"/>
    <cellStyle name="Normal 14 34 3" xfId="28098"/>
    <cellStyle name="Normal 14 34 4" xfId="38958"/>
    <cellStyle name="Normal 14 35" xfId="6679"/>
    <cellStyle name="Normal 14 35 2" xfId="17458"/>
    <cellStyle name="Normal 14 35 3" xfId="28208"/>
    <cellStyle name="Normal 14 35 4" xfId="39068"/>
    <cellStyle name="Normal 14 36" xfId="6789"/>
    <cellStyle name="Normal 14 36 2" xfId="17568"/>
    <cellStyle name="Normal 14 36 3" xfId="28318"/>
    <cellStyle name="Normal 14 36 4" xfId="39178"/>
    <cellStyle name="Normal 14 37" xfId="6899"/>
    <cellStyle name="Normal 14 37 2" xfId="17678"/>
    <cellStyle name="Normal 14 37 3" xfId="28428"/>
    <cellStyle name="Normal 14 37 4" xfId="39288"/>
    <cellStyle name="Normal 14 38" xfId="7009"/>
    <cellStyle name="Normal 14 38 2" xfId="17788"/>
    <cellStyle name="Normal 14 38 3" xfId="28538"/>
    <cellStyle name="Normal 14 38 4" xfId="39398"/>
    <cellStyle name="Normal 14 39" xfId="7119"/>
    <cellStyle name="Normal 14 39 2" xfId="17898"/>
    <cellStyle name="Normal 14 39 3" xfId="28648"/>
    <cellStyle name="Normal 14 39 4" xfId="39508"/>
    <cellStyle name="Normal 14 4" xfId="430"/>
    <cellStyle name="Normal 14 4 2" xfId="1455"/>
    <cellStyle name="Normal 14 4 2 2" xfId="3780"/>
    <cellStyle name="Normal 14 4 2 2 2" xfId="14559"/>
    <cellStyle name="Normal 14 4 2 2 3" xfId="25309"/>
    <cellStyle name="Normal 14 4 2 2 4" xfId="36169"/>
    <cellStyle name="Normal 14 4 2 3" xfId="12264"/>
    <cellStyle name="Normal 14 4 2 4" xfId="23014"/>
    <cellStyle name="Normal 14 4 2 5" xfId="33874"/>
    <cellStyle name="Normal 14 4 3" xfId="2797"/>
    <cellStyle name="Normal 14 4 3 2" xfId="13576"/>
    <cellStyle name="Normal 14 4 3 3" xfId="24326"/>
    <cellStyle name="Normal 14 4 3 4" xfId="35186"/>
    <cellStyle name="Normal 14 4 4" xfId="11281"/>
    <cellStyle name="Normal 14 4 5" xfId="22031"/>
    <cellStyle name="Normal 14 4 6" xfId="32891"/>
    <cellStyle name="Normal 14 40" xfId="7229"/>
    <cellStyle name="Normal 14 40 2" xfId="18008"/>
    <cellStyle name="Normal 14 40 3" xfId="28758"/>
    <cellStyle name="Normal 14 40 4" xfId="39618"/>
    <cellStyle name="Normal 14 41" xfId="7339"/>
    <cellStyle name="Normal 14 41 2" xfId="18118"/>
    <cellStyle name="Normal 14 41 3" xfId="28868"/>
    <cellStyle name="Normal 14 41 4" xfId="39728"/>
    <cellStyle name="Normal 14 42" xfId="7449"/>
    <cellStyle name="Normal 14 42 2" xfId="18228"/>
    <cellStyle name="Normal 14 42 3" xfId="28978"/>
    <cellStyle name="Normal 14 42 4" xfId="39838"/>
    <cellStyle name="Normal 14 43" xfId="7559"/>
    <cellStyle name="Normal 14 43 2" xfId="18338"/>
    <cellStyle name="Normal 14 43 3" xfId="29088"/>
    <cellStyle name="Normal 14 43 4" xfId="39948"/>
    <cellStyle name="Normal 14 44" xfId="7669"/>
    <cellStyle name="Normal 14 44 2" xfId="18448"/>
    <cellStyle name="Normal 14 44 3" xfId="29198"/>
    <cellStyle name="Normal 14 44 4" xfId="40058"/>
    <cellStyle name="Normal 14 45" xfId="7779"/>
    <cellStyle name="Normal 14 45 2" xfId="18558"/>
    <cellStyle name="Normal 14 45 3" xfId="29308"/>
    <cellStyle name="Normal 14 45 4" xfId="40168"/>
    <cellStyle name="Normal 14 46" xfId="7889"/>
    <cellStyle name="Normal 14 46 2" xfId="18668"/>
    <cellStyle name="Normal 14 46 3" xfId="29418"/>
    <cellStyle name="Normal 14 46 4" xfId="40278"/>
    <cellStyle name="Normal 14 47" xfId="7999"/>
    <cellStyle name="Normal 14 47 2" xfId="18778"/>
    <cellStyle name="Normal 14 47 3" xfId="29528"/>
    <cellStyle name="Normal 14 47 4" xfId="40388"/>
    <cellStyle name="Normal 14 48" xfId="8109"/>
    <cellStyle name="Normal 14 48 2" xfId="18888"/>
    <cellStyle name="Normal 14 48 3" xfId="29638"/>
    <cellStyle name="Normal 14 48 4" xfId="40498"/>
    <cellStyle name="Normal 14 49" xfId="8219"/>
    <cellStyle name="Normal 14 49 2" xfId="18998"/>
    <cellStyle name="Normal 14 49 3" xfId="29748"/>
    <cellStyle name="Normal 14 49 4" xfId="40608"/>
    <cellStyle name="Normal 14 5" xfId="507"/>
    <cellStyle name="Normal 14 5 2" xfId="1532"/>
    <cellStyle name="Normal 14 5 2 2" xfId="3857"/>
    <cellStyle name="Normal 14 5 2 2 2" xfId="14636"/>
    <cellStyle name="Normal 14 5 2 2 3" xfId="25386"/>
    <cellStyle name="Normal 14 5 2 2 4" xfId="36246"/>
    <cellStyle name="Normal 14 5 2 3" xfId="12341"/>
    <cellStyle name="Normal 14 5 2 4" xfId="23091"/>
    <cellStyle name="Normal 14 5 2 5" xfId="33951"/>
    <cellStyle name="Normal 14 5 3" xfId="2874"/>
    <cellStyle name="Normal 14 5 3 2" xfId="13653"/>
    <cellStyle name="Normal 14 5 3 3" xfId="24403"/>
    <cellStyle name="Normal 14 5 3 4" xfId="35263"/>
    <cellStyle name="Normal 14 5 4" xfId="11358"/>
    <cellStyle name="Normal 14 5 5" xfId="22108"/>
    <cellStyle name="Normal 14 5 6" xfId="32968"/>
    <cellStyle name="Normal 14 50" xfId="8329"/>
    <cellStyle name="Normal 14 50 2" xfId="19108"/>
    <cellStyle name="Normal 14 50 3" xfId="29858"/>
    <cellStyle name="Normal 14 50 4" xfId="40718"/>
    <cellStyle name="Normal 14 51" xfId="8439"/>
    <cellStyle name="Normal 14 51 2" xfId="19218"/>
    <cellStyle name="Normal 14 51 3" xfId="29968"/>
    <cellStyle name="Normal 14 51 4" xfId="40828"/>
    <cellStyle name="Normal 14 52" xfId="8549"/>
    <cellStyle name="Normal 14 52 2" xfId="19328"/>
    <cellStyle name="Normal 14 52 3" xfId="30078"/>
    <cellStyle name="Normal 14 52 4" xfId="40938"/>
    <cellStyle name="Normal 14 53" xfId="8659"/>
    <cellStyle name="Normal 14 53 2" xfId="19438"/>
    <cellStyle name="Normal 14 53 3" xfId="30188"/>
    <cellStyle name="Normal 14 53 4" xfId="41048"/>
    <cellStyle name="Normal 14 54" xfId="8769"/>
    <cellStyle name="Normal 14 54 2" xfId="19548"/>
    <cellStyle name="Normal 14 54 3" xfId="30298"/>
    <cellStyle name="Normal 14 54 4" xfId="41158"/>
    <cellStyle name="Normal 14 55" xfId="8879"/>
    <cellStyle name="Normal 14 55 2" xfId="19658"/>
    <cellStyle name="Normal 14 55 3" xfId="30408"/>
    <cellStyle name="Normal 14 55 4" xfId="41268"/>
    <cellStyle name="Normal 14 56" xfId="8989"/>
    <cellStyle name="Normal 14 56 2" xfId="19768"/>
    <cellStyle name="Normal 14 56 3" xfId="30518"/>
    <cellStyle name="Normal 14 56 4" xfId="41378"/>
    <cellStyle name="Normal 14 57" xfId="9099"/>
    <cellStyle name="Normal 14 57 2" xfId="19878"/>
    <cellStyle name="Normal 14 57 3" xfId="30628"/>
    <cellStyle name="Normal 14 57 4" xfId="41488"/>
    <cellStyle name="Normal 14 58" xfId="9209"/>
    <cellStyle name="Normal 14 58 2" xfId="19988"/>
    <cellStyle name="Normal 14 58 3" xfId="30738"/>
    <cellStyle name="Normal 14 58 4" xfId="41598"/>
    <cellStyle name="Normal 14 59" xfId="9319"/>
    <cellStyle name="Normal 14 59 2" xfId="20098"/>
    <cellStyle name="Normal 14 59 3" xfId="30848"/>
    <cellStyle name="Normal 14 59 4" xfId="41708"/>
    <cellStyle name="Normal 14 6" xfId="594"/>
    <cellStyle name="Normal 14 6 2" xfId="1619"/>
    <cellStyle name="Normal 14 6 2 2" xfId="3944"/>
    <cellStyle name="Normal 14 6 2 2 2" xfId="14723"/>
    <cellStyle name="Normal 14 6 2 2 3" xfId="25473"/>
    <cellStyle name="Normal 14 6 2 2 4" xfId="36333"/>
    <cellStyle name="Normal 14 6 2 3" xfId="12428"/>
    <cellStyle name="Normal 14 6 2 4" xfId="23178"/>
    <cellStyle name="Normal 14 6 2 5" xfId="34038"/>
    <cellStyle name="Normal 14 6 3" xfId="2962"/>
    <cellStyle name="Normal 14 6 3 2" xfId="13741"/>
    <cellStyle name="Normal 14 6 3 3" xfId="24491"/>
    <cellStyle name="Normal 14 6 3 4" xfId="35351"/>
    <cellStyle name="Normal 14 6 4" xfId="11446"/>
    <cellStyle name="Normal 14 6 5" xfId="22196"/>
    <cellStyle name="Normal 14 6 6" xfId="33056"/>
    <cellStyle name="Normal 14 60" xfId="9429"/>
    <cellStyle name="Normal 14 60 2" xfId="20208"/>
    <cellStyle name="Normal 14 60 3" xfId="30958"/>
    <cellStyle name="Normal 14 60 4" xfId="41818"/>
    <cellStyle name="Normal 14 61" xfId="9539"/>
    <cellStyle name="Normal 14 61 2" xfId="20318"/>
    <cellStyle name="Normal 14 61 3" xfId="31068"/>
    <cellStyle name="Normal 14 61 4" xfId="41928"/>
    <cellStyle name="Normal 14 62" xfId="9649"/>
    <cellStyle name="Normal 14 62 2" xfId="20428"/>
    <cellStyle name="Normal 14 62 3" xfId="31178"/>
    <cellStyle name="Normal 14 62 4" xfId="42038"/>
    <cellStyle name="Normal 14 63" xfId="9759"/>
    <cellStyle name="Normal 14 63 2" xfId="20538"/>
    <cellStyle name="Normal 14 63 3" xfId="31288"/>
    <cellStyle name="Normal 14 63 4" xfId="42148"/>
    <cellStyle name="Normal 14 64" xfId="9869"/>
    <cellStyle name="Normal 14 64 2" xfId="20648"/>
    <cellStyle name="Normal 14 64 3" xfId="31398"/>
    <cellStyle name="Normal 14 64 4" xfId="42258"/>
    <cellStyle name="Normal 14 65" xfId="9979"/>
    <cellStyle name="Normal 14 65 2" xfId="20758"/>
    <cellStyle name="Normal 14 65 3" xfId="31508"/>
    <cellStyle name="Normal 14 65 4" xfId="42368"/>
    <cellStyle name="Normal 14 66" xfId="10089"/>
    <cellStyle name="Normal 14 66 2" xfId="20868"/>
    <cellStyle name="Normal 14 66 3" xfId="31618"/>
    <cellStyle name="Normal 14 66 4" xfId="42478"/>
    <cellStyle name="Normal 14 67" xfId="10199"/>
    <cellStyle name="Normal 14 67 2" xfId="20978"/>
    <cellStyle name="Normal 14 67 3" xfId="31728"/>
    <cellStyle name="Normal 14 67 4" xfId="42588"/>
    <cellStyle name="Normal 14 68" xfId="10309"/>
    <cellStyle name="Normal 14 68 2" xfId="21088"/>
    <cellStyle name="Normal 14 68 3" xfId="31838"/>
    <cellStyle name="Normal 14 68 4" xfId="42698"/>
    <cellStyle name="Normal 14 69" xfId="10419"/>
    <cellStyle name="Normal 14 69 2" xfId="21198"/>
    <cellStyle name="Normal 14 69 3" xfId="31948"/>
    <cellStyle name="Normal 14 69 4" xfId="42808"/>
    <cellStyle name="Normal 14 7" xfId="693"/>
    <cellStyle name="Normal 14 7 2" xfId="1718"/>
    <cellStyle name="Normal 14 7 2 2" xfId="4043"/>
    <cellStyle name="Normal 14 7 2 2 2" xfId="14822"/>
    <cellStyle name="Normal 14 7 2 2 3" xfId="25572"/>
    <cellStyle name="Normal 14 7 2 2 4" xfId="36432"/>
    <cellStyle name="Normal 14 7 2 3" xfId="12527"/>
    <cellStyle name="Normal 14 7 2 4" xfId="23277"/>
    <cellStyle name="Normal 14 7 2 5" xfId="34137"/>
    <cellStyle name="Normal 14 7 3" xfId="3061"/>
    <cellStyle name="Normal 14 7 3 2" xfId="13840"/>
    <cellStyle name="Normal 14 7 3 3" xfId="24590"/>
    <cellStyle name="Normal 14 7 3 4" xfId="35450"/>
    <cellStyle name="Normal 14 7 4" xfId="11545"/>
    <cellStyle name="Normal 14 7 5" xfId="22295"/>
    <cellStyle name="Normal 14 7 6" xfId="33155"/>
    <cellStyle name="Normal 14 70" xfId="10529"/>
    <cellStyle name="Normal 14 70 2" xfId="21308"/>
    <cellStyle name="Normal 14 70 3" xfId="32058"/>
    <cellStyle name="Normal 14 70 4" xfId="42918"/>
    <cellStyle name="Normal 14 71" xfId="10639"/>
    <cellStyle name="Normal 14 71 2" xfId="21418"/>
    <cellStyle name="Normal 14 71 3" xfId="32168"/>
    <cellStyle name="Normal 14 71 4" xfId="43028"/>
    <cellStyle name="Normal 14 72" xfId="10749"/>
    <cellStyle name="Normal 14 72 2" xfId="21528"/>
    <cellStyle name="Normal 14 72 3" xfId="32278"/>
    <cellStyle name="Normal 14 72 4" xfId="43138"/>
    <cellStyle name="Normal 14 73" xfId="10859"/>
    <cellStyle name="Normal 14 73 2" xfId="32388"/>
    <cellStyle name="Normal 14 73 3" xfId="43248"/>
    <cellStyle name="Normal 14 74" xfId="11114"/>
    <cellStyle name="Normal 14 74 2" xfId="21864"/>
    <cellStyle name="Normal 14 74 3" xfId="32724"/>
    <cellStyle name="Normal 14 75" xfId="21638"/>
    <cellStyle name="Normal 14 76" xfId="32498"/>
    <cellStyle name="Normal 14 77" xfId="43513"/>
    <cellStyle name="Normal 14 78" xfId="43668"/>
    <cellStyle name="Normal 14 79" xfId="43980"/>
    <cellStyle name="Normal 14 8" xfId="802"/>
    <cellStyle name="Normal 14 8 2" xfId="1827"/>
    <cellStyle name="Normal 14 8 2 2" xfId="4152"/>
    <cellStyle name="Normal 14 8 2 2 2" xfId="14931"/>
    <cellStyle name="Normal 14 8 2 2 3" xfId="25681"/>
    <cellStyle name="Normal 14 8 2 2 4" xfId="36541"/>
    <cellStyle name="Normal 14 8 2 3" xfId="12636"/>
    <cellStyle name="Normal 14 8 2 4" xfId="23386"/>
    <cellStyle name="Normal 14 8 2 5" xfId="34246"/>
    <cellStyle name="Normal 14 8 3" xfId="3170"/>
    <cellStyle name="Normal 14 8 3 2" xfId="13949"/>
    <cellStyle name="Normal 14 8 3 3" xfId="24699"/>
    <cellStyle name="Normal 14 8 3 4" xfId="35559"/>
    <cellStyle name="Normal 14 8 4" xfId="11654"/>
    <cellStyle name="Normal 14 8 5" xfId="22404"/>
    <cellStyle name="Normal 14 8 6" xfId="33264"/>
    <cellStyle name="Normal 14 80" xfId="44299"/>
    <cellStyle name="Normal 14 81" xfId="44619"/>
    <cellStyle name="Normal 14 82" xfId="44931"/>
    <cellStyle name="Normal 14 83" xfId="45243"/>
    <cellStyle name="Normal 14 84" xfId="45555"/>
    <cellStyle name="Normal 14 85" xfId="45867"/>
    <cellStyle name="Normal 14 86" xfId="46179"/>
    <cellStyle name="Normal 14 87" xfId="46491"/>
    <cellStyle name="Normal 14 88" xfId="46803"/>
    <cellStyle name="Normal 14 89" xfId="47115"/>
    <cellStyle name="Normal 14 9" xfId="911"/>
    <cellStyle name="Normal 14 9 2" xfId="1936"/>
    <cellStyle name="Normal 14 9 2 2" xfId="4261"/>
    <cellStyle name="Normal 14 9 2 2 2" xfId="15040"/>
    <cellStyle name="Normal 14 9 2 2 3" xfId="25790"/>
    <cellStyle name="Normal 14 9 2 2 4" xfId="36650"/>
    <cellStyle name="Normal 14 9 2 3" xfId="12745"/>
    <cellStyle name="Normal 14 9 2 4" xfId="23495"/>
    <cellStyle name="Normal 14 9 2 5" xfId="34355"/>
    <cellStyle name="Normal 14 9 3" xfId="3279"/>
    <cellStyle name="Normal 14 9 3 2" xfId="14058"/>
    <cellStyle name="Normal 14 9 3 3" xfId="24808"/>
    <cellStyle name="Normal 14 9 3 4" xfId="35668"/>
    <cellStyle name="Normal 14 9 4" xfId="11763"/>
    <cellStyle name="Normal 14 9 5" xfId="22513"/>
    <cellStyle name="Normal 14 9 6" xfId="33373"/>
    <cellStyle name="Normal 14 90" xfId="47427"/>
    <cellStyle name="Normal 14 91" xfId="47739"/>
    <cellStyle name="Normal 14 92" xfId="48051"/>
    <cellStyle name="Normal 14 93" xfId="48363"/>
    <cellStyle name="Normal 14 94" xfId="48675"/>
    <cellStyle name="Normal 14 95" xfId="48987"/>
    <cellStyle name="Normal 14 96" xfId="49299"/>
    <cellStyle name="Normal 14 97" xfId="49611"/>
    <cellStyle name="Normal 14 98" xfId="49923"/>
    <cellStyle name="Normal 14 99" xfId="50235"/>
    <cellStyle name="Normal 15" xfId="319"/>
    <cellStyle name="Normal 15 10" xfId="1344"/>
    <cellStyle name="Normal 15 10 2" xfId="3669"/>
    <cellStyle name="Normal 15 10 2 2" xfId="14448"/>
    <cellStyle name="Normal 15 10 2 3" xfId="25198"/>
    <cellStyle name="Normal 15 10 2 4" xfId="36058"/>
    <cellStyle name="Normal 15 10 3" xfId="12153"/>
    <cellStyle name="Normal 15 10 4" xfId="22903"/>
    <cellStyle name="Normal 15 10 5" xfId="33763"/>
    <cellStyle name="Normal 15 100" xfId="50873"/>
    <cellStyle name="Normal 15 101" xfId="51185"/>
    <cellStyle name="Normal 15 102" xfId="51497"/>
    <cellStyle name="Normal 15 103" xfId="51809"/>
    <cellStyle name="Normal 15 104" xfId="52122"/>
    <cellStyle name="Normal 15 105" xfId="52434"/>
    <cellStyle name="Normal 15 106" xfId="52746"/>
    <cellStyle name="Normal 15 107" xfId="53058"/>
    <cellStyle name="Normal 15 108" xfId="53370"/>
    <cellStyle name="Normal 15 109" xfId="53682"/>
    <cellStyle name="Normal 15 11" xfId="2056"/>
    <cellStyle name="Normal 15 11 2" xfId="4381"/>
    <cellStyle name="Normal 15 11 2 2" xfId="15160"/>
    <cellStyle name="Normal 15 11 2 3" xfId="25910"/>
    <cellStyle name="Normal 15 11 2 4" xfId="36770"/>
    <cellStyle name="Normal 15 11 3" xfId="12865"/>
    <cellStyle name="Normal 15 11 4" xfId="23615"/>
    <cellStyle name="Normal 15 11 5" xfId="34475"/>
    <cellStyle name="Normal 15 110" xfId="53994"/>
    <cellStyle name="Normal 15 111" xfId="54306"/>
    <cellStyle name="Normal 15 112" xfId="54618"/>
    <cellStyle name="Normal 15 113" xfId="54930"/>
    <cellStyle name="Normal 15 114" xfId="55242"/>
    <cellStyle name="Normal 15 115" xfId="55554"/>
    <cellStyle name="Normal 15 116" xfId="55866"/>
    <cellStyle name="Normal 15 117" xfId="56178"/>
    <cellStyle name="Normal 15 118" xfId="56490"/>
    <cellStyle name="Normal 15 119" xfId="56802"/>
    <cellStyle name="Normal 15 12" xfId="2165"/>
    <cellStyle name="Normal 15 12 2" xfId="4490"/>
    <cellStyle name="Normal 15 12 2 2" xfId="15269"/>
    <cellStyle name="Normal 15 12 2 3" xfId="26019"/>
    <cellStyle name="Normal 15 12 2 4" xfId="36879"/>
    <cellStyle name="Normal 15 12 3" xfId="12974"/>
    <cellStyle name="Normal 15 12 4" xfId="23724"/>
    <cellStyle name="Normal 15 12 5" xfId="34584"/>
    <cellStyle name="Normal 15 120" xfId="57114"/>
    <cellStyle name="Normal 15 121" xfId="57426"/>
    <cellStyle name="Normal 15 122" xfId="57738"/>
    <cellStyle name="Normal 15 123" xfId="58050"/>
    <cellStyle name="Normal 15 124" xfId="58362"/>
    <cellStyle name="Normal 15 125" xfId="58674"/>
    <cellStyle name="Normal 15 126" xfId="58986"/>
    <cellStyle name="Normal 15 127" xfId="59298"/>
    <cellStyle name="Normal 15 128" xfId="59610"/>
    <cellStyle name="Normal 15 129" xfId="59922"/>
    <cellStyle name="Normal 15 13" xfId="2275"/>
    <cellStyle name="Normal 15 13 2" xfId="4600"/>
    <cellStyle name="Normal 15 13 2 2" xfId="15379"/>
    <cellStyle name="Normal 15 13 2 3" xfId="26129"/>
    <cellStyle name="Normal 15 13 2 4" xfId="36989"/>
    <cellStyle name="Normal 15 13 3" xfId="13084"/>
    <cellStyle name="Normal 15 13 4" xfId="23834"/>
    <cellStyle name="Normal 15 13 5" xfId="34694"/>
    <cellStyle name="Normal 15 130" xfId="60234"/>
    <cellStyle name="Normal 15 131" xfId="60546"/>
    <cellStyle name="Normal 15 132" xfId="60858"/>
    <cellStyle name="Normal 15 14" xfId="2385"/>
    <cellStyle name="Normal 15 14 2" xfId="13194"/>
    <cellStyle name="Normal 15 14 3" xfId="23944"/>
    <cellStyle name="Normal 15 14 4" xfId="34804"/>
    <cellStyle name="Normal 15 15" xfId="2686"/>
    <cellStyle name="Normal 15 15 2" xfId="13465"/>
    <cellStyle name="Normal 15 15 3" xfId="24215"/>
    <cellStyle name="Normal 15 15 4" xfId="35075"/>
    <cellStyle name="Normal 15 16" xfId="4710"/>
    <cellStyle name="Normal 15 16 2" xfId="15489"/>
    <cellStyle name="Normal 15 16 3" xfId="26239"/>
    <cellStyle name="Normal 15 16 4" xfId="37099"/>
    <cellStyle name="Normal 15 17" xfId="4820"/>
    <cellStyle name="Normal 15 17 2" xfId="15599"/>
    <cellStyle name="Normal 15 17 3" xfId="26349"/>
    <cellStyle name="Normal 15 17 4" xfId="37209"/>
    <cellStyle name="Normal 15 18" xfId="4930"/>
    <cellStyle name="Normal 15 18 2" xfId="15709"/>
    <cellStyle name="Normal 15 18 3" xfId="26459"/>
    <cellStyle name="Normal 15 18 4" xfId="37319"/>
    <cellStyle name="Normal 15 19" xfId="5040"/>
    <cellStyle name="Normal 15 19 2" xfId="15819"/>
    <cellStyle name="Normal 15 19 3" xfId="26569"/>
    <cellStyle name="Normal 15 19 4" xfId="37429"/>
    <cellStyle name="Normal 15 2" xfId="375"/>
    <cellStyle name="Normal 15 2 10" xfId="44788"/>
    <cellStyle name="Normal 15 2 11" xfId="45100"/>
    <cellStyle name="Normal 15 2 12" xfId="45412"/>
    <cellStyle name="Normal 15 2 13" xfId="45724"/>
    <cellStyle name="Normal 15 2 14" xfId="46036"/>
    <cellStyle name="Normal 15 2 15" xfId="46348"/>
    <cellStyle name="Normal 15 2 16" xfId="46660"/>
    <cellStyle name="Normal 15 2 17" xfId="46972"/>
    <cellStyle name="Normal 15 2 18" xfId="47284"/>
    <cellStyle name="Normal 15 2 19" xfId="47596"/>
    <cellStyle name="Normal 15 2 2" xfId="1400"/>
    <cellStyle name="Normal 15 2 2 2" xfId="3725"/>
    <cellStyle name="Normal 15 2 2 2 2" xfId="14504"/>
    <cellStyle name="Normal 15 2 2 2 3" xfId="25254"/>
    <cellStyle name="Normal 15 2 2 2 4" xfId="36114"/>
    <cellStyle name="Normal 15 2 2 3" xfId="12209"/>
    <cellStyle name="Normal 15 2 2 4" xfId="22959"/>
    <cellStyle name="Normal 15 2 2 5" xfId="33819"/>
    <cellStyle name="Normal 15 2 20" xfId="47908"/>
    <cellStyle name="Normal 15 2 21" xfId="48220"/>
    <cellStyle name="Normal 15 2 22" xfId="48532"/>
    <cellStyle name="Normal 15 2 23" xfId="48844"/>
    <cellStyle name="Normal 15 2 24" xfId="49156"/>
    <cellStyle name="Normal 15 2 25" xfId="49468"/>
    <cellStyle name="Normal 15 2 26" xfId="49780"/>
    <cellStyle name="Normal 15 2 27" xfId="50092"/>
    <cellStyle name="Normal 15 2 28" xfId="50404"/>
    <cellStyle name="Normal 15 2 29" xfId="50716"/>
    <cellStyle name="Normal 15 2 3" xfId="2742"/>
    <cellStyle name="Normal 15 2 3 2" xfId="13521"/>
    <cellStyle name="Normal 15 2 3 3" xfId="24271"/>
    <cellStyle name="Normal 15 2 3 4" xfId="35131"/>
    <cellStyle name="Normal 15 2 30" xfId="51028"/>
    <cellStyle name="Normal 15 2 31" xfId="51340"/>
    <cellStyle name="Normal 15 2 32" xfId="51652"/>
    <cellStyle name="Normal 15 2 33" xfId="51964"/>
    <cellStyle name="Normal 15 2 34" xfId="52277"/>
    <cellStyle name="Normal 15 2 35" xfId="52589"/>
    <cellStyle name="Normal 15 2 36" xfId="52901"/>
    <cellStyle name="Normal 15 2 37" xfId="53213"/>
    <cellStyle name="Normal 15 2 38" xfId="53525"/>
    <cellStyle name="Normal 15 2 39" xfId="53837"/>
    <cellStyle name="Normal 15 2 4" xfId="11226"/>
    <cellStyle name="Normal 15 2 40" xfId="54149"/>
    <cellStyle name="Normal 15 2 41" xfId="54461"/>
    <cellStyle name="Normal 15 2 42" xfId="54773"/>
    <cellStyle name="Normal 15 2 43" xfId="55085"/>
    <cellStyle name="Normal 15 2 44" xfId="55397"/>
    <cellStyle name="Normal 15 2 45" xfId="55709"/>
    <cellStyle name="Normal 15 2 46" xfId="56021"/>
    <cellStyle name="Normal 15 2 47" xfId="56333"/>
    <cellStyle name="Normal 15 2 48" xfId="56645"/>
    <cellStyle name="Normal 15 2 49" xfId="56957"/>
    <cellStyle name="Normal 15 2 5" xfId="21976"/>
    <cellStyle name="Normal 15 2 50" xfId="57269"/>
    <cellStyle name="Normal 15 2 51" xfId="57581"/>
    <cellStyle name="Normal 15 2 52" xfId="57893"/>
    <cellStyle name="Normal 15 2 53" xfId="58205"/>
    <cellStyle name="Normal 15 2 54" xfId="58517"/>
    <cellStyle name="Normal 15 2 55" xfId="58829"/>
    <cellStyle name="Normal 15 2 56" xfId="59141"/>
    <cellStyle name="Normal 15 2 57" xfId="59453"/>
    <cellStyle name="Normal 15 2 58" xfId="59765"/>
    <cellStyle name="Normal 15 2 59" xfId="60077"/>
    <cellStyle name="Normal 15 2 6" xfId="32836"/>
    <cellStyle name="Normal 15 2 60" xfId="60389"/>
    <cellStyle name="Normal 15 2 61" xfId="60701"/>
    <cellStyle name="Normal 15 2 62" xfId="61013"/>
    <cellStyle name="Normal 15 2 7" xfId="43837"/>
    <cellStyle name="Normal 15 2 8" xfId="44149"/>
    <cellStyle name="Normal 15 2 9" xfId="44468"/>
    <cellStyle name="Normal 15 20" xfId="5150"/>
    <cellStyle name="Normal 15 20 2" xfId="15929"/>
    <cellStyle name="Normal 15 20 3" xfId="26679"/>
    <cellStyle name="Normal 15 20 4" xfId="37539"/>
    <cellStyle name="Normal 15 21" xfId="5260"/>
    <cellStyle name="Normal 15 21 2" xfId="16039"/>
    <cellStyle name="Normal 15 21 3" xfId="26789"/>
    <cellStyle name="Normal 15 21 4" xfId="37649"/>
    <cellStyle name="Normal 15 22" xfId="5370"/>
    <cellStyle name="Normal 15 22 2" xfId="16149"/>
    <cellStyle name="Normal 15 22 3" xfId="26899"/>
    <cellStyle name="Normal 15 22 4" xfId="37759"/>
    <cellStyle name="Normal 15 23" xfId="5480"/>
    <cellStyle name="Normal 15 23 2" xfId="16259"/>
    <cellStyle name="Normal 15 23 3" xfId="27009"/>
    <cellStyle name="Normal 15 23 4" xfId="37869"/>
    <cellStyle name="Normal 15 24" xfId="5590"/>
    <cellStyle name="Normal 15 24 2" xfId="16369"/>
    <cellStyle name="Normal 15 24 3" xfId="27119"/>
    <cellStyle name="Normal 15 24 4" xfId="37979"/>
    <cellStyle name="Normal 15 25" xfId="5700"/>
    <cellStyle name="Normal 15 25 2" xfId="16479"/>
    <cellStyle name="Normal 15 25 3" xfId="27229"/>
    <cellStyle name="Normal 15 25 4" xfId="38089"/>
    <cellStyle name="Normal 15 26" xfId="5810"/>
    <cellStyle name="Normal 15 26 2" xfId="16589"/>
    <cellStyle name="Normal 15 26 3" xfId="27339"/>
    <cellStyle name="Normal 15 26 4" xfId="38199"/>
    <cellStyle name="Normal 15 27" xfId="5920"/>
    <cellStyle name="Normal 15 27 2" xfId="16699"/>
    <cellStyle name="Normal 15 27 3" xfId="27449"/>
    <cellStyle name="Normal 15 27 4" xfId="38309"/>
    <cellStyle name="Normal 15 28" xfId="6030"/>
    <cellStyle name="Normal 15 28 2" xfId="16809"/>
    <cellStyle name="Normal 15 28 3" xfId="27559"/>
    <cellStyle name="Normal 15 28 4" xfId="38419"/>
    <cellStyle name="Normal 15 29" xfId="6140"/>
    <cellStyle name="Normal 15 29 2" xfId="16919"/>
    <cellStyle name="Normal 15 29 3" xfId="27669"/>
    <cellStyle name="Normal 15 29 4" xfId="38529"/>
    <cellStyle name="Normal 15 3" xfId="441"/>
    <cellStyle name="Normal 15 3 2" xfId="1466"/>
    <cellStyle name="Normal 15 3 2 2" xfId="3791"/>
    <cellStyle name="Normal 15 3 2 2 2" xfId="14570"/>
    <cellStyle name="Normal 15 3 2 2 3" xfId="25320"/>
    <cellStyle name="Normal 15 3 2 2 4" xfId="36180"/>
    <cellStyle name="Normal 15 3 2 3" xfId="12275"/>
    <cellStyle name="Normal 15 3 2 4" xfId="23025"/>
    <cellStyle name="Normal 15 3 2 5" xfId="33885"/>
    <cellStyle name="Normal 15 3 3" xfId="2808"/>
    <cellStyle name="Normal 15 3 3 2" xfId="13587"/>
    <cellStyle name="Normal 15 3 3 3" xfId="24337"/>
    <cellStyle name="Normal 15 3 3 4" xfId="35197"/>
    <cellStyle name="Normal 15 3 4" xfId="11292"/>
    <cellStyle name="Normal 15 3 5" xfId="22042"/>
    <cellStyle name="Normal 15 3 6" xfId="32902"/>
    <cellStyle name="Normal 15 30" xfId="6250"/>
    <cellStyle name="Normal 15 30 2" xfId="17029"/>
    <cellStyle name="Normal 15 30 3" xfId="27779"/>
    <cellStyle name="Normal 15 30 4" xfId="38639"/>
    <cellStyle name="Normal 15 31" xfId="6360"/>
    <cellStyle name="Normal 15 31 2" xfId="17139"/>
    <cellStyle name="Normal 15 31 3" xfId="27889"/>
    <cellStyle name="Normal 15 31 4" xfId="38749"/>
    <cellStyle name="Normal 15 32" xfId="6470"/>
    <cellStyle name="Normal 15 32 2" xfId="17249"/>
    <cellStyle name="Normal 15 32 3" xfId="27999"/>
    <cellStyle name="Normal 15 32 4" xfId="38859"/>
    <cellStyle name="Normal 15 33" xfId="6580"/>
    <cellStyle name="Normal 15 33 2" xfId="17359"/>
    <cellStyle name="Normal 15 33 3" xfId="28109"/>
    <cellStyle name="Normal 15 33 4" xfId="38969"/>
    <cellStyle name="Normal 15 34" xfId="6690"/>
    <cellStyle name="Normal 15 34 2" xfId="17469"/>
    <cellStyle name="Normal 15 34 3" xfId="28219"/>
    <cellStyle name="Normal 15 34 4" xfId="39079"/>
    <cellStyle name="Normal 15 35" xfId="6800"/>
    <cellStyle name="Normal 15 35 2" xfId="17579"/>
    <cellStyle name="Normal 15 35 3" xfId="28329"/>
    <cellStyle name="Normal 15 35 4" xfId="39189"/>
    <cellStyle name="Normal 15 36" xfId="6910"/>
    <cellStyle name="Normal 15 36 2" xfId="17689"/>
    <cellStyle name="Normal 15 36 3" xfId="28439"/>
    <cellStyle name="Normal 15 36 4" xfId="39299"/>
    <cellStyle name="Normal 15 37" xfId="7020"/>
    <cellStyle name="Normal 15 37 2" xfId="17799"/>
    <cellStyle name="Normal 15 37 3" xfId="28549"/>
    <cellStyle name="Normal 15 37 4" xfId="39409"/>
    <cellStyle name="Normal 15 38" xfId="7130"/>
    <cellStyle name="Normal 15 38 2" xfId="17909"/>
    <cellStyle name="Normal 15 38 3" xfId="28659"/>
    <cellStyle name="Normal 15 38 4" xfId="39519"/>
    <cellStyle name="Normal 15 39" xfId="7240"/>
    <cellStyle name="Normal 15 39 2" xfId="18019"/>
    <cellStyle name="Normal 15 39 3" xfId="28769"/>
    <cellStyle name="Normal 15 39 4" xfId="39629"/>
    <cellStyle name="Normal 15 4" xfId="518"/>
    <cellStyle name="Normal 15 4 2" xfId="1543"/>
    <cellStyle name="Normal 15 4 2 2" xfId="3868"/>
    <cellStyle name="Normal 15 4 2 2 2" xfId="14647"/>
    <cellStyle name="Normal 15 4 2 2 3" xfId="25397"/>
    <cellStyle name="Normal 15 4 2 2 4" xfId="36257"/>
    <cellStyle name="Normal 15 4 2 3" xfId="12352"/>
    <cellStyle name="Normal 15 4 2 4" xfId="23102"/>
    <cellStyle name="Normal 15 4 2 5" xfId="33962"/>
    <cellStyle name="Normal 15 4 3" xfId="2885"/>
    <cellStyle name="Normal 15 4 3 2" xfId="13664"/>
    <cellStyle name="Normal 15 4 3 3" xfId="24414"/>
    <cellStyle name="Normal 15 4 3 4" xfId="35274"/>
    <cellStyle name="Normal 15 4 4" xfId="11369"/>
    <cellStyle name="Normal 15 4 5" xfId="22119"/>
    <cellStyle name="Normal 15 4 6" xfId="32979"/>
    <cellStyle name="Normal 15 40" xfId="7350"/>
    <cellStyle name="Normal 15 40 2" xfId="18129"/>
    <cellStyle name="Normal 15 40 3" xfId="28879"/>
    <cellStyle name="Normal 15 40 4" xfId="39739"/>
    <cellStyle name="Normal 15 41" xfId="7460"/>
    <cellStyle name="Normal 15 41 2" xfId="18239"/>
    <cellStyle name="Normal 15 41 3" xfId="28989"/>
    <cellStyle name="Normal 15 41 4" xfId="39849"/>
    <cellStyle name="Normal 15 42" xfId="7570"/>
    <cellStyle name="Normal 15 42 2" xfId="18349"/>
    <cellStyle name="Normal 15 42 3" xfId="29099"/>
    <cellStyle name="Normal 15 42 4" xfId="39959"/>
    <cellStyle name="Normal 15 43" xfId="7680"/>
    <cellStyle name="Normal 15 43 2" xfId="18459"/>
    <cellStyle name="Normal 15 43 3" xfId="29209"/>
    <cellStyle name="Normal 15 43 4" xfId="40069"/>
    <cellStyle name="Normal 15 44" xfId="7790"/>
    <cellStyle name="Normal 15 44 2" xfId="18569"/>
    <cellStyle name="Normal 15 44 3" xfId="29319"/>
    <cellStyle name="Normal 15 44 4" xfId="40179"/>
    <cellStyle name="Normal 15 45" xfId="7900"/>
    <cellStyle name="Normal 15 45 2" xfId="18679"/>
    <cellStyle name="Normal 15 45 3" xfId="29429"/>
    <cellStyle name="Normal 15 45 4" xfId="40289"/>
    <cellStyle name="Normal 15 46" xfId="8010"/>
    <cellStyle name="Normal 15 46 2" xfId="18789"/>
    <cellStyle name="Normal 15 46 3" xfId="29539"/>
    <cellStyle name="Normal 15 46 4" xfId="40399"/>
    <cellStyle name="Normal 15 47" xfId="8120"/>
    <cellStyle name="Normal 15 47 2" xfId="18899"/>
    <cellStyle name="Normal 15 47 3" xfId="29649"/>
    <cellStyle name="Normal 15 47 4" xfId="40509"/>
    <cellStyle name="Normal 15 48" xfId="8230"/>
    <cellStyle name="Normal 15 48 2" xfId="19009"/>
    <cellStyle name="Normal 15 48 3" xfId="29759"/>
    <cellStyle name="Normal 15 48 4" xfId="40619"/>
    <cellStyle name="Normal 15 49" xfId="8340"/>
    <cellStyle name="Normal 15 49 2" xfId="19119"/>
    <cellStyle name="Normal 15 49 3" xfId="29869"/>
    <cellStyle name="Normal 15 49 4" xfId="40729"/>
    <cellStyle name="Normal 15 5" xfId="605"/>
    <cellStyle name="Normal 15 5 2" xfId="1630"/>
    <cellStyle name="Normal 15 5 2 2" xfId="3955"/>
    <cellStyle name="Normal 15 5 2 2 2" xfId="14734"/>
    <cellStyle name="Normal 15 5 2 2 3" xfId="25484"/>
    <cellStyle name="Normal 15 5 2 2 4" xfId="36344"/>
    <cellStyle name="Normal 15 5 2 3" xfId="12439"/>
    <cellStyle name="Normal 15 5 2 4" xfId="23189"/>
    <cellStyle name="Normal 15 5 2 5" xfId="34049"/>
    <cellStyle name="Normal 15 5 3" xfId="2973"/>
    <cellStyle name="Normal 15 5 3 2" xfId="13752"/>
    <cellStyle name="Normal 15 5 3 3" xfId="24502"/>
    <cellStyle name="Normal 15 5 3 4" xfId="35362"/>
    <cellStyle name="Normal 15 5 4" xfId="11457"/>
    <cellStyle name="Normal 15 5 5" xfId="22207"/>
    <cellStyle name="Normal 15 5 6" xfId="33067"/>
    <cellStyle name="Normal 15 50" xfId="8450"/>
    <cellStyle name="Normal 15 50 2" xfId="19229"/>
    <cellStyle name="Normal 15 50 3" xfId="29979"/>
    <cellStyle name="Normal 15 50 4" xfId="40839"/>
    <cellStyle name="Normal 15 51" xfId="8560"/>
    <cellStyle name="Normal 15 51 2" xfId="19339"/>
    <cellStyle name="Normal 15 51 3" xfId="30089"/>
    <cellStyle name="Normal 15 51 4" xfId="40949"/>
    <cellStyle name="Normal 15 52" xfId="8670"/>
    <cellStyle name="Normal 15 52 2" xfId="19449"/>
    <cellStyle name="Normal 15 52 3" xfId="30199"/>
    <cellStyle name="Normal 15 52 4" xfId="41059"/>
    <cellStyle name="Normal 15 53" xfId="8780"/>
    <cellStyle name="Normal 15 53 2" xfId="19559"/>
    <cellStyle name="Normal 15 53 3" xfId="30309"/>
    <cellStyle name="Normal 15 53 4" xfId="41169"/>
    <cellStyle name="Normal 15 54" xfId="8890"/>
    <cellStyle name="Normal 15 54 2" xfId="19669"/>
    <cellStyle name="Normal 15 54 3" xfId="30419"/>
    <cellStyle name="Normal 15 54 4" xfId="41279"/>
    <cellStyle name="Normal 15 55" xfId="9000"/>
    <cellStyle name="Normal 15 55 2" xfId="19779"/>
    <cellStyle name="Normal 15 55 3" xfId="30529"/>
    <cellStyle name="Normal 15 55 4" xfId="41389"/>
    <cellStyle name="Normal 15 56" xfId="9110"/>
    <cellStyle name="Normal 15 56 2" xfId="19889"/>
    <cellStyle name="Normal 15 56 3" xfId="30639"/>
    <cellStyle name="Normal 15 56 4" xfId="41499"/>
    <cellStyle name="Normal 15 57" xfId="9220"/>
    <cellStyle name="Normal 15 57 2" xfId="19999"/>
    <cellStyle name="Normal 15 57 3" xfId="30749"/>
    <cellStyle name="Normal 15 57 4" xfId="41609"/>
    <cellStyle name="Normal 15 58" xfId="9330"/>
    <cellStyle name="Normal 15 58 2" xfId="20109"/>
    <cellStyle name="Normal 15 58 3" xfId="30859"/>
    <cellStyle name="Normal 15 58 4" xfId="41719"/>
    <cellStyle name="Normal 15 59" xfId="9440"/>
    <cellStyle name="Normal 15 59 2" xfId="20219"/>
    <cellStyle name="Normal 15 59 3" xfId="30969"/>
    <cellStyle name="Normal 15 59 4" xfId="41829"/>
    <cellStyle name="Normal 15 6" xfId="704"/>
    <cellStyle name="Normal 15 6 2" xfId="1729"/>
    <cellStyle name="Normal 15 6 2 2" xfId="4054"/>
    <cellStyle name="Normal 15 6 2 2 2" xfId="14833"/>
    <cellStyle name="Normal 15 6 2 2 3" xfId="25583"/>
    <cellStyle name="Normal 15 6 2 2 4" xfId="36443"/>
    <cellStyle name="Normal 15 6 2 3" xfId="12538"/>
    <cellStyle name="Normal 15 6 2 4" xfId="23288"/>
    <cellStyle name="Normal 15 6 2 5" xfId="34148"/>
    <cellStyle name="Normal 15 6 3" xfId="3072"/>
    <cellStyle name="Normal 15 6 3 2" xfId="13851"/>
    <cellStyle name="Normal 15 6 3 3" xfId="24601"/>
    <cellStyle name="Normal 15 6 3 4" xfId="35461"/>
    <cellStyle name="Normal 15 6 4" xfId="11556"/>
    <cellStyle name="Normal 15 6 5" xfId="22306"/>
    <cellStyle name="Normal 15 6 6" xfId="33166"/>
    <cellStyle name="Normal 15 60" xfId="9550"/>
    <cellStyle name="Normal 15 60 2" xfId="20329"/>
    <cellStyle name="Normal 15 60 3" xfId="31079"/>
    <cellStyle name="Normal 15 60 4" xfId="41939"/>
    <cellStyle name="Normal 15 61" xfId="9660"/>
    <cellStyle name="Normal 15 61 2" xfId="20439"/>
    <cellStyle name="Normal 15 61 3" xfId="31189"/>
    <cellStyle name="Normal 15 61 4" xfId="42049"/>
    <cellStyle name="Normal 15 62" xfId="9770"/>
    <cellStyle name="Normal 15 62 2" xfId="20549"/>
    <cellStyle name="Normal 15 62 3" xfId="31299"/>
    <cellStyle name="Normal 15 62 4" xfId="42159"/>
    <cellStyle name="Normal 15 63" xfId="9880"/>
    <cellStyle name="Normal 15 63 2" xfId="20659"/>
    <cellStyle name="Normal 15 63 3" xfId="31409"/>
    <cellStyle name="Normal 15 63 4" xfId="42269"/>
    <cellStyle name="Normal 15 64" xfId="9990"/>
    <cellStyle name="Normal 15 64 2" xfId="20769"/>
    <cellStyle name="Normal 15 64 3" xfId="31519"/>
    <cellStyle name="Normal 15 64 4" xfId="42379"/>
    <cellStyle name="Normal 15 65" xfId="10100"/>
    <cellStyle name="Normal 15 65 2" xfId="20879"/>
    <cellStyle name="Normal 15 65 3" xfId="31629"/>
    <cellStyle name="Normal 15 65 4" xfId="42489"/>
    <cellStyle name="Normal 15 66" xfId="10210"/>
    <cellStyle name="Normal 15 66 2" xfId="20989"/>
    <cellStyle name="Normal 15 66 3" xfId="31739"/>
    <cellStyle name="Normal 15 66 4" xfId="42599"/>
    <cellStyle name="Normal 15 67" xfId="10320"/>
    <cellStyle name="Normal 15 67 2" xfId="21099"/>
    <cellStyle name="Normal 15 67 3" xfId="31849"/>
    <cellStyle name="Normal 15 67 4" xfId="42709"/>
    <cellStyle name="Normal 15 68" xfId="10430"/>
    <cellStyle name="Normal 15 68 2" xfId="21209"/>
    <cellStyle name="Normal 15 68 3" xfId="31959"/>
    <cellStyle name="Normal 15 68 4" xfId="42819"/>
    <cellStyle name="Normal 15 69" xfId="10540"/>
    <cellStyle name="Normal 15 69 2" xfId="21319"/>
    <cellStyle name="Normal 15 69 3" xfId="32069"/>
    <cellStyle name="Normal 15 69 4" xfId="42929"/>
    <cellStyle name="Normal 15 7" xfId="813"/>
    <cellStyle name="Normal 15 7 2" xfId="1838"/>
    <cellStyle name="Normal 15 7 2 2" xfId="4163"/>
    <cellStyle name="Normal 15 7 2 2 2" xfId="14942"/>
    <cellStyle name="Normal 15 7 2 2 3" xfId="25692"/>
    <cellStyle name="Normal 15 7 2 2 4" xfId="36552"/>
    <cellStyle name="Normal 15 7 2 3" xfId="12647"/>
    <cellStyle name="Normal 15 7 2 4" xfId="23397"/>
    <cellStyle name="Normal 15 7 2 5" xfId="34257"/>
    <cellStyle name="Normal 15 7 3" xfId="3181"/>
    <cellStyle name="Normal 15 7 3 2" xfId="13960"/>
    <cellStyle name="Normal 15 7 3 3" xfId="24710"/>
    <cellStyle name="Normal 15 7 3 4" xfId="35570"/>
    <cellStyle name="Normal 15 7 4" xfId="11665"/>
    <cellStyle name="Normal 15 7 5" xfId="22415"/>
    <cellStyle name="Normal 15 7 6" xfId="33275"/>
    <cellStyle name="Normal 15 70" xfId="10650"/>
    <cellStyle name="Normal 15 70 2" xfId="21429"/>
    <cellStyle name="Normal 15 70 3" xfId="32179"/>
    <cellStyle name="Normal 15 70 4" xfId="43039"/>
    <cellStyle name="Normal 15 71" xfId="10760"/>
    <cellStyle name="Normal 15 71 2" xfId="21539"/>
    <cellStyle name="Normal 15 71 3" xfId="32289"/>
    <cellStyle name="Normal 15 71 4" xfId="43149"/>
    <cellStyle name="Normal 15 72" xfId="10870"/>
    <cellStyle name="Normal 15 72 2" xfId="32399"/>
    <cellStyle name="Normal 15 72 3" xfId="43259"/>
    <cellStyle name="Normal 15 73" xfId="11170"/>
    <cellStyle name="Normal 15 73 2" xfId="21920"/>
    <cellStyle name="Normal 15 73 3" xfId="32780"/>
    <cellStyle name="Normal 15 74" xfId="21649"/>
    <cellStyle name="Normal 15 75" xfId="32509"/>
    <cellStyle name="Normal 15 76" xfId="43527"/>
    <cellStyle name="Normal 15 77" xfId="43682"/>
    <cellStyle name="Normal 15 78" xfId="43994"/>
    <cellStyle name="Normal 15 79" xfId="44313"/>
    <cellStyle name="Normal 15 8" xfId="922"/>
    <cellStyle name="Normal 15 8 2" xfId="1947"/>
    <cellStyle name="Normal 15 8 2 2" xfId="4272"/>
    <cellStyle name="Normal 15 8 2 2 2" xfId="15051"/>
    <cellStyle name="Normal 15 8 2 2 3" xfId="25801"/>
    <cellStyle name="Normal 15 8 2 2 4" xfId="36661"/>
    <cellStyle name="Normal 15 8 2 3" xfId="12756"/>
    <cellStyle name="Normal 15 8 2 4" xfId="23506"/>
    <cellStyle name="Normal 15 8 2 5" xfId="34366"/>
    <cellStyle name="Normal 15 8 3" xfId="3290"/>
    <cellStyle name="Normal 15 8 3 2" xfId="14069"/>
    <cellStyle name="Normal 15 8 3 3" xfId="24819"/>
    <cellStyle name="Normal 15 8 3 4" xfId="35679"/>
    <cellStyle name="Normal 15 8 4" xfId="11774"/>
    <cellStyle name="Normal 15 8 5" xfId="22524"/>
    <cellStyle name="Normal 15 8 6" xfId="33384"/>
    <cellStyle name="Normal 15 80" xfId="44633"/>
    <cellStyle name="Normal 15 81" xfId="44945"/>
    <cellStyle name="Normal 15 82" xfId="45257"/>
    <cellStyle name="Normal 15 83" xfId="45569"/>
    <cellStyle name="Normal 15 84" xfId="45881"/>
    <cellStyle name="Normal 15 85" xfId="46193"/>
    <cellStyle name="Normal 15 86" xfId="46505"/>
    <cellStyle name="Normal 15 87" xfId="46817"/>
    <cellStyle name="Normal 15 88" xfId="47129"/>
    <cellStyle name="Normal 15 89" xfId="47441"/>
    <cellStyle name="Normal 15 9" xfId="1031"/>
    <cellStyle name="Normal 15 9 2" xfId="3399"/>
    <cellStyle name="Normal 15 9 2 2" xfId="14178"/>
    <cellStyle name="Normal 15 9 2 3" xfId="24928"/>
    <cellStyle name="Normal 15 9 2 4" xfId="35788"/>
    <cellStyle name="Normal 15 9 3" xfId="11883"/>
    <cellStyle name="Normal 15 9 4" xfId="22633"/>
    <cellStyle name="Normal 15 9 5" xfId="33493"/>
    <cellStyle name="Normal 15 90" xfId="47753"/>
    <cellStyle name="Normal 15 91" xfId="48065"/>
    <cellStyle name="Normal 15 92" xfId="48377"/>
    <cellStyle name="Normal 15 93" xfId="48689"/>
    <cellStyle name="Normal 15 94" xfId="49001"/>
    <cellStyle name="Normal 15 95" xfId="49313"/>
    <cellStyle name="Normal 15 96" xfId="49625"/>
    <cellStyle name="Normal 15 97" xfId="49937"/>
    <cellStyle name="Normal 15 98" xfId="50249"/>
    <cellStyle name="Normal 15 99" xfId="50561"/>
    <cellStyle name="Normal 16" xfId="386"/>
    <cellStyle name="Normal 16 10" xfId="2067"/>
    <cellStyle name="Normal 16 10 2" xfId="4392"/>
    <cellStyle name="Normal 16 10 2 2" xfId="15171"/>
    <cellStyle name="Normal 16 10 2 3" xfId="25921"/>
    <cellStyle name="Normal 16 10 2 4" xfId="36781"/>
    <cellStyle name="Normal 16 10 3" xfId="12876"/>
    <cellStyle name="Normal 16 10 4" xfId="23626"/>
    <cellStyle name="Normal 16 10 5" xfId="34486"/>
    <cellStyle name="Normal 16 100" xfId="51199"/>
    <cellStyle name="Normal 16 101" xfId="51511"/>
    <cellStyle name="Normal 16 102" xfId="51823"/>
    <cellStyle name="Normal 16 103" xfId="52136"/>
    <cellStyle name="Normal 16 104" xfId="52448"/>
    <cellStyle name="Normal 16 105" xfId="52760"/>
    <cellStyle name="Normal 16 106" xfId="53072"/>
    <cellStyle name="Normal 16 107" xfId="53384"/>
    <cellStyle name="Normal 16 108" xfId="53696"/>
    <cellStyle name="Normal 16 109" xfId="54008"/>
    <cellStyle name="Normal 16 11" xfId="2176"/>
    <cellStyle name="Normal 16 11 2" xfId="4501"/>
    <cellStyle name="Normal 16 11 2 2" xfId="15280"/>
    <cellStyle name="Normal 16 11 2 3" xfId="26030"/>
    <cellStyle name="Normal 16 11 2 4" xfId="36890"/>
    <cellStyle name="Normal 16 11 3" xfId="12985"/>
    <cellStyle name="Normal 16 11 4" xfId="23735"/>
    <cellStyle name="Normal 16 11 5" xfId="34595"/>
    <cellStyle name="Normal 16 110" xfId="54320"/>
    <cellStyle name="Normal 16 111" xfId="54632"/>
    <cellStyle name="Normal 16 112" xfId="54944"/>
    <cellStyle name="Normal 16 113" xfId="55256"/>
    <cellStyle name="Normal 16 114" xfId="55568"/>
    <cellStyle name="Normal 16 115" xfId="55880"/>
    <cellStyle name="Normal 16 116" xfId="56192"/>
    <cellStyle name="Normal 16 117" xfId="56504"/>
    <cellStyle name="Normal 16 118" xfId="56816"/>
    <cellStyle name="Normal 16 119" xfId="57128"/>
    <cellStyle name="Normal 16 12" xfId="2286"/>
    <cellStyle name="Normal 16 12 2" xfId="4611"/>
    <cellStyle name="Normal 16 12 2 2" xfId="15390"/>
    <cellStyle name="Normal 16 12 2 3" xfId="26140"/>
    <cellStyle name="Normal 16 12 2 4" xfId="37000"/>
    <cellStyle name="Normal 16 12 3" xfId="13095"/>
    <cellStyle name="Normal 16 12 4" xfId="23845"/>
    <cellStyle name="Normal 16 12 5" xfId="34705"/>
    <cellStyle name="Normal 16 120" xfId="57440"/>
    <cellStyle name="Normal 16 121" xfId="57752"/>
    <cellStyle name="Normal 16 122" xfId="58064"/>
    <cellStyle name="Normal 16 123" xfId="58376"/>
    <cellStyle name="Normal 16 124" xfId="58688"/>
    <cellStyle name="Normal 16 125" xfId="59000"/>
    <cellStyle name="Normal 16 126" xfId="59312"/>
    <cellStyle name="Normal 16 127" xfId="59624"/>
    <cellStyle name="Normal 16 128" xfId="59936"/>
    <cellStyle name="Normal 16 129" xfId="60248"/>
    <cellStyle name="Normal 16 13" xfId="2396"/>
    <cellStyle name="Normal 16 13 2" xfId="13205"/>
    <cellStyle name="Normal 16 13 3" xfId="23955"/>
    <cellStyle name="Normal 16 13 4" xfId="34815"/>
    <cellStyle name="Normal 16 130" xfId="60560"/>
    <cellStyle name="Normal 16 131" xfId="60872"/>
    <cellStyle name="Normal 16 14" xfId="2753"/>
    <cellStyle name="Normal 16 14 2" xfId="13532"/>
    <cellStyle name="Normal 16 14 3" xfId="24282"/>
    <cellStyle name="Normal 16 14 4" xfId="35142"/>
    <cellStyle name="Normal 16 15" xfId="4721"/>
    <cellStyle name="Normal 16 15 2" xfId="15500"/>
    <cellStyle name="Normal 16 15 3" xfId="26250"/>
    <cellStyle name="Normal 16 15 4" xfId="37110"/>
    <cellStyle name="Normal 16 16" xfId="4831"/>
    <cellStyle name="Normal 16 16 2" xfId="15610"/>
    <cellStyle name="Normal 16 16 3" xfId="26360"/>
    <cellStyle name="Normal 16 16 4" xfId="37220"/>
    <cellStyle name="Normal 16 17" xfId="4941"/>
    <cellStyle name="Normal 16 17 2" xfId="15720"/>
    <cellStyle name="Normal 16 17 3" xfId="26470"/>
    <cellStyle name="Normal 16 17 4" xfId="37330"/>
    <cellStyle name="Normal 16 18" xfId="5051"/>
    <cellStyle name="Normal 16 18 2" xfId="15830"/>
    <cellStyle name="Normal 16 18 3" xfId="26580"/>
    <cellStyle name="Normal 16 18 4" xfId="37440"/>
    <cellStyle name="Normal 16 19" xfId="5161"/>
    <cellStyle name="Normal 16 19 2" xfId="15940"/>
    <cellStyle name="Normal 16 19 3" xfId="26690"/>
    <cellStyle name="Normal 16 19 4" xfId="37550"/>
    <cellStyle name="Normal 16 2" xfId="452"/>
    <cellStyle name="Normal 16 2 10" xfId="44802"/>
    <cellStyle name="Normal 16 2 11" xfId="45114"/>
    <cellStyle name="Normal 16 2 12" xfId="45426"/>
    <cellStyle name="Normal 16 2 13" xfId="45738"/>
    <cellStyle name="Normal 16 2 14" xfId="46050"/>
    <cellStyle name="Normal 16 2 15" xfId="46362"/>
    <cellStyle name="Normal 16 2 16" xfId="46674"/>
    <cellStyle name="Normal 16 2 17" xfId="46986"/>
    <cellStyle name="Normal 16 2 18" xfId="47298"/>
    <cellStyle name="Normal 16 2 19" xfId="47610"/>
    <cellStyle name="Normal 16 2 2" xfId="1477"/>
    <cellStyle name="Normal 16 2 2 2" xfId="3802"/>
    <cellStyle name="Normal 16 2 2 2 2" xfId="14581"/>
    <cellStyle name="Normal 16 2 2 2 3" xfId="25331"/>
    <cellStyle name="Normal 16 2 2 2 4" xfId="36191"/>
    <cellStyle name="Normal 16 2 2 3" xfId="12286"/>
    <cellStyle name="Normal 16 2 2 4" xfId="23036"/>
    <cellStyle name="Normal 16 2 2 5" xfId="33896"/>
    <cellStyle name="Normal 16 2 20" xfId="47922"/>
    <cellStyle name="Normal 16 2 21" xfId="48234"/>
    <cellStyle name="Normal 16 2 22" xfId="48546"/>
    <cellStyle name="Normal 16 2 23" xfId="48858"/>
    <cellStyle name="Normal 16 2 24" xfId="49170"/>
    <cellStyle name="Normal 16 2 25" xfId="49482"/>
    <cellStyle name="Normal 16 2 26" xfId="49794"/>
    <cellStyle name="Normal 16 2 27" xfId="50106"/>
    <cellStyle name="Normal 16 2 28" xfId="50418"/>
    <cellStyle name="Normal 16 2 29" xfId="50730"/>
    <cellStyle name="Normal 16 2 3" xfId="2819"/>
    <cellStyle name="Normal 16 2 3 2" xfId="13598"/>
    <cellStyle name="Normal 16 2 3 3" xfId="24348"/>
    <cellStyle name="Normal 16 2 3 4" xfId="35208"/>
    <cellStyle name="Normal 16 2 30" xfId="51042"/>
    <cellStyle name="Normal 16 2 31" xfId="51354"/>
    <cellStyle name="Normal 16 2 32" xfId="51666"/>
    <cellStyle name="Normal 16 2 33" xfId="51978"/>
    <cellStyle name="Normal 16 2 34" xfId="52291"/>
    <cellStyle name="Normal 16 2 35" xfId="52603"/>
    <cellStyle name="Normal 16 2 36" xfId="52915"/>
    <cellStyle name="Normal 16 2 37" xfId="53227"/>
    <cellStyle name="Normal 16 2 38" xfId="53539"/>
    <cellStyle name="Normal 16 2 39" xfId="53851"/>
    <cellStyle name="Normal 16 2 4" xfId="11303"/>
    <cellStyle name="Normal 16 2 40" xfId="54163"/>
    <cellStyle name="Normal 16 2 41" xfId="54475"/>
    <cellStyle name="Normal 16 2 42" xfId="54787"/>
    <cellStyle name="Normal 16 2 43" xfId="55099"/>
    <cellStyle name="Normal 16 2 44" xfId="55411"/>
    <cellStyle name="Normal 16 2 45" xfId="55723"/>
    <cellStyle name="Normal 16 2 46" xfId="56035"/>
    <cellStyle name="Normal 16 2 47" xfId="56347"/>
    <cellStyle name="Normal 16 2 48" xfId="56659"/>
    <cellStyle name="Normal 16 2 49" xfId="56971"/>
    <cellStyle name="Normal 16 2 5" xfId="22053"/>
    <cellStyle name="Normal 16 2 50" xfId="57283"/>
    <cellStyle name="Normal 16 2 51" xfId="57595"/>
    <cellStyle name="Normal 16 2 52" xfId="57907"/>
    <cellStyle name="Normal 16 2 53" xfId="58219"/>
    <cellStyle name="Normal 16 2 54" xfId="58531"/>
    <cellStyle name="Normal 16 2 55" xfId="58843"/>
    <cellStyle name="Normal 16 2 56" xfId="59155"/>
    <cellStyle name="Normal 16 2 57" xfId="59467"/>
    <cellStyle name="Normal 16 2 58" xfId="59779"/>
    <cellStyle name="Normal 16 2 59" xfId="60091"/>
    <cellStyle name="Normal 16 2 6" xfId="32913"/>
    <cellStyle name="Normal 16 2 60" xfId="60403"/>
    <cellStyle name="Normal 16 2 61" xfId="60715"/>
    <cellStyle name="Normal 16 2 62" xfId="61027"/>
    <cellStyle name="Normal 16 2 7" xfId="43851"/>
    <cellStyle name="Normal 16 2 8" xfId="44163"/>
    <cellStyle name="Normal 16 2 9" xfId="44482"/>
    <cellStyle name="Normal 16 20" xfId="5271"/>
    <cellStyle name="Normal 16 20 2" xfId="16050"/>
    <cellStyle name="Normal 16 20 3" xfId="26800"/>
    <cellStyle name="Normal 16 20 4" xfId="37660"/>
    <cellStyle name="Normal 16 21" xfId="5381"/>
    <cellStyle name="Normal 16 21 2" xfId="16160"/>
    <cellStyle name="Normal 16 21 3" xfId="26910"/>
    <cellStyle name="Normal 16 21 4" xfId="37770"/>
    <cellStyle name="Normal 16 22" xfId="5491"/>
    <cellStyle name="Normal 16 22 2" xfId="16270"/>
    <cellStyle name="Normal 16 22 3" xfId="27020"/>
    <cellStyle name="Normal 16 22 4" xfId="37880"/>
    <cellStyle name="Normal 16 23" xfId="5601"/>
    <cellStyle name="Normal 16 23 2" xfId="16380"/>
    <cellStyle name="Normal 16 23 3" xfId="27130"/>
    <cellStyle name="Normal 16 23 4" xfId="37990"/>
    <cellStyle name="Normal 16 24" xfId="5711"/>
    <cellStyle name="Normal 16 24 2" xfId="16490"/>
    <cellStyle name="Normal 16 24 3" xfId="27240"/>
    <cellStyle name="Normal 16 24 4" xfId="38100"/>
    <cellStyle name="Normal 16 25" xfId="5821"/>
    <cellStyle name="Normal 16 25 2" xfId="16600"/>
    <cellStyle name="Normal 16 25 3" xfId="27350"/>
    <cellStyle name="Normal 16 25 4" xfId="38210"/>
    <cellStyle name="Normal 16 26" xfId="5931"/>
    <cellStyle name="Normal 16 26 2" xfId="16710"/>
    <cellStyle name="Normal 16 26 3" xfId="27460"/>
    <cellStyle name="Normal 16 26 4" xfId="38320"/>
    <cellStyle name="Normal 16 27" xfId="6041"/>
    <cellStyle name="Normal 16 27 2" xfId="16820"/>
    <cellStyle name="Normal 16 27 3" xfId="27570"/>
    <cellStyle name="Normal 16 27 4" xfId="38430"/>
    <cellStyle name="Normal 16 28" xfId="6151"/>
    <cellStyle name="Normal 16 28 2" xfId="16930"/>
    <cellStyle name="Normal 16 28 3" xfId="27680"/>
    <cellStyle name="Normal 16 28 4" xfId="38540"/>
    <cellStyle name="Normal 16 29" xfId="6261"/>
    <cellStyle name="Normal 16 29 2" xfId="17040"/>
    <cellStyle name="Normal 16 29 3" xfId="27790"/>
    <cellStyle name="Normal 16 29 4" xfId="38650"/>
    <cellStyle name="Normal 16 3" xfId="529"/>
    <cellStyle name="Normal 16 3 2" xfId="1554"/>
    <cellStyle name="Normal 16 3 2 2" xfId="3879"/>
    <cellStyle name="Normal 16 3 2 2 2" xfId="14658"/>
    <cellStyle name="Normal 16 3 2 2 3" xfId="25408"/>
    <cellStyle name="Normal 16 3 2 2 4" xfId="36268"/>
    <cellStyle name="Normal 16 3 2 3" xfId="12363"/>
    <cellStyle name="Normal 16 3 2 4" xfId="23113"/>
    <cellStyle name="Normal 16 3 2 5" xfId="33973"/>
    <cellStyle name="Normal 16 3 3" xfId="2896"/>
    <cellStyle name="Normal 16 3 3 2" xfId="13675"/>
    <cellStyle name="Normal 16 3 3 3" xfId="24425"/>
    <cellStyle name="Normal 16 3 3 4" xfId="35285"/>
    <cellStyle name="Normal 16 3 4" xfId="11380"/>
    <cellStyle name="Normal 16 3 5" xfId="22130"/>
    <cellStyle name="Normal 16 3 6" xfId="32990"/>
    <cellStyle name="Normal 16 30" xfId="6371"/>
    <cellStyle name="Normal 16 30 2" xfId="17150"/>
    <cellStyle name="Normal 16 30 3" xfId="27900"/>
    <cellStyle name="Normal 16 30 4" xfId="38760"/>
    <cellStyle name="Normal 16 31" xfId="6481"/>
    <cellStyle name="Normal 16 31 2" xfId="17260"/>
    <cellStyle name="Normal 16 31 3" xfId="28010"/>
    <cellStyle name="Normal 16 31 4" xfId="38870"/>
    <cellStyle name="Normal 16 32" xfId="6591"/>
    <cellStyle name="Normal 16 32 2" xfId="17370"/>
    <cellStyle name="Normal 16 32 3" xfId="28120"/>
    <cellStyle name="Normal 16 32 4" xfId="38980"/>
    <cellStyle name="Normal 16 33" xfId="6701"/>
    <cellStyle name="Normal 16 33 2" xfId="17480"/>
    <cellStyle name="Normal 16 33 3" xfId="28230"/>
    <cellStyle name="Normal 16 33 4" xfId="39090"/>
    <cellStyle name="Normal 16 34" xfId="6811"/>
    <cellStyle name="Normal 16 34 2" xfId="17590"/>
    <cellStyle name="Normal 16 34 3" xfId="28340"/>
    <cellStyle name="Normal 16 34 4" xfId="39200"/>
    <cellStyle name="Normal 16 35" xfId="6921"/>
    <cellStyle name="Normal 16 35 2" xfId="17700"/>
    <cellStyle name="Normal 16 35 3" xfId="28450"/>
    <cellStyle name="Normal 16 35 4" xfId="39310"/>
    <cellStyle name="Normal 16 36" xfId="7031"/>
    <cellStyle name="Normal 16 36 2" xfId="17810"/>
    <cellStyle name="Normal 16 36 3" xfId="28560"/>
    <cellStyle name="Normal 16 36 4" xfId="39420"/>
    <cellStyle name="Normal 16 37" xfId="7141"/>
    <cellStyle name="Normal 16 37 2" xfId="17920"/>
    <cellStyle name="Normal 16 37 3" xfId="28670"/>
    <cellStyle name="Normal 16 37 4" xfId="39530"/>
    <cellStyle name="Normal 16 38" xfId="7251"/>
    <cellStyle name="Normal 16 38 2" xfId="18030"/>
    <cellStyle name="Normal 16 38 3" xfId="28780"/>
    <cellStyle name="Normal 16 38 4" xfId="39640"/>
    <cellStyle name="Normal 16 39" xfId="7361"/>
    <cellStyle name="Normal 16 39 2" xfId="18140"/>
    <cellStyle name="Normal 16 39 3" xfId="28890"/>
    <cellStyle name="Normal 16 39 4" xfId="39750"/>
    <cellStyle name="Normal 16 4" xfId="616"/>
    <cellStyle name="Normal 16 4 2" xfId="1641"/>
    <cellStyle name="Normal 16 4 2 2" xfId="3966"/>
    <cellStyle name="Normal 16 4 2 2 2" xfId="14745"/>
    <cellStyle name="Normal 16 4 2 2 3" xfId="25495"/>
    <cellStyle name="Normal 16 4 2 2 4" xfId="36355"/>
    <cellStyle name="Normal 16 4 2 3" xfId="12450"/>
    <cellStyle name="Normal 16 4 2 4" xfId="23200"/>
    <cellStyle name="Normal 16 4 2 5" xfId="34060"/>
    <cellStyle name="Normal 16 4 3" xfId="2984"/>
    <cellStyle name="Normal 16 4 3 2" xfId="13763"/>
    <cellStyle name="Normal 16 4 3 3" xfId="24513"/>
    <cellStyle name="Normal 16 4 3 4" xfId="35373"/>
    <cellStyle name="Normal 16 4 4" xfId="11468"/>
    <cellStyle name="Normal 16 4 5" xfId="22218"/>
    <cellStyle name="Normal 16 4 6" xfId="33078"/>
    <cellStyle name="Normal 16 40" xfId="7471"/>
    <cellStyle name="Normal 16 40 2" xfId="18250"/>
    <cellStyle name="Normal 16 40 3" xfId="29000"/>
    <cellStyle name="Normal 16 40 4" xfId="39860"/>
    <cellStyle name="Normal 16 41" xfId="7581"/>
    <cellStyle name="Normal 16 41 2" xfId="18360"/>
    <cellStyle name="Normal 16 41 3" xfId="29110"/>
    <cellStyle name="Normal 16 41 4" xfId="39970"/>
    <cellStyle name="Normal 16 42" xfId="7691"/>
    <cellStyle name="Normal 16 42 2" xfId="18470"/>
    <cellStyle name="Normal 16 42 3" xfId="29220"/>
    <cellStyle name="Normal 16 42 4" xfId="40080"/>
    <cellStyle name="Normal 16 43" xfId="7801"/>
    <cellStyle name="Normal 16 43 2" xfId="18580"/>
    <cellStyle name="Normal 16 43 3" xfId="29330"/>
    <cellStyle name="Normal 16 43 4" xfId="40190"/>
    <cellStyle name="Normal 16 44" xfId="7911"/>
    <cellStyle name="Normal 16 44 2" xfId="18690"/>
    <cellStyle name="Normal 16 44 3" xfId="29440"/>
    <cellStyle name="Normal 16 44 4" xfId="40300"/>
    <cellStyle name="Normal 16 45" xfId="8021"/>
    <cellStyle name="Normal 16 45 2" xfId="18800"/>
    <cellStyle name="Normal 16 45 3" xfId="29550"/>
    <cellStyle name="Normal 16 45 4" xfId="40410"/>
    <cellStyle name="Normal 16 46" xfId="8131"/>
    <cellStyle name="Normal 16 46 2" xfId="18910"/>
    <cellStyle name="Normal 16 46 3" xfId="29660"/>
    <cellStyle name="Normal 16 46 4" xfId="40520"/>
    <cellStyle name="Normal 16 47" xfId="8241"/>
    <cellStyle name="Normal 16 47 2" xfId="19020"/>
    <cellStyle name="Normal 16 47 3" xfId="29770"/>
    <cellStyle name="Normal 16 47 4" xfId="40630"/>
    <cellStyle name="Normal 16 48" xfId="8351"/>
    <cellStyle name="Normal 16 48 2" xfId="19130"/>
    <cellStyle name="Normal 16 48 3" xfId="29880"/>
    <cellStyle name="Normal 16 48 4" xfId="40740"/>
    <cellStyle name="Normal 16 49" xfId="8461"/>
    <cellStyle name="Normal 16 49 2" xfId="19240"/>
    <cellStyle name="Normal 16 49 3" xfId="29990"/>
    <cellStyle name="Normal 16 49 4" xfId="40850"/>
    <cellStyle name="Normal 16 5" xfId="715"/>
    <cellStyle name="Normal 16 5 2" xfId="1740"/>
    <cellStyle name="Normal 16 5 2 2" xfId="4065"/>
    <cellStyle name="Normal 16 5 2 2 2" xfId="14844"/>
    <cellStyle name="Normal 16 5 2 2 3" xfId="25594"/>
    <cellStyle name="Normal 16 5 2 2 4" xfId="36454"/>
    <cellStyle name="Normal 16 5 2 3" xfId="12549"/>
    <cellStyle name="Normal 16 5 2 4" xfId="23299"/>
    <cellStyle name="Normal 16 5 2 5" xfId="34159"/>
    <cellStyle name="Normal 16 5 3" xfId="3083"/>
    <cellStyle name="Normal 16 5 3 2" xfId="13862"/>
    <cellStyle name="Normal 16 5 3 3" xfId="24612"/>
    <cellStyle name="Normal 16 5 3 4" xfId="35472"/>
    <cellStyle name="Normal 16 5 4" xfId="11567"/>
    <cellStyle name="Normal 16 5 5" xfId="22317"/>
    <cellStyle name="Normal 16 5 6" xfId="33177"/>
    <cellStyle name="Normal 16 50" xfId="8571"/>
    <cellStyle name="Normal 16 50 2" xfId="19350"/>
    <cellStyle name="Normal 16 50 3" xfId="30100"/>
    <cellStyle name="Normal 16 50 4" xfId="40960"/>
    <cellStyle name="Normal 16 51" xfId="8681"/>
    <cellStyle name="Normal 16 51 2" xfId="19460"/>
    <cellStyle name="Normal 16 51 3" xfId="30210"/>
    <cellStyle name="Normal 16 51 4" xfId="41070"/>
    <cellStyle name="Normal 16 52" xfId="8791"/>
    <cellStyle name="Normal 16 52 2" xfId="19570"/>
    <cellStyle name="Normal 16 52 3" xfId="30320"/>
    <cellStyle name="Normal 16 52 4" xfId="41180"/>
    <cellStyle name="Normal 16 53" xfId="8901"/>
    <cellStyle name="Normal 16 53 2" xfId="19680"/>
    <cellStyle name="Normal 16 53 3" xfId="30430"/>
    <cellStyle name="Normal 16 53 4" xfId="41290"/>
    <cellStyle name="Normal 16 54" xfId="9011"/>
    <cellStyle name="Normal 16 54 2" xfId="19790"/>
    <cellStyle name="Normal 16 54 3" xfId="30540"/>
    <cellStyle name="Normal 16 54 4" xfId="41400"/>
    <cellStyle name="Normal 16 55" xfId="9121"/>
    <cellStyle name="Normal 16 55 2" xfId="19900"/>
    <cellStyle name="Normal 16 55 3" xfId="30650"/>
    <cellStyle name="Normal 16 55 4" xfId="41510"/>
    <cellStyle name="Normal 16 56" xfId="9231"/>
    <cellStyle name="Normal 16 56 2" xfId="20010"/>
    <cellStyle name="Normal 16 56 3" xfId="30760"/>
    <cellStyle name="Normal 16 56 4" xfId="41620"/>
    <cellStyle name="Normal 16 57" xfId="9341"/>
    <cellStyle name="Normal 16 57 2" xfId="20120"/>
    <cellStyle name="Normal 16 57 3" xfId="30870"/>
    <cellStyle name="Normal 16 57 4" xfId="41730"/>
    <cellStyle name="Normal 16 58" xfId="9451"/>
    <cellStyle name="Normal 16 58 2" xfId="20230"/>
    <cellStyle name="Normal 16 58 3" xfId="30980"/>
    <cellStyle name="Normal 16 58 4" xfId="41840"/>
    <cellStyle name="Normal 16 59" xfId="9561"/>
    <cellStyle name="Normal 16 59 2" xfId="20340"/>
    <cellStyle name="Normal 16 59 3" xfId="31090"/>
    <cellStyle name="Normal 16 59 4" xfId="41950"/>
    <cellStyle name="Normal 16 6" xfId="824"/>
    <cellStyle name="Normal 16 6 2" xfId="1849"/>
    <cellStyle name="Normal 16 6 2 2" xfId="4174"/>
    <cellStyle name="Normal 16 6 2 2 2" xfId="14953"/>
    <cellStyle name="Normal 16 6 2 2 3" xfId="25703"/>
    <cellStyle name="Normal 16 6 2 2 4" xfId="36563"/>
    <cellStyle name="Normal 16 6 2 3" xfId="12658"/>
    <cellStyle name="Normal 16 6 2 4" xfId="23408"/>
    <cellStyle name="Normal 16 6 2 5" xfId="34268"/>
    <cellStyle name="Normal 16 6 3" xfId="3192"/>
    <cellStyle name="Normal 16 6 3 2" xfId="13971"/>
    <cellStyle name="Normal 16 6 3 3" xfId="24721"/>
    <cellStyle name="Normal 16 6 3 4" xfId="35581"/>
    <cellStyle name="Normal 16 6 4" xfId="11676"/>
    <cellStyle name="Normal 16 6 5" xfId="22426"/>
    <cellStyle name="Normal 16 6 6" xfId="33286"/>
    <cellStyle name="Normal 16 60" xfId="9671"/>
    <cellStyle name="Normal 16 60 2" xfId="20450"/>
    <cellStyle name="Normal 16 60 3" xfId="31200"/>
    <cellStyle name="Normal 16 60 4" xfId="42060"/>
    <cellStyle name="Normal 16 61" xfId="9781"/>
    <cellStyle name="Normal 16 61 2" xfId="20560"/>
    <cellStyle name="Normal 16 61 3" xfId="31310"/>
    <cellStyle name="Normal 16 61 4" xfId="42170"/>
    <cellStyle name="Normal 16 62" xfId="9891"/>
    <cellStyle name="Normal 16 62 2" xfId="20670"/>
    <cellStyle name="Normal 16 62 3" xfId="31420"/>
    <cellStyle name="Normal 16 62 4" xfId="42280"/>
    <cellStyle name="Normal 16 63" xfId="10001"/>
    <cellStyle name="Normal 16 63 2" xfId="20780"/>
    <cellStyle name="Normal 16 63 3" xfId="31530"/>
    <cellStyle name="Normal 16 63 4" xfId="42390"/>
    <cellStyle name="Normal 16 64" xfId="10111"/>
    <cellStyle name="Normal 16 64 2" xfId="20890"/>
    <cellStyle name="Normal 16 64 3" xfId="31640"/>
    <cellStyle name="Normal 16 64 4" xfId="42500"/>
    <cellStyle name="Normal 16 65" xfId="10221"/>
    <cellStyle name="Normal 16 65 2" xfId="21000"/>
    <cellStyle name="Normal 16 65 3" xfId="31750"/>
    <cellStyle name="Normal 16 65 4" xfId="42610"/>
    <cellStyle name="Normal 16 66" xfId="10331"/>
    <cellStyle name="Normal 16 66 2" xfId="21110"/>
    <cellStyle name="Normal 16 66 3" xfId="31860"/>
    <cellStyle name="Normal 16 66 4" xfId="42720"/>
    <cellStyle name="Normal 16 67" xfId="10441"/>
    <cellStyle name="Normal 16 67 2" xfId="21220"/>
    <cellStyle name="Normal 16 67 3" xfId="31970"/>
    <cellStyle name="Normal 16 67 4" xfId="42830"/>
    <cellStyle name="Normal 16 68" xfId="10551"/>
    <cellStyle name="Normal 16 68 2" xfId="21330"/>
    <cellStyle name="Normal 16 68 3" xfId="32080"/>
    <cellStyle name="Normal 16 68 4" xfId="42940"/>
    <cellStyle name="Normal 16 69" xfId="10661"/>
    <cellStyle name="Normal 16 69 2" xfId="21440"/>
    <cellStyle name="Normal 16 69 3" xfId="32190"/>
    <cellStyle name="Normal 16 69 4" xfId="43050"/>
    <cellStyle name="Normal 16 7" xfId="933"/>
    <cellStyle name="Normal 16 7 2" xfId="1958"/>
    <cellStyle name="Normal 16 7 2 2" xfId="4283"/>
    <cellStyle name="Normal 16 7 2 2 2" xfId="15062"/>
    <cellStyle name="Normal 16 7 2 2 3" xfId="25812"/>
    <cellStyle name="Normal 16 7 2 2 4" xfId="36672"/>
    <cellStyle name="Normal 16 7 2 3" xfId="12767"/>
    <cellStyle name="Normal 16 7 2 4" xfId="23517"/>
    <cellStyle name="Normal 16 7 2 5" xfId="34377"/>
    <cellStyle name="Normal 16 7 3" xfId="3301"/>
    <cellStyle name="Normal 16 7 3 2" xfId="14080"/>
    <cellStyle name="Normal 16 7 3 3" xfId="24830"/>
    <cellStyle name="Normal 16 7 3 4" xfId="35690"/>
    <cellStyle name="Normal 16 7 4" xfId="11785"/>
    <cellStyle name="Normal 16 7 5" xfId="22535"/>
    <cellStyle name="Normal 16 7 6" xfId="33395"/>
    <cellStyle name="Normal 16 70" xfId="10771"/>
    <cellStyle name="Normal 16 70 2" xfId="21550"/>
    <cellStyle name="Normal 16 70 3" xfId="32300"/>
    <cellStyle name="Normal 16 70 4" xfId="43160"/>
    <cellStyle name="Normal 16 71" xfId="10881"/>
    <cellStyle name="Normal 16 71 2" xfId="32410"/>
    <cellStyle name="Normal 16 71 3" xfId="43270"/>
    <cellStyle name="Normal 16 72" xfId="11237"/>
    <cellStyle name="Normal 16 72 2" xfId="21987"/>
    <cellStyle name="Normal 16 72 3" xfId="32847"/>
    <cellStyle name="Normal 16 73" xfId="21660"/>
    <cellStyle name="Normal 16 74" xfId="32520"/>
    <cellStyle name="Normal 16 75" xfId="43541"/>
    <cellStyle name="Normal 16 76" xfId="43696"/>
    <cellStyle name="Normal 16 77" xfId="44008"/>
    <cellStyle name="Normal 16 78" xfId="44327"/>
    <cellStyle name="Normal 16 79" xfId="44647"/>
    <cellStyle name="Normal 16 8" xfId="1042"/>
    <cellStyle name="Normal 16 8 2" xfId="3410"/>
    <cellStyle name="Normal 16 8 2 2" xfId="14189"/>
    <cellStyle name="Normal 16 8 2 3" xfId="24939"/>
    <cellStyle name="Normal 16 8 2 4" xfId="35799"/>
    <cellStyle name="Normal 16 8 3" xfId="11894"/>
    <cellStyle name="Normal 16 8 4" xfId="22644"/>
    <cellStyle name="Normal 16 8 5" xfId="33504"/>
    <cellStyle name="Normal 16 80" xfId="44959"/>
    <cellStyle name="Normal 16 81" xfId="45271"/>
    <cellStyle name="Normal 16 82" xfId="45583"/>
    <cellStyle name="Normal 16 83" xfId="45895"/>
    <cellStyle name="Normal 16 84" xfId="46207"/>
    <cellStyle name="Normal 16 85" xfId="46519"/>
    <cellStyle name="Normal 16 86" xfId="46831"/>
    <cellStyle name="Normal 16 87" xfId="47143"/>
    <cellStyle name="Normal 16 88" xfId="47455"/>
    <cellStyle name="Normal 16 89" xfId="47767"/>
    <cellStyle name="Normal 16 9" xfId="1411"/>
    <cellStyle name="Normal 16 9 2" xfId="3736"/>
    <cellStyle name="Normal 16 9 2 2" xfId="14515"/>
    <cellStyle name="Normal 16 9 2 3" xfId="25265"/>
    <cellStyle name="Normal 16 9 2 4" xfId="36125"/>
    <cellStyle name="Normal 16 9 3" xfId="12220"/>
    <cellStyle name="Normal 16 9 4" xfId="22970"/>
    <cellStyle name="Normal 16 9 5" xfId="33830"/>
    <cellStyle name="Normal 16 90" xfId="48079"/>
    <cellStyle name="Normal 16 91" xfId="48391"/>
    <cellStyle name="Normal 16 92" xfId="48703"/>
    <cellStyle name="Normal 16 93" xfId="49015"/>
    <cellStyle name="Normal 16 94" xfId="49327"/>
    <cellStyle name="Normal 16 95" xfId="49639"/>
    <cellStyle name="Normal 16 96" xfId="49951"/>
    <cellStyle name="Normal 16 97" xfId="50263"/>
    <cellStyle name="Normal 16 98" xfId="50575"/>
    <cellStyle name="Normal 16 99" xfId="50887"/>
    <cellStyle name="Normal 17" xfId="463"/>
    <cellStyle name="Normal 17 10" xfId="2187"/>
    <cellStyle name="Normal 17 10 2" xfId="4512"/>
    <cellStyle name="Normal 17 10 2 2" xfId="15291"/>
    <cellStyle name="Normal 17 10 2 3" xfId="26041"/>
    <cellStyle name="Normal 17 10 2 4" xfId="36901"/>
    <cellStyle name="Normal 17 10 3" xfId="12996"/>
    <cellStyle name="Normal 17 10 4" xfId="23746"/>
    <cellStyle name="Normal 17 10 5" xfId="34606"/>
    <cellStyle name="Normal 17 100" xfId="51525"/>
    <cellStyle name="Normal 17 101" xfId="51837"/>
    <cellStyle name="Normal 17 102" xfId="52150"/>
    <cellStyle name="Normal 17 103" xfId="52462"/>
    <cellStyle name="Normal 17 104" xfId="52774"/>
    <cellStyle name="Normal 17 105" xfId="53086"/>
    <cellStyle name="Normal 17 106" xfId="53398"/>
    <cellStyle name="Normal 17 107" xfId="53710"/>
    <cellStyle name="Normal 17 108" xfId="54022"/>
    <cellStyle name="Normal 17 109" xfId="54334"/>
    <cellStyle name="Normal 17 11" xfId="2297"/>
    <cellStyle name="Normal 17 11 2" xfId="4622"/>
    <cellStyle name="Normal 17 11 2 2" xfId="15401"/>
    <cellStyle name="Normal 17 11 2 3" xfId="26151"/>
    <cellStyle name="Normal 17 11 2 4" xfId="37011"/>
    <cellStyle name="Normal 17 11 3" xfId="13106"/>
    <cellStyle name="Normal 17 11 4" xfId="23856"/>
    <cellStyle name="Normal 17 11 5" xfId="34716"/>
    <cellStyle name="Normal 17 110" xfId="54646"/>
    <cellStyle name="Normal 17 111" xfId="54958"/>
    <cellStyle name="Normal 17 112" xfId="55270"/>
    <cellStyle name="Normal 17 113" xfId="55582"/>
    <cellStyle name="Normal 17 114" xfId="55894"/>
    <cellStyle name="Normal 17 115" xfId="56206"/>
    <cellStyle name="Normal 17 116" xfId="56518"/>
    <cellStyle name="Normal 17 117" xfId="56830"/>
    <cellStyle name="Normal 17 118" xfId="57142"/>
    <cellStyle name="Normal 17 119" xfId="57454"/>
    <cellStyle name="Normal 17 12" xfId="2407"/>
    <cellStyle name="Normal 17 12 2" xfId="13216"/>
    <cellStyle name="Normal 17 12 3" xfId="23966"/>
    <cellStyle name="Normal 17 12 4" xfId="34826"/>
    <cellStyle name="Normal 17 120" xfId="57766"/>
    <cellStyle name="Normal 17 121" xfId="58078"/>
    <cellStyle name="Normal 17 122" xfId="58390"/>
    <cellStyle name="Normal 17 123" xfId="58702"/>
    <cellStyle name="Normal 17 124" xfId="59014"/>
    <cellStyle name="Normal 17 125" xfId="59326"/>
    <cellStyle name="Normal 17 126" xfId="59638"/>
    <cellStyle name="Normal 17 127" xfId="59950"/>
    <cellStyle name="Normal 17 128" xfId="60262"/>
    <cellStyle name="Normal 17 129" xfId="60574"/>
    <cellStyle name="Normal 17 13" xfId="2830"/>
    <cellStyle name="Normal 17 13 2" xfId="13609"/>
    <cellStyle name="Normal 17 13 3" xfId="24359"/>
    <cellStyle name="Normal 17 13 4" xfId="35219"/>
    <cellStyle name="Normal 17 130" xfId="60886"/>
    <cellStyle name="Normal 17 14" xfId="4732"/>
    <cellStyle name="Normal 17 14 2" xfId="15511"/>
    <cellStyle name="Normal 17 14 3" xfId="26261"/>
    <cellStyle name="Normal 17 14 4" xfId="37121"/>
    <cellStyle name="Normal 17 15" xfId="4842"/>
    <cellStyle name="Normal 17 15 2" xfId="15621"/>
    <cellStyle name="Normal 17 15 3" xfId="26371"/>
    <cellStyle name="Normal 17 15 4" xfId="37231"/>
    <cellStyle name="Normal 17 16" xfId="4952"/>
    <cellStyle name="Normal 17 16 2" xfId="15731"/>
    <cellStyle name="Normal 17 16 3" xfId="26481"/>
    <cellStyle name="Normal 17 16 4" xfId="37341"/>
    <cellStyle name="Normal 17 17" xfId="5062"/>
    <cellStyle name="Normal 17 17 2" xfId="15841"/>
    <cellStyle name="Normal 17 17 3" xfId="26591"/>
    <cellStyle name="Normal 17 17 4" xfId="37451"/>
    <cellStyle name="Normal 17 18" xfId="5172"/>
    <cellStyle name="Normal 17 18 2" xfId="15951"/>
    <cellStyle name="Normal 17 18 3" xfId="26701"/>
    <cellStyle name="Normal 17 18 4" xfId="37561"/>
    <cellStyle name="Normal 17 19" xfId="5282"/>
    <cellStyle name="Normal 17 19 2" xfId="16061"/>
    <cellStyle name="Normal 17 19 3" xfId="26811"/>
    <cellStyle name="Normal 17 19 4" xfId="37671"/>
    <cellStyle name="Normal 17 2" xfId="540"/>
    <cellStyle name="Normal 17 2 10" xfId="44816"/>
    <cellStyle name="Normal 17 2 11" xfId="45128"/>
    <cellStyle name="Normal 17 2 12" xfId="45440"/>
    <cellStyle name="Normal 17 2 13" xfId="45752"/>
    <cellStyle name="Normal 17 2 14" xfId="46064"/>
    <cellStyle name="Normal 17 2 15" xfId="46376"/>
    <cellStyle name="Normal 17 2 16" xfId="46688"/>
    <cellStyle name="Normal 17 2 17" xfId="47000"/>
    <cellStyle name="Normal 17 2 18" xfId="47312"/>
    <cellStyle name="Normal 17 2 19" xfId="47624"/>
    <cellStyle name="Normal 17 2 2" xfId="1565"/>
    <cellStyle name="Normal 17 2 2 2" xfId="3890"/>
    <cellStyle name="Normal 17 2 2 2 2" xfId="14669"/>
    <cellStyle name="Normal 17 2 2 2 3" xfId="25419"/>
    <cellStyle name="Normal 17 2 2 2 4" xfId="36279"/>
    <cellStyle name="Normal 17 2 2 3" xfId="12374"/>
    <cellStyle name="Normal 17 2 2 4" xfId="23124"/>
    <cellStyle name="Normal 17 2 2 5" xfId="33984"/>
    <cellStyle name="Normal 17 2 20" xfId="47936"/>
    <cellStyle name="Normal 17 2 21" xfId="48248"/>
    <cellStyle name="Normal 17 2 22" xfId="48560"/>
    <cellStyle name="Normal 17 2 23" xfId="48872"/>
    <cellStyle name="Normal 17 2 24" xfId="49184"/>
    <cellStyle name="Normal 17 2 25" xfId="49496"/>
    <cellStyle name="Normal 17 2 26" xfId="49808"/>
    <cellStyle name="Normal 17 2 27" xfId="50120"/>
    <cellStyle name="Normal 17 2 28" xfId="50432"/>
    <cellStyle name="Normal 17 2 29" xfId="50744"/>
    <cellStyle name="Normal 17 2 3" xfId="2907"/>
    <cellStyle name="Normal 17 2 3 2" xfId="13686"/>
    <cellStyle name="Normal 17 2 3 3" xfId="24436"/>
    <cellStyle name="Normal 17 2 3 4" xfId="35296"/>
    <cellStyle name="Normal 17 2 30" xfId="51056"/>
    <cellStyle name="Normal 17 2 31" xfId="51368"/>
    <cellStyle name="Normal 17 2 32" xfId="51680"/>
    <cellStyle name="Normal 17 2 33" xfId="51992"/>
    <cellStyle name="Normal 17 2 34" xfId="52305"/>
    <cellStyle name="Normal 17 2 35" xfId="52617"/>
    <cellStyle name="Normal 17 2 36" xfId="52929"/>
    <cellStyle name="Normal 17 2 37" xfId="53241"/>
    <cellStyle name="Normal 17 2 38" xfId="53553"/>
    <cellStyle name="Normal 17 2 39" xfId="53865"/>
    <cellStyle name="Normal 17 2 4" xfId="11391"/>
    <cellStyle name="Normal 17 2 40" xfId="54177"/>
    <cellStyle name="Normal 17 2 41" xfId="54489"/>
    <cellStyle name="Normal 17 2 42" xfId="54801"/>
    <cellStyle name="Normal 17 2 43" xfId="55113"/>
    <cellStyle name="Normal 17 2 44" xfId="55425"/>
    <cellStyle name="Normal 17 2 45" xfId="55737"/>
    <cellStyle name="Normal 17 2 46" xfId="56049"/>
    <cellStyle name="Normal 17 2 47" xfId="56361"/>
    <cellStyle name="Normal 17 2 48" xfId="56673"/>
    <cellStyle name="Normal 17 2 49" xfId="56985"/>
    <cellStyle name="Normal 17 2 5" xfId="22141"/>
    <cellStyle name="Normal 17 2 50" xfId="57297"/>
    <cellStyle name="Normal 17 2 51" xfId="57609"/>
    <cellStyle name="Normal 17 2 52" xfId="57921"/>
    <cellStyle name="Normal 17 2 53" xfId="58233"/>
    <cellStyle name="Normal 17 2 54" xfId="58545"/>
    <cellStyle name="Normal 17 2 55" xfId="58857"/>
    <cellStyle name="Normal 17 2 56" xfId="59169"/>
    <cellStyle name="Normal 17 2 57" xfId="59481"/>
    <cellStyle name="Normal 17 2 58" xfId="59793"/>
    <cellStyle name="Normal 17 2 59" xfId="60105"/>
    <cellStyle name="Normal 17 2 6" xfId="33001"/>
    <cellStyle name="Normal 17 2 60" xfId="60417"/>
    <cellStyle name="Normal 17 2 61" xfId="60729"/>
    <cellStyle name="Normal 17 2 62" xfId="61041"/>
    <cellStyle name="Normal 17 2 7" xfId="43865"/>
    <cellStyle name="Normal 17 2 8" xfId="44177"/>
    <cellStyle name="Normal 17 2 9" xfId="44496"/>
    <cellStyle name="Normal 17 20" xfId="5392"/>
    <cellStyle name="Normal 17 20 2" xfId="16171"/>
    <cellStyle name="Normal 17 20 3" xfId="26921"/>
    <cellStyle name="Normal 17 20 4" xfId="37781"/>
    <cellStyle name="Normal 17 21" xfId="5502"/>
    <cellStyle name="Normal 17 21 2" xfId="16281"/>
    <cellStyle name="Normal 17 21 3" xfId="27031"/>
    <cellStyle name="Normal 17 21 4" xfId="37891"/>
    <cellStyle name="Normal 17 22" xfId="5612"/>
    <cellStyle name="Normal 17 22 2" xfId="16391"/>
    <cellStyle name="Normal 17 22 3" xfId="27141"/>
    <cellStyle name="Normal 17 22 4" xfId="38001"/>
    <cellStyle name="Normal 17 23" xfId="5722"/>
    <cellStyle name="Normal 17 23 2" xfId="16501"/>
    <cellStyle name="Normal 17 23 3" xfId="27251"/>
    <cellStyle name="Normal 17 23 4" xfId="38111"/>
    <cellStyle name="Normal 17 24" xfId="5832"/>
    <cellStyle name="Normal 17 24 2" xfId="16611"/>
    <cellStyle name="Normal 17 24 3" xfId="27361"/>
    <cellStyle name="Normal 17 24 4" xfId="38221"/>
    <cellStyle name="Normal 17 25" xfId="5942"/>
    <cellStyle name="Normal 17 25 2" xfId="16721"/>
    <cellStyle name="Normal 17 25 3" xfId="27471"/>
    <cellStyle name="Normal 17 25 4" xfId="38331"/>
    <cellStyle name="Normal 17 26" xfId="6052"/>
    <cellStyle name="Normal 17 26 2" xfId="16831"/>
    <cellStyle name="Normal 17 26 3" xfId="27581"/>
    <cellStyle name="Normal 17 26 4" xfId="38441"/>
    <cellStyle name="Normal 17 27" xfId="6162"/>
    <cellStyle name="Normal 17 27 2" xfId="16941"/>
    <cellStyle name="Normal 17 27 3" xfId="27691"/>
    <cellStyle name="Normal 17 27 4" xfId="38551"/>
    <cellStyle name="Normal 17 28" xfId="6272"/>
    <cellStyle name="Normal 17 28 2" xfId="17051"/>
    <cellStyle name="Normal 17 28 3" xfId="27801"/>
    <cellStyle name="Normal 17 28 4" xfId="38661"/>
    <cellStyle name="Normal 17 29" xfId="6382"/>
    <cellStyle name="Normal 17 29 2" xfId="17161"/>
    <cellStyle name="Normal 17 29 3" xfId="27911"/>
    <cellStyle name="Normal 17 29 4" xfId="38771"/>
    <cellStyle name="Normal 17 3" xfId="627"/>
    <cellStyle name="Normal 17 3 2" xfId="1652"/>
    <cellStyle name="Normal 17 3 2 2" xfId="3977"/>
    <cellStyle name="Normal 17 3 2 2 2" xfId="14756"/>
    <cellStyle name="Normal 17 3 2 2 3" xfId="25506"/>
    <cellStyle name="Normal 17 3 2 2 4" xfId="36366"/>
    <cellStyle name="Normal 17 3 2 3" xfId="12461"/>
    <cellStyle name="Normal 17 3 2 4" xfId="23211"/>
    <cellStyle name="Normal 17 3 2 5" xfId="34071"/>
    <cellStyle name="Normal 17 3 3" xfId="2995"/>
    <cellStyle name="Normal 17 3 3 2" xfId="13774"/>
    <cellStyle name="Normal 17 3 3 3" xfId="24524"/>
    <cellStyle name="Normal 17 3 3 4" xfId="35384"/>
    <cellStyle name="Normal 17 3 4" xfId="11479"/>
    <cellStyle name="Normal 17 3 5" xfId="22229"/>
    <cellStyle name="Normal 17 3 6" xfId="33089"/>
    <cellStyle name="Normal 17 30" xfId="6492"/>
    <cellStyle name="Normal 17 30 2" xfId="17271"/>
    <cellStyle name="Normal 17 30 3" xfId="28021"/>
    <cellStyle name="Normal 17 30 4" xfId="38881"/>
    <cellStyle name="Normal 17 31" xfId="6602"/>
    <cellStyle name="Normal 17 31 2" xfId="17381"/>
    <cellStyle name="Normal 17 31 3" xfId="28131"/>
    <cellStyle name="Normal 17 31 4" xfId="38991"/>
    <cellStyle name="Normal 17 32" xfId="6712"/>
    <cellStyle name="Normal 17 32 2" xfId="17491"/>
    <cellStyle name="Normal 17 32 3" xfId="28241"/>
    <cellStyle name="Normal 17 32 4" xfId="39101"/>
    <cellStyle name="Normal 17 33" xfId="6822"/>
    <cellStyle name="Normal 17 33 2" xfId="17601"/>
    <cellStyle name="Normal 17 33 3" xfId="28351"/>
    <cellStyle name="Normal 17 33 4" xfId="39211"/>
    <cellStyle name="Normal 17 34" xfId="6932"/>
    <cellStyle name="Normal 17 34 2" xfId="17711"/>
    <cellStyle name="Normal 17 34 3" xfId="28461"/>
    <cellStyle name="Normal 17 34 4" xfId="39321"/>
    <cellStyle name="Normal 17 35" xfId="7042"/>
    <cellStyle name="Normal 17 35 2" xfId="17821"/>
    <cellStyle name="Normal 17 35 3" xfId="28571"/>
    <cellStyle name="Normal 17 35 4" xfId="39431"/>
    <cellStyle name="Normal 17 36" xfId="7152"/>
    <cellStyle name="Normal 17 36 2" xfId="17931"/>
    <cellStyle name="Normal 17 36 3" xfId="28681"/>
    <cellStyle name="Normal 17 36 4" xfId="39541"/>
    <cellStyle name="Normal 17 37" xfId="7262"/>
    <cellStyle name="Normal 17 37 2" xfId="18041"/>
    <cellStyle name="Normal 17 37 3" xfId="28791"/>
    <cellStyle name="Normal 17 37 4" xfId="39651"/>
    <cellStyle name="Normal 17 38" xfId="7372"/>
    <cellStyle name="Normal 17 38 2" xfId="18151"/>
    <cellStyle name="Normal 17 38 3" xfId="28901"/>
    <cellStyle name="Normal 17 38 4" xfId="39761"/>
    <cellStyle name="Normal 17 39" xfId="7482"/>
    <cellStyle name="Normal 17 39 2" xfId="18261"/>
    <cellStyle name="Normal 17 39 3" xfId="29011"/>
    <cellStyle name="Normal 17 39 4" xfId="39871"/>
    <cellStyle name="Normal 17 4" xfId="726"/>
    <cellStyle name="Normal 17 4 2" xfId="1751"/>
    <cellStyle name="Normal 17 4 2 2" xfId="4076"/>
    <cellStyle name="Normal 17 4 2 2 2" xfId="14855"/>
    <cellStyle name="Normal 17 4 2 2 3" xfId="25605"/>
    <cellStyle name="Normal 17 4 2 2 4" xfId="36465"/>
    <cellStyle name="Normal 17 4 2 3" xfId="12560"/>
    <cellStyle name="Normal 17 4 2 4" xfId="23310"/>
    <cellStyle name="Normal 17 4 2 5" xfId="34170"/>
    <cellStyle name="Normal 17 4 3" xfId="3094"/>
    <cellStyle name="Normal 17 4 3 2" xfId="13873"/>
    <cellStyle name="Normal 17 4 3 3" xfId="24623"/>
    <cellStyle name="Normal 17 4 3 4" xfId="35483"/>
    <cellStyle name="Normal 17 4 4" xfId="11578"/>
    <cellStyle name="Normal 17 4 5" xfId="22328"/>
    <cellStyle name="Normal 17 4 6" xfId="33188"/>
    <cellStyle name="Normal 17 40" xfId="7592"/>
    <cellStyle name="Normal 17 40 2" xfId="18371"/>
    <cellStyle name="Normal 17 40 3" xfId="29121"/>
    <cellStyle name="Normal 17 40 4" xfId="39981"/>
    <cellStyle name="Normal 17 41" xfId="7702"/>
    <cellStyle name="Normal 17 41 2" xfId="18481"/>
    <cellStyle name="Normal 17 41 3" xfId="29231"/>
    <cellStyle name="Normal 17 41 4" xfId="40091"/>
    <cellStyle name="Normal 17 42" xfId="7812"/>
    <cellStyle name="Normal 17 42 2" xfId="18591"/>
    <cellStyle name="Normal 17 42 3" xfId="29341"/>
    <cellStyle name="Normal 17 42 4" xfId="40201"/>
    <cellStyle name="Normal 17 43" xfId="7922"/>
    <cellStyle name="Normal 17 43 2" xfId="18701"/>
    <cellStyle name="Normal 17 43 3" xfId="29451"/>
    <cellStyle name="Normal 17 43 4" xfId="40311"/>
    <cellStyle name="Normal 17 44" xfId="8032"/>
    <cellStyle name="Normal 17 44 2" xfId="18811"/>
    <cellStyle name="Normal 17 44 3" xfId="29561"/>
    <cellStyle name="Normal 17 44 4" xfId="40421"/>
    <cellStyle name="Normal 17 45" xfId="8142"/>
    <cellStyle name="Normal 17 45 2" xfId="18921"/>
    <cellStyle name="Normal 17 45 3" xfId="29671"/>
    <cellStyle name="Normal 17 45 4" xfId="40531"/>
    <cellStyle name="Normal 17 46" xfId="8252"/>
    <cellStyle name="Normal 17 46 2" xfId="19031"/>
    <cellStyle name="Normal 17 46 3" xfId="29781"/>
    <cellStyle name="Normal 17 46 4" xfId="40641"/>
    <cellStyle name="Normal 17 47" xfId="8362"/>
    <cellStyle name="Normal 17 47 2" xfId="19141"/>
    <cellStyle name="Normal 17 47 3" xfId="29891"/>
    <cellStyle name="Normal 17 47 4" xfId="40751"/>
    <cellStyle name="Normal 17 48" xfId="8472"/>
    <cellStyle name="Normal 17 48 2" xfId="19251"/>
    <cellStyle name="Normal 17 48 3" xfId="30001"/>
    <cellStyle name="Normal 17 48 4" xfId="40861"/>
    <cellStyle name="Normal 17 49" xfId="8582"/>
    <cellStyle name="Normal 17 49 2" xfId="19361"/>
    <cellStyle name="Normal 17 49 3" xfId="30111"/>
    <cellStyle name="Normal 17 49 4" xfId="40971"/>
    <cellStyle name="Normal 17 5" xfId="835"/>
    <cellStyle name="Normal 17 5 2" xfId="1860"/>
    <cellStyle name="Normal 17 5 2 2" xfId="4185"/>
    <cellStyle name="Normal 17 5 2 2 2" xfId="14964"/>
    <cellStyle name="Normal 17 5 2 2 3" xfId="25714"/>
    <cellStyle name="Normal 17 5 2 2 4" xfId="36574"/>
    <cellStyle name="Normal 17 5 2 3" xfId="12669"/>
    <cellStyle name="Normal 17 5 2 4" xfId="23419"/>
    <cellStyle name="Normal 17 5 2 5" xfId="34279"/>
    <cellStyle name="Normal 17 5 3" xfId="3203"/>
    <cellStyle name="Normal 17 5 3 2" xfId="13982"/>
    <cellStyle name="Normal 17 5 3 3" xfId="24732"/>
    <cellStyle name="Normal 17 5 3 4" xfId="35592"/>
    <cellStyle name="Normal 17 5 4" xfId="11687"/>
    <cellStyle name="Normal 17 5 5" xfId="22437"/>
    <cellStyle name="Normal 17 5 6" xfId="33297"/>
    <cellStyle name="Normal 17 50" xfId="8692"/>
    <cellStyle name="Normal 17 50 2" xfId="19471"/>
    <cellStyle name="Normal 17 50 3" xfId="30221"/>
    <cellStyle name="Normal 17 50 4" xfId="41081"/>
    <cellStyle name="Normal 17 51" xfId="8802"/>
    <cellStyle name="Normal 17 51 2" xfId="19581"/>
    <cellStyle name="Normal 17 51 3" xfId="30331"/>
    <cellStyle name="Normal 17 51 4" xfId="41191"/>
    <cellStyle name="Normal 17 52" xfId="8912"/>
    <cellStyle name="Normal 17 52 2" xfId="19691"/>
    <cellStyle name="Normal 17 52 3" xfId="30441"/>
    <cellStyle name="Normal 17 52 4" xfId="41301"/>
    <cellStyle name="Normal 17 53" xfId="9022"/>
    <cellStyle name="Normal 17 53 2" xfId="19801"/>
    <cellStyle name="Normal 17 53 3" xfId="30551"/>
    <cellStyle name="Normal 17 53 4" xfId="41411"/>
    <cellStyle name="Normal 17 54" xfId="9132"/>
    <cellStyle name="Normal 17 54 2" xfId="19911"/>
    <cellStyle name="Normal 17 54 3" xfId="30661"/>
    <cellStyle name="Normal 17 54 4" xfId="41521"/>
    <cellStyle name="Normal 17 55" xfId="9242"/>
    <cellStyle name="Normal 17 55 2" xfId="20021"/>
    <cellStyle name="Normal 17 55 3" xfId="30771"/>
    <cellStyle name="Normal 17 55 4" xfId="41631"/>
    <cellStyle name="Normal 17 56" xfId="9352"/>
    <cellStyle name="Normal 17 56 2" xfId="20131"/>
    <cellStyle name="Normal 17 56 3" xfId="30881"/>
    <cellStyle name="Normal 17 56 4" xfId="41741"/>
    <cellStyle name="Normal 17 57" xfId="9462"/>
    <cellStyle name="Normal 17 57 2" xfId="20241"/>
    <cellStyle name="Normal 17 57 3" xfId="30991"/>
    <cellStyle name="Normal 17 57 4" xfId="41851"/>
    <cellStyle name="Normal 17 58" xfId="9572"/>
    <cellStyle name="Normal 17 58 2" xfId="20351"/>
    <cellStyle name="Normal 17 58 3" xfId="31101"/>
    <cellStyle name="Normal 17 58 4" xfId="41961"/>
    <cellStyle name="Normal 17 59" xfId="9682"/>
    <cellStyle name="Normal 17 59 2" xfId="20461"/>
    <cellStyle name="Normal 17 59 3" xfId="31211"/>
    <cellStyle name="Normal 17 59 4" xfId="42071"/>
    <cellStyle name="Normal 17 6" xfId="944"/>
    <cellStyle name="Normal 17 6 2" xfId="1969"/>
    <cellStyle name="Normal 17 6 2 2" xfId="4294"/>
    <cellStyle name="Normal 17 6 2 2 2" xfId="15073"/>
    <cellStyle name="Normal 17 6 2 2 3" xfId="25823"/>
    <cellStyle name="Normal 17 6 2 2 4" xfId="36683"/>
    <cellStyle name="Normal 17 6 2 3" xfId="12778"/>
    <cellStyle name="Normal 17 6 2 4" xfId="23528"/>
    <cellStyle name="Normal 17 6 2 5" xfId="34388"/>
    <cellStyle name="Normal 17 6 3" xfId="3312"/>
    <cellStyle name="Normal 17 6 3 2" xfId="14091"/>
    <cellStyle name="Normal 17 6 3 3" xfId="24841"/>
    <cellStyle name="Normal 17 6 3 4" xfId="35701"/>
    <cellStyle name="Normal 17 6 4" xfId="11796"/>
    <cellStyle name="Normal 17 6 5" xfId="22546"/>
    <cellStyle name="Normal 17 6 6" xfId="33406"/>
    <cellStyle name="Normal 17 60" xfId="9792"/>
    <cellStyle name="Normal 17 60 2" xfId="20571"/>
    <cellStyle name="Normal 17 60 3" xfId="31321"/>
    <cellStyle name="Normal 17 60 4" xfId="42181"/>
    <cellStyle name="Normal 17 61" xfId="9902"/>
    <cellStyle name="Normal 17 61 2" xfId="20681"/>
    <cellStyle name="Normal 17 61 3" xfId="31431"/>
    <cellStyle name="Normal 17 61 4" xfId="42291"/>
    <cellStyle name="Normal 17 62" xfId="10012"/>
    <cellStyle name="Normal 17 62 2" xfId="20791"/>
    <cellStyle name="Normal 17 62 3" xfId="31541"/>
    <cellStyle name="Normal 17 62 4" xfId="42401"/>
    <cellStyle name="Normal 17 63" xfId="10122"/>
    <cellStyle name="Normal 17 63 2" xfId="20901"/>
    <cellStyle name="Normal 17 63 3" xfId="31651"/>
    <cellStyle name="Normal 17 63 4" xfId="42511"/>
    <cellStyle name="Normal 17 64" xfId="10232"/>
    <cellStyle name="Normal 17 64 2" xfId="21011"/>
    <cellStyle name="Normal 17 64 3" xfId="31761"/>
    <cellStyle name="Normal 17 64 4" xfId="42621"/>
    <cellStyle name="Normal 17 65" xfId="10342"/>
    <cellStyle name="Normal 17 65 2" xfId="21121"/>
    <cellStyle name="Normal 17 65 3" xfId="31871"/>
    <cellStyle name="Normal 17 65 4" xfId="42731"/>
    <cellStyle name="Normal 17 66" xfId="10452"/>
    <cellStyle name="Normal 17 66 2" xfId="21231"/>
    <cellStyle name="Normal 17 66 3" xfId="31981"/>
    <cellStyle name="Normal 17 66 4" xfId="42841"/>
    <cellStyle name="Normal 17 67" xfId="10562"/>
    <cellStyle name="Normal 17 67 2" xfId="21341"/>
    <cellStyle name="Normal 17 67 3" xfId="32091"/>
    <cellStyle name="Normal 17 67 4" xfId="42951"/>
    <cellStyle name="Normal 17 68" xfId="10672"/>
    <cellStyle name="Normal 17 68 2" xfId="21451"/>
    <cellStyle name="Normal 17 68 3" xfId="32201"/>
    <cellStyle name="Normal 17 68 4" xfId="43061"/>
    <cellStyle name="Normal 17 69" xfId="10782"/>
    <cellStyle name="Normal 17 69 2" xfId="21561"/>
    <cellStyle name="Normal 17 69 3" xfId="32311"/>
    <cellStyle name="Normal 17 69 4" xfId="43171"/>
    <cellStyle name="Normal 17 7" xfId="1053"/>
    <cellStyle name="Normal 17 7 2" xfId="3421"/>
    <cellStyle name="Normal 17 7 2 2" xfId="14200"/>
    <cellStyle name="Normal 17 7 2 3" xfId="24950"/>
    <cellStyle name="Normal 17 7 2 4" xfId="35810"/>
    <cellStyle name="Normal 17 7 3" xfId="11905"/>
    <cellStyle name="Normal 17 7 4" xfId="22655"/>
    <cellStyle name="Normal 17 7 5" xfId="33515"/>
    <cellStyle name="Normal 17 70" xfId="10892"/>
    <cellStyle name="Normal 17 70 2" xfId="32421"/>
    <cellStyle name="Normal 17 70 3" xfId="43281"/>
    <cellStyle name="Normal 17 71" xfId="11314"/>
    <cellStyle name="Normal 17 71 2" xfId="22064"/>
    <cellStyle name="Normal 17 71 3" xfId="32924"/>
    <cellStyle name="Normal 17 72" xfId="21671"/>
    <cellStyle name="Normal 17 73" xfId="32531"/>
    <cellStyle name="Normal 17 74" xfId="43555"/>
    <cellStyle name="Normal 17 75" xfId="43710"/>
    <cellStyle name="Normal 17 76" xfId="44022"/>
    <cellStyle name="Normal 17 77" xfId="44341"/>
    <cellStyle name="Normal 17 78" xfId="44661"/>
    <cellStyle name="Normal 17 79" xfId="44973"/>
    <cellStyle name="Normal 17 8" xfId="1488"/>
    <cellStyle name="Normal 17 8 2" xfId="3813"/>
    <cellStyle name="Normal 17 8 2 2" xfId="14592"/>
    <cellStyle name="Normal 17 8 2 3" xfId="25342"/>
    <cellStyle name="Normal 17 8 2 4" xfId="36202"/>
    <cellStyle name="Normal 17 8 3" xfId="12297"/>
    <cellStyle name="Normal 17 8 4" xfId="23047"/>
    <cellStyle name="Normal 17 8 5" xfId="33907"/>
    <cellStyle name="Normal 17 80" xfId="45285"/>
    <cellStyle name="Normal 17 81" xfId="45597"/>
    <cellStyle name="Normal 17 82" xfId="45909"/>
    <cellStyle name="Normal 17 83" xfId="46221"/>
    <cellStyle name="Normal 17 84" xfId="46533"/>
    <cellStyle name="Normal 17 85" xfId="46845"/>
    <cellStyle name="Normal 17 86" xfId="47157"/>
    <cellStyle name="Normal 17 87" xfId="47469"/>
    <cellStyle name="Normal 17 88" xfId="47781"/>
    <cellStyle name="Normal 17 89" xfId="48093"/>
    <cellStyle name="Normal 17 9" xfId="2078"/>
    <cellStyle name="Normal 17 9 2" xfId="4403"/>
    <cellStyle name="Normal 17 9 2 2" xfId="15182"/>
    <cellStyle name="Normal 17 9 2 3" xfId="25932"/>
    <cellStyle name="Normal 17 9 2 4" xfId="36792"/>
    <cellStyle name="Normal 17 9 3" xfId="12887"/>
    <cellStyle name="Normal 17 9 4" xfId="23637"/>
    <cellStyle name="Normal 17 9 5" xfId="34497"/>
    <cellStyle name="Normal 17 90" xfId="48405"/>
    <cellStyle name="Normal 17 91" xfId="48717"/>
    <cellStyle name="Normal 17 92" xfId="49029"/>
    <cellStyle name="Normal 17 93" xfId="49341"/>
    <cellStyle name="Normal 17 94" xfId="49653"/>
    <cellStyle name="Normal 17 95" xfId="49965"/>
    <cellStyle name="Normal 17 96" xfId="50277"/>
    <cellStyle name="Normal 17 97" xfId="50589"/>
    <cellStyle name="Normal 17 98" xfId="50901"/>
    <cellStyle name="Normal 17 99" xfId="51213"/>
    <cellStyle name="Normal 18" xfId="551"/>
    <cellStyle name="Normal 18 10" xfId="2308"/>
    <cellStyle name="Normal 18 10 2" xfId="4633"/>
    <cellStyle name="Normal 18 10 2 2" xfId="15412"/>
    <cellStyle name="Normal 18 10 2 3" xfId="26162"/>
    <cellStyle name="Normal 18 10 2 4" xfId="37022"/>
    <cellStyle name="Normal 18 10 3" xfId="13117"/>
    <cellStyle name="Normal 18 10 4" xfId="23867"/>
    <cellStyle name="Normal 18 10 5" xfId="34727"/>
    <cellStyle name="Normal 18 100" xfId="51851"/>
    <cellStyle name="Normal 18 101" xfId="52164"/>
    <cellStyle name="Normal 18 102" xfId="52476"/>
    <cellStyle name="Normal 18 103" xfId="52788"/>
    <cellStyle name="Normal 18 104" xfId="53100"/>
    <cellStyle name="Normal 18 105" xfId="53412"/>
    <cellStyle name="Normal 18 106" xfId="53724"/>
    <cellStyle name="Normal 18 107" xfId="54036"/>
    <cellStyle name="Normal 18 108" xfId="54348"/>
    <cellStyle name="Normal 18 109" xfId="54660"/>
    <cellStyle name="Normal 18 11" xfId="2418"/>
    <cellStyle name="Normal 18 11 2" xfId="13227"/>
    <cellStyle name="Normal 18 11 3" xfId="23977"/>
    <cellStyle name="Normal 18 11 4" xfId="34837"/>
    <cellStyle name="Normal 18 110" xfId="54972"/>
    <cellStyle name="Normal 18 111" xfId="55284"/>
    <cellStyle name="Normal 18 112" xfId="55596"/>
    <cellStyle name="Normal 18 113" xfId="55908"/>
    <cellStyle name="Normal 18 114" xfId="56220"/>
    <cellStyle name="Normal 18 115" xfId="56532"/>
    <cellStyle name="Normal 18 116" xfId="56844"/>
    <cellStyle name="Normal 18 117" xfId="57156"/>
    <cellStyle name="Normal 18 118" xfId="57468"/>
    <cellStyle name="Normal 18 119" xfId="57780"/>
    <cellStyle name="Normal 18 12" xfId="2918"/>
    <cellStyle name="Normal 18 12 2" xfId="13697"/>
    <cellStyle name="Normal 18 12 3" xfId="24447"/>
    <cellStyle name="Normal 18 12 4" xfId="35307"/>
    <cellStyle name="Normal 18 120" xfId="58092"/>
    <cellStyle name="Normal 18 121" xfId="58404"/>
    <cellStyle name="Normal 18 122" xfId="58716"/>
    <cellStyle name="Normal 18 123" xfId="59028"/>
    <cellStyle name="Normal 18 124" xfId="59340"/>
    <cellStyle name="Normal 18 125" xfId="59652"/>
    <cellStyle name="Normal 18 126" xfId="59964"/>
    <cellStyle name="Normal 18 127" xfId="60276"/>
    <cellStyle name="Normal 18 128" xfId="60588"/>
    <cellStyle name="Normal 18 129" xfId="60900"/>
    <cellStyle name="Normal 18 13" xfId="4743"/>
    <cellStyle name="Normal 18 13 2" xfId="15522"/>
    <cellStyle name="Normal 18 13 3" xfId="26272"/>
    <cellStyle name="Normal 18 13 4" xfId="37132"/>
    <cellStyle name="Normal 18 14" xfId="4853"/>
    <cellStyle name="Normal 18 14 2" xfId="15632"/>
    <cellStyle name="Normal 18 14 3" xfId="26382"/>
    <cellStyle name="Normal 18 14 4" xfId="37242"/>
    <cellStyle name="Normal 18 15" xfId="4963"/>
    <cellStyle name="Normal 18 15 2" xfId="15742"/>
    <cellStyle name="Normal 18 15 3" xfId="26492"/>
    <cellStyle name="Normal 18 15 4" xfId="37352"/>
    <cellStyle name="Normal 18 16" xfId="5073"/>
    <cellStyle name="Normal 18 16 2" xfId="15852"/>
    <cellStyle name="Normal 18 16 3" xfId="26602"/>
    <cellStyle name="Normal 18 16 4" xfId="37462"/>
    <cellStyle name="Normal 18 17" xfId="5183"/>
    <cellStyle name="Normal 18 17 2" xfId="15962"/>
    <cellStyle name="Normal 18 17 3" xfId="26712"/>
    <cellStyle name="Normal 18 17 4" xfId="37572"/>
    <cellStyle name="Normal 18 18" xfId="5293"/>
    <cellStyle name="Normal 18 18 2" xfId="16072"/>
    <cellStyle name="Normal 18 18 3" xfId="26822"/>
    <cellStyle name="Normal 18 18 4" xfId="37682"/>
    <cellStyle name="Normal 18 19" xfId="5403"/>
    <cellStyle name="Normal 18 19 2" xfId="16182"/>
    <cellStyle name="Normal 18 19 3" xfId="26932"/>
    <cellStyle name="Normal 18 19 4" xfId="37792"/>
    <cellStyle name="Normal 18 2" xfId="638"/>
    <cellStyle name="Normal 18 2 10" xfId="44830"/>
    <cellStyle name="Normal 18 2 11" xfId="45142"/>
    <cellStyle name="Normal 18 2 12" xfId="45454"/>
    <cellStyle name="Normal 18 2 13" xfId="45766"/>
    <cellStyle name="Normal 18 2 14" xfId="46078"/>
    <cellStyle name="Normal 18 2 15" xfId="46390"/>
    <cellStyle name="Normal 18 2 16" xfId="46702"/>
    <cellStyle name="Normal 18 2 17" xfId="47014"/>
    <cellStyle name="Normal 18 2 18" xfId="47326"/>
    <cellStyle name="Normal 18 2 19" xfId="47638"/>
    <cellStyle name="Normal 18 2 2" xfId="1663"/>
    <cellStyle name="Normal 18 2 2 2" xfId="3988"/>
    <cellStyle name="Normal 18 2 2 2 2" xfId="14767"/>
    <cellStyle name="Normal 18 2 2 2 3" xfId="25517"/>
    <cellStyle name="Normal 18 2 2 2 4" xfId="36377"/>
    <cellStyle name="Normal 18 2 2 3" xfId="12472"/>
    <cellStyle name="Normal 18 2 2 4" xfId="23222"/>
    <cellStyle name="Normal 18 2 2 5" xfId="34082"/>
    <cellStyle name="Normal 18 2 20" xfId="47950"/>
    <cellStyle name="Normal 18 2 21" xfId="48262"/>
    <cellStyle name="Normal 18 2 22" xfId="48574"/>
    <cellStyle name="Normal 18 2 23" xfId="48886"/>
    <cellStyle name="Normal 18 2 24" xfId="49198"/>
    <cellStyle name="Normal 18 2 25" xfId="49510"/>
    <cellStyle name="Normal 18 2 26" xfId="49822"/>
    <cellStyle name="Normal 18 2 27" xfId="50134"/>
    <cellStyle name="Normal 18 2 28" xfId="50446"/>
    <cellStyle name="Normal 18 2 29" xfId="50758"/>
    <cellStyle name="Normal 18 2 3" xfId="3006"/>
    <cellStyle name="Normal 18 2 3 2" xfId="13785"/>
    <cellStyle name="Normal 18 2 3 3" xfId="24535"/>
    <cellStyle name="Normal 18 2 3 4" xfId="35395"/>
    <cellStyle name="Normal 18 2 30" xfId="51070"/>
    <cellStyle name="Normal 18 2 31" xfId="51382"/>
    <cellStyle name="Normal 18 2 32" xfId="51694"/>
    <cellStyle name="Normal 18 2 33" xfId="52006"/>
    <cellStyle name="Normal 18 2 34" xfId="52319"/>
    <cellStyle name="Normal 18 2 35" xfId="52631"/>
    <cellStyle name="Normal 18 2 36" xfId="52943"/>
    <cellStyle name="Normal 18 2 37" xfId="53255"/>
    <cellStyle name="Normal 18 2 38" xfId="53567"/>
    <cellStyle name="Normal 18 2 39" xfId="53879"/>
    <cellStyle name="Normal 18 2 4" xfId="11490"/>
    <cellStyle name="Normal 18 2 40" xfId="54191"/>
    <cellStyle name="Normal 18 2 41" xfId="54503"/>
    <cellStyle name="Normal 18 2 42" xfId="54815"/>
    <cellStyle name="Normal 18 2 43" xfId="55127"/>
    <cellStyle name="Normal 18 2 44" xfId="55439"/>
    <cellStyle name="Normal 18 2 45" xfId="55751"/>
    <cellStyle name="Normal 18 2 46" xfId="56063"/>
    <cellStyle name="Normal 18 2 47" xfId="56375"/>
    <cellStyle name="Normal 18 2 48" xfId="56687"/>
    <cellStyle name="Normal 18 2 49" xfId="56999"/>
    <cellStyle name="Normal 18 2 5" xfId="22240"/>
    <cellStyle name="Normal 18 2 50" xfId="57311"/>
    <cellStyle name="Normal 18 2 51" xfId="57623"/>
    <cellStyle name="Normal 18 2 52" xfId="57935"/>
    <cellStyle name="Normal 18 2 53" xfId="58247"/>
    <cellStyle name="Normal 18 2 54" xfId="58559"/>
    <cellStyle name="Normal 18 2 55" xfId="58871"/>
    <cellStyle name="Normal 18 2 56" xfId="59183"/>
    <cellStyle name="Normal 18 2 57" xfId="59495"/>
    <cellStyle name="Normal 18 2 58" xfId="59807"/>
    <cellStyle name="Normal 18 2 59" xfId="60119"/>
    <cellStyle name="Normal 18 2 6" xfId="33100"/>
    <cellStyle name="Normal 18 2 60" xfId="60431"/>
    <cellStyle name="Normal 18 2 61" xfId="60743"/>
    <cellStyle name="Normal 18 2 62" xfId="61055"/>
    <cellStyle name="Normal 18 2 7" xfId="43879"/>
    <cellStyle name="Normal 18 2 8" xfId="44191"/>
    <cellStyle name="Normal 18 2 9" xfId="44510"/>
    <cellStyle name="Normal 18 20" xfId="5513"/>
    <cellStyle name="Normal 18 20 2" xfId="16292"/>
    <cellStyle name="Normal 18 20 3" xfId="27042"/>
    <cellStyle name="Normal 18 20 4" xfId="37902"/>
    <cellStyle name="Normal 18 21" xfId="5623"/>
    <cellStyle name="Normal 18 21 2" xfId="16402"/>
    <cellStyle name="Normal 18 21 3" xfId="27152"/>
    <cellStyle name="Normal 18 21 4" xfId="38012"/>
    <cellStyle name="Normal 18 22" xfId="5733"/>
    <cellStyle name="Normal 18 22 2" xfId="16512"/>
    <cellStyle name="Normal 18 22 3" xfId="27262"/>
    <cellStyle name="Normal 18 22 4" xfId="38122"/>
    <cellStyle name="Normal 18 23" xfId="5843"/>
    <cellStyle name="Normal 18 23 2" xfId="16622"/>
    <cellStyle name="Normal 18 23 3" xfId="27372"/>
    <cellStyle name="Normal 18 23 4" xfId="38232"/>
    <cellStyle name="Normal 18 24" xfId="5953"/>
    <cellStyle name="Normal 18 24 2" xfId="16732"/>
    <cellStyle name="Normal 18 24 3" xfId="27482"/>
    <cellStyle name="Normal 18 24 4" xfId="38342"/>
    <cellStyle name="Normal 18 25" xfId="6063"/>
    <cellStyle name="Normal 18 25 2" xfId="16842"/>
    <cellStyle name="Normal 18 25 3" xfId="27592"/>
    <cellStyle name="Normal 18 25 4" xfId="38452"/>
    <cellStyle name="Normal 18 26" xfId="6173"/>
    <cellStyle name="Normal 18 26 2" xfId="16952"/>
    <cellStyle name="Normal 18 26 3" xfId="27702"/>
    <cellStyle name="Normal 18 26 4" xfId="38562"/>
    <cellStyle name="Normal 18 27" xfId="6283"/>
    <cellStyle name="Normal 18 27 2" xfId="17062"/>
    <cellStyle name="Normal 18 27 3" xfId="27812"/>
    <cellStyle name="Normal 18 27 4" xfId="38672"/>
    <cellStyle name="Normal 18 28" xfId="6393"/>
    <cellStyle name="Normal 18 28 2" xfId="17172"/>
    <cellStyle name="Normal 18 28 3" xfId="27922"/>
    <cellStyle name="Normal 18 28 4" xfId="38782"/>
    <cellStyle name="Normal 18 29" xfId="6503"/>
    <cellStyle name="Normal 18 29 2" xfId="17282"/>
    <cellStyle name="Normal 18 29 3" xfId="28032"/>
    <cellStyle name="Normal 18 29 4" xfId="38892"/>
    <cellStyle name="Normal 18 3" xfId="737"/>
    <cellStyle name="Normal 18 3 2" xfId="1762"/>
    <cellStyle name="Normal 18 3 2 2" xfId="4087"/>
    <cellStyle name="Normal 18 3 2 2 2" xfId="14866"/>
    <cellStyle name="Normal 18 3 2 2 3" xfId="25616"/>
    <cellStyle name="Normal 18 3 2 2 4" xfId="36476"/>
    <cellStyle name="Normal 18 3 2 3" xfId="12571"/>
    <cellStyle name="Normal 18 3 2 4" xfId="23321"/>
    <cellStyle name="Normal 18 3 2 5" xfId="34181"/>
    <cellStyle name="Normal 18 3 3" xfId="3105"/>
    <cellStyle name="Normal 18 3 3 2" xfId="13884"/>
    <cellStyle name="Normal 18 3 3 3" xfId="24634"/>
    <cellStyle name="Normal 18 3 3 4" xfId="35494"/>
    <cellStyle name="Normal 18 3 4" xfId="11589"/>
    <cellStyle name="Normal 18 3 5" xfId="22339"/>
    <cellStyle name="Normal 18 3 6" xfId="33199"/>
    <cellStyle name="Normal 18 30" xfId="6613"/>
    <cellStyle name="Normal 18 30 2" xfId="17392"/>
    <cellStyle name="Normal 18 30 3" xfId="28142"/>
    <cellStyle name="Normal 18 30 4" xfId="39002"/>
    <cellStyle name="Normal 18 31" xfId="6723"/>
    <cellStyle name="Normal 18 31 2" xfId="17502"/>
    <cellStyle name="Normal 18 31 3" xfId="28252"/>
    <cellStyle name="Normal 18 31 4" xfId="39112"/>
    <cellStyle name="Normal 18 32" xfId="6833"/>
    <cellStyle name="Normal 18 32 2" xfId="17612"/>
    <cellStyle name="Normal 18 32 3" xfId="28362"/>
    <cellStyle name="Normal 18 32 4" xfId="39222"/>
    <cellStyle name="Normal 18 33" xfId="6943"/>
    <cellStyle name="Normal 18 33 2" xfId="17722"/>
    <cellStyle name="Normal 18 33 3" xfId="28472"/>
    <cellStyle name="Normal 18 33 4" xfId="39332"/>
    <cellStyle name="Normal 18 34" xfId="7053"/>
    <cellStyle name="Normal 18 34 2" xfId="17832"/>
    <cellStyle name="Normal 18 34 3" xfId="28582"/>
    <cellStyle name="Normal 18 34 4" xfId="39442"/>
    <cellStyle name="Normal 18 35" xfId="7163"/>
    <cellStyle name="Normal 18 35 2" xfId="17942"/>
    <cellStyle name="Normal 18 35 3" xfId="28692"/>
    <cellStyle name="Normal 18 35 4" xfId="39552"/>
    <cellStyle name="Normal 18 36" xfId="7273"/>
    <cellStyle name="Normal 18 36 2" xfId="18052"/>
    <cellStyle name="Normal 18 36 3" xfId="28802"/>
    <cellStyle name="Normal 18 36 4" xfId="39662"/>
    <cellStyle name="Normal 18 37" xfId="7383"/>
    <cellStyle name="Normal 18 37 2" xfId="18162"/>
    <cellStyle name="Normal 18 37 3" xfId="28912"/>
    <cellStyle name="Normal 18 37 4" xfId="39772"/>
    <cellStyle name="Normal 18 38" xfId="7493"/>
    <cellStyle name="Normal 18 38 2" xfId="18272"/>
    <cellStyle name="Normal 18 38 3" xfId="29022"/>
    <cellStyle name="Normal 18 38 4" xfId="39882"/>
    <cellStyle name="Normal 18 39" xfId="7603"/>
    <cellStyle name="Normal 18 39 2" xfId="18382"/>
    <cellStyle name="Normal 18 39 3" xfId="29132"/>
    <cellStyle name="Normal 18 39 4" xfId="39992"/>
    <cellStyle name="Normal 18 4" xfId="846"/>
    <cellStyle name="Normal 18 4 2" xfId="1871"/>
    <cellStyle name="Normal 18 4 2 2" xfId="4196"/>
    <cellStyle name="Normal 18 4 2 2 2" xfId="14975"/>
    <cellStyle name="Normal 18 4 2 2 3" xfId="25725"/>
    <cellStyle name="Normal 18 4 2 2 4" xfId="36585"/>
    <cellStyle name="Normal 18 4 2 3" xfId="12680"/>
    <cellStyle name="Normal 18 4 2 4" xfId="23430"/>
    <cellStyle name="Normal 18 4 2 5" xfId="34290"/>
    <cellStyle name="Normal 18 4 3" xfId="3214"/>
    <cellStyle name="Normal 18 4 3 2" xfId="13993"/>
    <cellStyle name="Normal 18 4 3 3" xfId="24743"/>
    <cellStyle name="Normal 18 4 3 4" xfId="35603"/>
    <cellStyle name="Normal 18 4 4" xfId="11698"/>
    <cellStyle name="Normal 18 4 5" xfId="22448"/>
    <cellStyle name="Normal 18 4 6" xfId="33308"/>
    <cellStyle name="Normal 18 40" xfId="7713"/>
    <cellStyle name="Normal 18 40 2" xfId="18492"/>
    <cellStyle name="Normal 18 40 3" xfId="29242"/>
    <cellStyle name="Normal 18 40 4" xfId="40102"/>
    <cellStyle name="Normal 18 41" xfId="7823"/>
    <cellStyle name="Normal 18 41 2" xfId="18602"/>
    <cellStyle name="Normal 18 41 3" xfId="29352"/>
    <cellStyle name="Normal 18 41 4" xfId="40212"/>
    <cellStyle name="Normal 18 42" xfId="7933"/>
    <cellStyle name="Normal 18 42 2" xfId="18712"/>
    <cellStyle name="Normal 18 42 3" xfId="29462"/>
    <cellStyle name="Normal 18 42 4" xfId="40322"/>
    <cellStyle name="Normal 18 43" xfId="8043"/>
    <cellStyle name="Normal 18 43 2" xfId="18822"/>
    <cellStyle name="Normal 18 43 3" xfId="29572"/>
    <cellStyle name="Normal 18 43 4" xfId="40432"/>
    <cellStyle name="Normal 18 44" xfId="8153"/>
    <cellStyle name="Normal 18 44 2" xfId="18932"/>
    <cellStyle name="Normal 18 44 3" xfId="29682"/>
    <cellStyle name="Normal 18 44 4" xfId="40542"/>
    <cellStyle name="Normal 18 45" xfId="8263"/>
    <cellStyle name="Normal 18 45 2" xfId="19042"/>
    <cellStyle name="Normal 18 45 3" xfId="29792"/>
    <cellStyle name="Normal 18 45 4" xfId="40652"/>
    <cellStyle name="Normal 18 46" xfId="8373"/>
    <cellStyle name="Normal 18 46 2" xfId="19152"/>
    <cellStyle name="Normal 18 46 3" xfId="29902"/>
    <cellStyle name="Normal 18 46 4" xfId="40762"/>
    <cellStyle name="Normal 18 47" xfId="8483"/>
    <cellStyle name="Normal 18 47 2" xfId="19262"/>
    <cellStyle name="Normal 18 47 3" xfId="30012"/>
    <cellStyle name="Normal 18 47 4" xfId="40872"/>
    <cellStyle name="Normal 18 48" xfId="8593"/>
    <cellStyle name="Normal 18 48 2" xfId="19372"/>
    <cellStyle name="Normal 18 48 3" xfId="30122"/>
    <cellStyle name="Normal 18 48 4" xfId="40982"/>
    <cellStyle name="Normal 18 49" xfId="8703"/>
    <cellStyle name="Normal 18 49 2" xfId="19482"/>
    <cellStyle name="Normal 18 49 3" xfId="30232"/>
    <cellStyle name="Normal 18 49 4" xfId="41092"/>
    <cellStyle name="Normal 18 5" xfId="955"/>
    <cellStyle name="Normal 18 5 2" xfId="1980"/>
    <cellStyle name="Normal 18 5 2 2" xfId="4305"/>
    <cellStyle name="Normal 18 5 2 2 2" xfId="15084"/>
    <cellStyle name="Normal 18 5 2 2 3" xfId="25834"/>
    <cellStyle name="Normal 18 5 2 2 4" xfId="36694"/>
    <cellStyle name="Normal 18 5 2 3" xfId="12789"/>
    <cellStyle name="Normal 18 5 2 4" xfId="23539"/>
    <cellStyle name="Normal 18 5 2 5" xfId="34399"/>
    <cellStyle name="Normal 18 5 3" xfId="3323"/>
    <cellStyle name="Normal 18 5 3 2" xfId="14102"/>
    <cellStyle name="Normal 18 5 3 3" xfId="24852"/>
    <cellStyle name="Normal 18 5 3 4" xfId="35712"/>
    <cellStyle name="Normal 18 5 4" xfId="11807"/>
    <cellStyle name="Normal 18 5 5" xfId="22557"/>
    <cellStyle name="Normal 18 5 6" xfId="33417"/>
    <cellStyle name="Normal 18 50" xfId="8813"/>
    <cellStyle name="Normal 18 50 2" xfId="19592"/>
    <cellStyle name="Normal 18 50 3" xfId="30342"/>
    <cellStyle name="Normal 18 50 4" xfId="41202"/>
    <cellStyle name="Normal 18 51" xfId="8923"/>
    <cellStyle name="Normal 18 51 2" xfId="19702"/>
    <cellStyle name="Normal 18 51 3" xfId="30452"/>
    <cellStyle name="Normal 18 51 4" xfId="41312"/>
    <cellStyle name="Normal 18 52" xfId="9033"/>
    <cellStyle name="Normal 18 52 2" xfId="19812"/>
    <cellStyle name="Normal 18 52 3" xfId="30562"/>
    <cellStyle name="Normal 18 52 4" xfId="41422"/>
    <cellStyle name="Normal 18 53" xfId="9143"/>
    <cellStyle name="Normal 18 53 2" xfId="19922"/>
    <cellStyle name="Normal 18 53 3" xfId="30672"/>
    <cellStyle name="Normal 18 53 4" xfId="41532"/>
    <cellStyle name="Normal 18 54" xfId="9253"/>
    <cellStyle name="Normal 18 54 2" xfId="20032"/>
    <cellStyle name="Normal 18 54 3" xfId="30782"/>
    <cellStyle name="Normal 18 54 4" xfId="41642"/>
    <cellStyle name="Normal 18 55" xfId="9363"/>
    <cellStyle name="Normal 18 55 2" xfId="20142"/>
    <cellStyle name="Normal 18 55 3" xfId="30892"/>
    <cellStyle name="Normal 18 55 4" xfId="41752"/>
    <cellStyle name="Normal 18 56" xfId="9473"/>
    <cellStyle name="Normal 18 56 2" xfId="20252"/>
    <cellStyle name="Normal 18 56 3" xfId="31002"/>
    <cellStyle name="Normal 18 56 4" xfId="41862"/>
    <cellStyle name="Normal 18 57" xfId="9583"/>
    <cellStyle name="Normal 18 57 2" xfId="20362"/>
    <cellStyle name="Normal 18 57 3" xfId="31112"/>
    <cellStyle name="Normal 18 57 4" xfId="41972"/>
    <cellStyle name="Normal 18 58" xfId="9693"/>
    <cellStyle name="Normal 18 58 2" xfId="20472"/>
    <cellStyle name="Normal 18 58 3" xfId="31222"/>
    <cellStyle name="Normal 18 58 4" xfId="42082"/>
    <cellStyle name="Normal 18 59" xfId="9803"/>
    <cellStyle name="Normal 18 59 2" xfId="20582"/>
    <cellStyle name="Normal 18 59 3" xfId="31332"/>
    <cellStyle name="Normal 18 59 4" xfId="42192"/>
    <cellStyle name="Normal 18 6" xfId="1064"/>
    <cellStyle name="Normal 18 6 2" xfId="3432"/>
    <cellStyle name="Normal 18 6 2 2" xfId="14211"/>
    <cellStyle name="Normal 18 6 2 3" xfId="24961"/>
    <cellStyle name="Normal 18 6 2 4" xfId="35821"/>
    <cellStyle name="Normal 18 6 3" xfId="11916"/>
    <cellStyle name="Normal 18 6 4" xfId="22666"/>
    <cellStyle name="Normal 18 6 5" xfId="33526"/>
    <cellStyle name="Normal 18 60" xfId="9913"/>
    <cellStyle name="Normal 18 60 2" xfId="20692"/>
    <cellStyle name="Normal 18 60 3" xfId="31442"/>
    <cellStyle name="Normal 18 60 4" xfId="42302"/>
    <cellStyle name="Normal 18 61" xfId="10023"/>
    <cellStyle name="Normal 18 61 2" xfId="20802"/>
    <cellStyle name="Normal 18 61 3" xfId="31552"/>
    <cellStyle name="Normal 18 61 4" xfId="42412"/>
    <cellStyle name="Normal 18 62" xfId="10133"/>
    <cellStyle name="Normal 18 62 2" xfId="20912"/>
    <cellStyle name="Normal 18 62 3" xfId="31662"/>
    <cellStyle name="Normal 18 62 4" xfId="42522"/>
    <cellStyle name="Normal 18 63" xfId="10243"/>
    <cellStyle name="Normal 18 63 2" xfId="21022"/>
    <cellStyle name="Normal 18 63 3" xfId="31772"/>
    <cellStyle name="Normal 18 63 4" xfId="42632"/>
    <cellStyle name="Normal 18 64" xfId="10353"/>
    <cellStyle name="Normal 18 64 2" xfId="21132"/>
    <cellStyle name="Normal 18 64 3" xfId="31882"/>
    <cellStyle name="Normal 18 64 4" xfId="42742"/>
    <cellStyle name="Normal 18 65" xfId="10463"/>
    <cellStyle name="Normal 18 65 2" xfId="21242"/>
    <cellStyle name="Normal 18 65 3" xfId="31992"/>
    <cellStyle name="Normal 18 65 4" xfId="42852"/>
    <cellStyle name="Normal 18 66" xfId="10573"/>
    <cellStyle name="Normal 18 66 2" xfId="21352"/>
    <cellStyle name="Normal 18 66 3" xfId="32102"/>
    <cellStyle name="Normal 18 66 4" xfId="42962"/>
    <cellStyle name="Normal 18 67" xfId="10683"/>
    <cellStyle name="Normal 18 67 2" xfId="21462"/>
    <cellStyle name="Normal 18 67 3" xfId="32212"/>
    <cellStyle name="Normal 18 67 4" xfId="43072"/>
    <cellStyle name="Normal 18 68" xfId="10793"/>
    <cellStyle name="Normal 18 68 2" xfId="21572"/>
    <cellStyle name="Normal 18 68 3" xfId="32322"/>
    <cellStyle name="Normal 18 68 4" xfId="43182"/>
    <cellStyle name="Normal 18 69" xfId="10903"/>
    <cellStyle name="Normal 18 69 2" xfId="32432"/>
    <cellStyle name="Normal 18 69 3" xfId="43292"/>
    <cellStyle name="Normal 18 7" xfId="1576"/>
    <cellStyle name="Normal 18 7 2" xfId="3901"/>
    <cellStyle name="Normal 18 7 2 2" xfId="14680"/>
    <cellStyle name="Normal 18 7 2 3" xfId="25430"/>
    <cellStyle name="Normal 18 7 2 4" xfId="36290"/>
    <cellStyle name="Normal 18 7 3" xfId="12385"/>
    <cellStyle name="Normal 18 7 4" xfId="23135"/>
    <cellStyle name="Normal 18 7 5" xfId="33995"/>
    <cellStyle name="Normal 18 70" xfId="11402"/>
    <cellStyle name="Normal 18 70 2" xfId="22152"/>
    <cellStyle name="Normal 18 70 3" xfId="33012"/>
    <cellStyle name="Normal 18 71" xfId="21682"/>
    <cellStyle name="Normal 18 72" xfId="32542"/>
    <cellStyle name="Normal 18 73" xfId="43569"/>
    <cellStyle name="Normal 18 74" xfId="43724"/>
    <cellStyle name="Normal 18 75" xfId="44036"/>
    <cellStyle name="Normal 18 76" xfId="44355"/>
    <cellStyle name="Normal 18 77" xfId="44675"/>
    <cellStyle name="Normal 18 78" xfId="44987"/>
    <cellStyle name="Normal 18 79" xfId="45299"/>
    <cellStyle name="Normal 18 8" xfId="2089"/>
    <cellStyle name="Normal 18 8 2" xfId="4414"/>
    <cellStyle name="Normal 18 8 2 2" xfId="15193"/>
    <cellStyle name="Normal 18 8 2 3" xfId="25943"/>
    <cellStyle name="Normal 18 8 2 4" xfId="36803"/>
    <cellStyle name="Normal 18 8 3" xfId="12898"/>
    <cellStyle name="Normal 18 8 4" xfId="23648"/>
    <cellStyle name="Normal 18 8 5" xfId="34508"/>
    <cellStyle name="Normal 18 80" xfId="45611"/>
    <cellStyle name="Normal 18 81" xfId="45923"/>
    <cellStyle name="Normal 18 82" xfId="46235"/>
    <cellStyle name="Normal 18 83" xfId="46547"/>
    <cellStyle name="Normal 18 84" xfId="46859"/>
    <cellStyle name="Normal 18 85" xfId="47171"/>
    <cellStyle name="Normal 18 86" xfId="47483"/>
    <cellStyle name="Normal 18 87" xfId="47795"/>
    <cellStyle name="Normal 18 88" xfId="48107"/>
    <cellStyle name="Normal 18 89" xfId="48419"/>
    <cellStyle name="Normal 18 9" xfId="2198"/>
    <cellStyle name="Normal 18 9 2" xfId="4523"/>
    <cellStyle name="Normal 18 9 2 2" xfId="15302"/>
    <cellStyle name="Normal 18 9 2 3" xfId="26052"/>
    <cellStyle name="Normal 18 9 2 4" xfId="36912"/>
    <cellStyle name="Normal 18 9 3" xfId="13007"/>
    <cellStyle name="Normal 18 9 4" xfId="23757"/>
    <cellStyle name="Normal 18 9 5" xfId="34617"/>
    <cellStyle name="Normal 18 90" xfId="48731"/>
    <cellStyle name="Normal 18 91" xfId="49043"/>
    <cellStyle name="Normal 18 92" xfId="49355"/>
    <cellStyle name="Normal 18 93" xfId="49667"/>
    <cellStyle name="Normal 18 94" xfId="49979"/>
    <cellStyle name="Normal 18 95" xfId="50291"/>
    <cellStyle name="Normal 18 96" xfId="50603"/>
    <cellStyle name="Normal 18 97" xfId="50915"/>
    <cellStyle name="Normal 18 98" xfId="51227"/>
    <cellStyle name="Normal 18 99" xfId="51539"/>
    <cellStyle name="Normal 19" xfId="649"/>
    <cellStyle name="Normal 19 10" xfId="2429"/>
    <cellStyle name="Normal 19 10 2" xfId="13238"/>
    <cellStyle name="Normal 19 10 3" xfId="23988"/>
    <cellStyle name="Normal 19 10 4" xfId="34848"/>
    <cellStyle name="Normal 19 100" xfId="52178"/>
    <cellStyle name="Normal 19 101" xfId="52490"/>
    <cellStyle name="Normal 19 102" xfId="52802"/>
    <cellStyle name="Normal 19 103" xfId="53114"/>
    <cellStyle name="Normal 19 104" xfId="53426"/>
    <cellStyle name="Normal 19 105" xfId="53738"/>
    <cellStyle name="Normal 19 106" xfId="54050"/>
    <cellStyle name="Normal 19 107" xfId="54362"/>
    <cellStyle name="Normal 19 108" xfId="54674"/>
    <cellStyle name="Normal 19 109" xfId="54986"/>
    <cellStyle name="Normal 19 11" xfId="3017"/>
    <cellStyle name="Normal 19 11 2" xfId="13796"/>
    <cellStyle name="Normal 19 11 3" xfId="24546"/>
    <cellStyle name="Normal 19 11 4" xfId="35406"/>
    <cellStyle name="Normal 19 110" xfId="55298"/>
    <cellStyle name="Normal 19 111" xfId="55610"/>
    <cellStyle name="Normal 19 112" xfId="55922"/>
    <cellStyle name="Normal 19 113" xfId="56234"/>
    <cellStyle name="Normal 19 114" xfId="56546"/>
    <cellStyle name="Normal 19 115" xfId="56858"/>
    <cellStyle name="Normal 19 116" xfId="57170"/>
    <cellStyle name="Normal 19 117" xfId="57482"/>
    <cellStyle name="Normal 19 118" xfId="57794"/>
    <cellStyle name="Normal 19 119" xfId="58106"/>
    <cellStyle name="Normal 19 12" xfId="4754"/>
    <cellStyle name="Normal 19 12 2" xfId="15533"/>
    <cellStyle name="Normal 19 12 3" xfId="26283"/>
    <cellStyle name="Normal 19 12 4" xfId="37143"/>
    <cellStyle name="Normal 19 120" xfId="58418"/>
    <cellStyle name="Normal 19 121" xfId="58730"/>
    <cellStyle name="Normal 19 122" xfId="59042"/>
    <cellStyle name="Normal 19 123" xfId="59354"/>
    <cellStyle name="Normal 19 124" xfId="59666"/>
    <cellStyle name="Normal 19 125" xfId="59978"/>
    <cellStyle name="Normal 19 126" xfId="60290"/>
    <cellStyle name="Normal 19 127" xfId="60602"/>
    <cellStyle name="Normal 19 128" xfId="60914"/>
    <cellStyle name="Normal 19 13" xfId="4864"/>
    <cellStyle name="Normal 19 13 2" xfId="15643"/>
    <cellStyle name="Normal 19 13 3" xfId="26393"/>
    <cellStyle name="Normal 19 13 4" xfId="37253"/>
    <cellStyle name="Normal 19 14" xfId="4974"/>
    <cellStyle name="Normal 19 14 2" xfId="15753"/>
    <cellStyle name="Normal 19 14 3" xfId="26503"/>
    <cellStyle name="Normal 19 14 4" xfId="37363"/>
    <cellStyle name="Normal 19 15" xfId="5084"/>
    <cellStyle name="Normal 19 15 2" xfId="15863"/>
    <cellStyle name="Normal 19 15 3" xfId="26613"/>
    <cellStyle name="Normal 19 15 4" xfId="37473"/>
    <cellStyle name="Normal 19 16" xfId="5194"/>
    <cellStyle name="Normal 19 16 2" xfId="15973"/>
    <cellStyle name="Normal 19 16 3" xfId="26723"/>
    <cellStyle name="Normal 19 16 4" xfId="37583"/>
    <cellStyle name="Normal 19 17" xfId="5304"/>
    <cellStyle name="Normal 19 17 2" xfId="16083"/>
    <cellStyle name="Normal 19 17 3" xfId="26833"/>
    <cellStyle name="Normal 19 17 4" xfId="37693"/>
    <cellStyle name="Normal 19 18" xfId="5414"/>
    <cellStyle name="Normal 19 18 2" xfId="16193"/>
    <cellStyle name="Normal 19 18 3" xfId="26943"/>
    <cellStyle name="Normal 19 18 4" xfId="37803"/>
    <cellStyle name="Normal 19 19" xfId="5524"/>
    <cellStyle name="Normal 19 19 2" xfId="16303"/>
    <cellStyle name="Normal 19 19 3" xfId="27053"/>
    <cellStyle name="Normal 19 19 4" xfId="37913"/>
    <cellStyle name="Normal 19 2" xfId="748"/>
    <cellStyle name="Normal 19 2 10" xfId="44844"/>
    <cellStyle name="Normal 19 2 11" xfId="45156"/>
    <cellStyle name="Normal 19 2 12" xfId="45468"/>
    <cellStyle name="Normal 19 2 13" xfId="45780"/>
    <cellStyle name="Normal 19 2 14" xfId="46092"/>
    <cellStyle name="Normal 19 2 15" xfId="46404"/>
    <cellStyle name="Normal 19 2 16" xfId="46716"/>
    <cellStyle name="Normal 19 2 17" xfId="47028"/>
    <cellStyle name="Normal 19 2 18" xfId="47340"/>
    <cellStyle name="Normal 19 2 19" xfId="47652"/>
    <cellStyle name="Normal 19 2 2" xfId="1773"/>
    <cellStyle name="Normal 19 2 2 2" xfId="4098"/>
    <cellStyle name="Normal 19 2 2 2 2" xfId="14877"/>
    <cellStyle name="Normal 19 2 2 2 3" xfId="25627"/>
    <cellStyle name="Normal 19 2 2 2 4" xfId="36487"/>
    <cellStyle name="Normal 19 2 2 3" xfId="12582"/>
    <cellStyle name="Normal 19 2 2 4" xfId="23332"/>
    <cellStyle name="Normal 19 2 2 5" xfId="34192"/>
    <cellStyle name="Normal 19 2 20" xfId="47964"/>
    <cellStyle name="Normal 19 2 21" xfId="48276"/>
    <cellStyle name="Normal 19 2 22" xfId="48588"/>
    <cellStyle name="Normal 19 2 23" xfId="48900"/>
    <cellStyle name="Normal 19 2 24" xfId="49212"/>
    <cellStyle name="Normal 19 2 25" xfId="49524"/>
    <cellStyle name="Normal 19 2 26" xfId="49836"/>
    <cellStyle name="Normal 19 2 27" xfId="50148"/>
    <cellStyle name="Normal 19 2 28" xfId="50460"/>
    <cellStyle name="Normal 19 2 29" xfId="50772"/>
    <cellStyle name="Normal 19 2 3" xfId="3116"/>
    <cellStyle name="Normal 19 2 3 2" xfId="13895"/>
    <cellStyle name="Normal 19 2 3 3" xfId="24645"/>
    <cellStyle name="Normal 19 2 3 4" xfId="35505"/>
    <cellStyle name="Normal 19 2 30" xfId="51084"/>
    <cellStyle name="Normal 19 2 31" xfId="51396"/>
    <cellStyle name="Normal 19 2 32" xfId="51708"/>
    <cellStyle name="Normal 19 2 33" xfId="52020"/>
    <cellStyle name="Normal 19 2 34" xfId="52333"/>
    <cellStyle name="Normal 19 2 35" xfId="52645"/>
    <cellStyle name="Normal 19 2 36" xfId="52957"/>
    <cellStyle name="Normal 19 2 37" xfId="53269"/>
    <cellStyle name="Normal 19 2 38" xfId="53581"/>
    <cellStyle name="Normal 19 2 39" xfId="53893"/>
    <cellStyle name="Normal 19 2 4" xfId="11600"/>
    <cellStyle name="Normal 19 2 40" xfId="54205"/>
    <cellStyle name="Normal 19 2 41" xfId="54517"/>
    <cellStyle name="Normal 19 2 42" xfId="54829"/>
    <cellStyle name="Normal 19 2 43" xfId="55141"/>
    <cellStyle name="Normal 19 2 44" xfId="55453"/>
    <cellStyle name="Normal 19 2 45" xfId="55765"/>
    <cellStyle name="Normal 19 2 46" xfId="56077"/>
    <cellStyle name="Normal 19 2 47" xfId="56389"/>
    <cellStyle name="Normal 19 2 48" xfId="56701"/>
    <cellStyle name="Normal 19 2 49" xfId="57013"/>
    <cellStyle name="Normal 19 2 5" xfId="22350"/>
    <cellStyle name="Normal 19 2 50" xfId="57325"/>
    <cellStyle name="Normal 19 2 51" xfId="57637"/>
    <cellStyle name="Normal 19 2 52" xfId="57949"/>
    <cellStyle name="Normal 19 2 53" xfId="58261"/>
    <cellStyle name="Normal 19 2 54" xfId="58573"/>
    <cellStyle name="Normal 19 2 55" xfId="58885"/>
    <cellStyle name="Normal 19 2 56" xfId="59197"/>
    <cellStyle name="Normal 19 2 57" xfId="59509"/>
    <cellStyle name="Normal 19 2 58" xfId="59821"/>
    <cellStyle name="Normal 19 2 59" xfId="60133"/>
    <cellStyle name="Normal 19 2 6" xfId="33210"/>
    <cellStyle name="Normal 19 2 60" xfId="60445"/>
    <cellStyle name="Normal 19 2 61" xfId="60757"/>
    <cellStyle name="Normal 19 2 62" xfId="61069"/>
    <cellStyle name="Normal 19 2 7" xfId="43893"/>
    <cellStyle name="Normal 19 2 8" xfId="44205"/>
    <cellStyle name="Normal 19 2 9" xfId="44524"/>
    <cellStyle name="Normal 19 20" xfId="5634"/>
    <cellStyle name="Normal 19 20 2" xfId="16413"/>
    <cellStyle name="Normal 19 20 3" xfId="27163"/>
    <cellStyle name="Normal 19 20 4" xfId="38023"/>
    <cellStyle name="Normal 19 21" xfId="5744"/>
    <cellStyle name="Normal 19 21 2" xfId="16523"/>
    <cellStyle name="Normal 19 21 3" xfId="27273"/>
    <cellStyle name="Normal 19 21 4" xfId="38133"/>
    <cellStyle name="Normal 19 22" xfId="5854"/>
    <cellStyle name="Normal 19 22 2" xfId="16633"/>
    <cellStyle name="Normal 19 22 3" xfId="27383"/>
    <cellStyle name="Normal 19 22 4" xfId="38243"/>
    <cellStyle name="Normal 19 23" xfId="5964"/>
    <cellStyle name="Normal 19 23 2" xfId="16743"/>
    <cellStyle name="Normal 19 23 3" xfId="27493"/>
    <cellStyle name="Normal 19 23 4" xfId="38353"/>
    <cellStyle name="Normal 19 24" xfId="6074"/>
    <cellStyle name="Normal 19 24 2" xfId="16853"/>
    <cellStyle name="Normal 19 24 3" xfId="27603"/>
    <cellStyle name="Normal 19 24 4" xfId="38463"/>
    <cellStyle name="Normal 19 25" xfId="6184"/>
    <cellStyle name="Normal 19 25 2" xfId="16963"/>
    <cellStyle name="Normal 19 25 3" xfId="27713"/>
    <cellStyle name="Normal 19 25 4" xfId="38573"/>
    <cellStyle name="Normal 19 26" xfId="6294"/>
    <cellStyle name="Normal 19 26 2" xfId="17073"/>
    <cellStyle name="Normal 19 26 3" xfId="27823"/>
    <cellStyle name="Normal 19 26 4" xfId="38683"/>
    <cellStyle name="Normal 19 27" xfId="6404"/>
    <cellStyle name="Normal 19 27 2" xfId="17183"/>
    <cellStyle name="Normal 19 27 3" xfId="27933"/>
    <cellStyle name="Normal 19 27 4" xfId="38793"/>
    <cellStyle name="Normal 19 28" xfId="6514"/>
    <cellStyle name="Normal 19 28 2" xfId="17293"/>
    <cellStyle name="Normal 19 28 3" xfId="28043"/>
    <cellStyle name="Normal 19 28 4" xfId="38903"/>
    <cellStyle name="Normal 19 29" xfId="6624"/>
    <cellStyle name="Normal 19 29 2" xfId="17403"/>
    <cellStyle name="Normal 19 29 3" xfId="28153"/>
    <cellStyle name="Normal 19 29 4" xfId="39013"/>
    <cellStyle name="Normal 19 3" xfId="857"/>
    <cellStyle name="Normal 19 3 2" xfId="1882"/>
    <cellStyle name="Normal 19 3 2 2" xfId="4207"/>
    <cellStyle name="Normal 19 3 2 2 2" xfId="14986"/>
    <cellStyle name="Normal 19 3 2 2 3" xfId="25736"/>
    <cellStyle name="Normal 19 3 2 2 4" xfId="36596"/>
    <cellStyle name="Normal 19 3 2 3" xfId="12691"/>
    <cellStyle name="Normal 19 3 2 4" xfId="23441"/>
    <cellStyle name="Normal 19 3 2 5" xfId="34301"/>
    <cellStyle name="Normal 19 3 3" xfId="3225"/>
    <cellStyle name="Normal 19 3 3 2" xfId="14004"/>
    <cellStyle name="Normal 19 3 3 3" xfId="24754"/>
    <cellStyle name="Normal 19 3 3 4" xfId="35614"/>
    <cellStyle name="Normal 19 3 4" xfId="11709"/>
    <cellStyle name="Normal 19 3 5" xfId="22459"/>
    <cellStyle name="Normal 19 3 6" xfId="33319"/>
    <cellStyle name="Normal 19 30" xfId="6734"/>
    <cellStyle name="Normal 19 30 2" xfId="17513"/>
    <cellStyle name="Normal 19 30 3" xfId="28263"/>
    <cellStyle name="Normal 19 30 4" xfId="39123"/>
    <cellStyle name="Normal 19 31" xfId="6844"/>
    <cellStyle name="Normal 19 31 2" xfId="17623"/>
    <cellStyle name="Normal 19 31 3" xfId="28373"/>
    <cellStyle name="Normal 19 31 4" xfId="39233"/>
    <cellStyle name="Normal 19 32" xfId="6954"/>
    <cellStyle name="Normal 19 32 2" xfId="17733"/>
    <cellStyle name="Normal 19 32 3" xfId="28483"/>
    <cellStyle name="Normal 19 32 4" xfId="39343"/>
    <cellStyle name="Normal 19 33" xfId="7064"/>
    <cellStyle name="Normal 19 33 2" xfId="17843"/>
    <cellStyle name="Normal 19 33 3" xfId="28593"/>
    <cellStyle name="Normal 19 33 4" xfId="39453"/>
    <cellStyle name="Normal 19 34" xfId="7174"/>
    <cellStyle name="Normal 19 34 2" xfId="17953"/>
    <cellStyle name="Normal 19 34 3" xfId="28703"/>
    <cellStyle name="Normal 19 34 4" xfId="39563"/>
    <cellStyle name="Normal 19 35" xfId="7284"/>
    <cellStyle name="Normal 19 35 2" xfId="18063"/>
    <cellStyle name="Normal 19 35 3" xfId="28813"/>
    <cellStyle name="Normal 19 35 4" xfId="39673"/>
    <cellStyle name="Normal 19 36" xfId="7394"/>
    <cellStyle name="Normal 19 36 2" xfId="18173"/>
    <cellStyle name="Normal 19 36 3" xfId="28923"/>
    <cellStyle name="Normal 19 36 4" xfId="39783"/>
    <cellStyle name="Normal 19 37" xfId="7504"/>
    <cellStyle name="Normal 19 37 2" xfId="18283"/>
    <cellStyle name="Normal 19 37 3" xfId="29033"/>
    <cellStyle name="Normal 19 37 4" xfId="39893"/>
    <cellStyle name="Normal 19 38" xfId="7614"/>
    <cellStyle name="Normal 19 38 2" xfId="18393"/>
    <cellStyle name="Normal 19 38 3" xfId="29143"/>
    <cellStyle name="Normal 19 38 4" xfId="40003"/>
    <cellStyle name="Normal 19 39" xfId="7724"/>
    <cellStyle name="Normal 19 39 2" xfId="18503"/>
    <cellStyle name="Normal 19 39 3" xfId="29253"/>
    <cellStyle name="Normal 19 39 4" xfId="40113"/>
    <cellStyle name="Normal 19 4" xfId="966"/>
    <cellStyle name="Normal 19 4 2" xfId="1991"/>
    <cellStyle name="Normal 19 4 2 2" xfId="4316"/>
    <cellStyle name="Normal 19 4 2 2 2" xfId="15095"/>
    <cellStyle name="Normal 19 4 2 2 3" xfId="25845"/>
    <cellStyle name="Normal 19 4 2 2 4" xfId="36705"/>
    <cellStyle name="Normal 19 4 2 3" xfId="12800"/>
    <cellStyle name="Normal 19 4 2 4" xfId="23550"/>
    <cellStyle name="Normal 19 4 2 5" xfId="34410"/>
    <cellStyle name="Normal 19 4 3" xfId="3334"/>
    <cellStyle name="Normal 19 4 3 2" xfId="14113"/>
    <cellStyle name="Normal 19 4 3 3" xfId="24863"/>
    <cellStyle name="Normal 19 4 3 4" xfId="35723"/>
    <cellStyle name="Normal 19 4 4" xfId="11818"/>
    <cellStyle name="Normal 19 4 5" xfId="22568"/>
    <cellStyle name="Normal 19 4 6" xfId="33428"/>
    <cellStyle name="Normal 19 40" xfId="7834"/>
    <cellStyle name="Normal 19 40 2" xfId="18613"/>
    <cellStyle name="Normal 19 40 3" xfId="29363"/>
    <cellStyle name="Normal 19 40 4" xfId="40223"/>
    <cellStyle name="Normal 19 41" xfId="7944"/>
    <cellStyle name="Normal 19 41 2" xfId="18723"/>
    <cellStyle name="Normal 19 41 3" xfId="29473"/>
    <cellStyle name="Normal 19 41 4" xfId="40333"/>
    <cellStyle name="Normal 19 42" xfId="8054"/>
    <cellStyle name="Normal 19 42 2" xfId="18833"/>
    <cellStyle name="Normal 19 42 3" xfId="29583"/>
    <cellStyle name="Normal 19 42 4" xfId="40443"/>
    <cellStyle name="Normal 19 43" xfId="8164"/>
    <cellStyle name="Normal 19 43 2" xfId="18943"/>
    <cellStyle name="Normal 19 43 3" xfId="29693"/>
    <cellStyle name="Normal 19 43 4" xfId="40553"/>
    <cellStyle name="Normal 19 44" xfId="8274"/>
    <cellStyle name="Normal 19 44 2" xfId="19053"/>
    <cellStyle name="Normal 19 44 3" xfId="29803"/>
    <cellStyle name="Normal 19 44 4" xfId="40663"/>
    <cellStyle name="Normal 19 45" xfId="8384"/>
    <cellStyle name="Normal 19 45 2" xfId="19163"/>
    <cellStyle name="Normal 19 45 3" xfId="29913"/>
    <cellStyle name="Normal 19 45 4" xfId="40773"/>
    <cellStyle name="Normal 19 46" xfId="8494"/>
    <cellStyle name="Normal 19 46 2" xfId="19273"/>
    <cellStyle name="Normal 19 46 3" xfId="30023"/>
    <cellStyle name="Normal 19 46 4" xfId="40883"/>
    <cellStyle name="Normal 19 47" xfId="8604"/>
    <cellStyle name="Normal 19 47 2" xfId="19383"/>
    <cellStyle name="Normal 19 47 3" xfId="30133"/>
    <cellStyle name="Normal 19 47 4" xfId="40993"/>
    <cellStyle name="Normal 19 48" xfId="8714"/>
    <cellStyle name="Normal 19 48 2" xfId="19493"/>
    <cellStyle name="Normal 19 48 3" xfId="30243"/>
    <cellStyle name="Normal 19 48 4" xfId="41103"/>
    <cellStyle name="Normal 19 49" xfId="8824"/>
    <cellStyle name="Normal 19 49 2" xfId="19603"/>
    <cellStyle name="Normal 19 49 3" xfId="30353"/>
    <cellStyle name="Normal 19 49 4" xfId="41213"/>
    <cellStyle name="Normal 19 5" xfId="1075"/>
    <cellStyle name="Normal 19 5 2" xfId="3443"/>
    <cellStyle name="Normal 19 5 2 2" xfId="14222"/>
    <cellStyle name="Normal 19 5 2 3" xfId="24972"/>
    <cellStyle name="Normal 19 5 2 4" xfId="35832"/>
    <cellStyle name="Normal 19 5 3" xfId="11927"/>
    <cellStyle name="Normal 19 5 4" xfId="22677"/>
    <cellStyle name="Normal 19 5 5" xfId="33537"/>
    <cellStyle name="Normal 19 50" xfId="8934"/>
    <cellStyle name="Normal 19 50 2" xfId="19713"/>
    <cellStyle name="Normal 19 50 3" xfId="30463"/>
    <cellStyle name="Normal 19 50 4" xfId="41323"/>
    <cellStyle name="Normal 19 51" xfId="9044"/>
    <cellStyle name="Normal 19 51 2" xfId="19823"/>
    <cellStyle name="Normal 19 51 3" xfId="30573"/>
    <cellStyle name="Normal 19 51 4" xfId="41433"/>
    <cellStyle name="Normal 19 52" xfId="9154"/>
    <cellStyle name="Normal 19 52 2" xfId="19933"/>
    <cellStyle name="Normal 19 52 3" xfId="30683"/>
    <cellStyle name="Normal 19 52 4" xfId="41543"/>
    <cellStyle name="Normal 19 53" xfId="9264"/>
    <cellStyle name="Normal 19 53 2" xfId="20043"/>
    <cellStyle name="Normal 19 53 3" xfId="30793"/>
    <cellStyle name="Normal 19 53 4" xfId="41653"/>
    <cellStyle name="Normal 19 54" xfId="9374"/>
    <cellStyle name="Normal 19 54 2" xfId="20153"/>
    <cellStyle name="Normal 19 54 3" xfId="30903"/>
    <cellStyle name="Normal 19 54 4" xfId="41763"/>
    <cellStyle name="Normal 19 55" xfId="9484"/>
    <cellStyle name="Normal 19 55 2" xfId="20263"/>
    <cellStyle name="Normal 19 55 3" xfId="31013"/>
    <cellStyle name="Normal 19 55 4" xfId="41873"/>
    <cellStyle name="Normal 19 56" xfId="9594"/>
    <cellStyle name="Normal 19 56 2" xfId="20373"/>
    <cellStyle name="Normal 19 56 3" xfId="31123"/>
    <cellStyle name="Normal 19 56 4" xfId="41983"/>
    <cellStyle name="Normal 19 57" xfId="9704"/>
    <cellStyle name="Normal 19 57 2" xfId="20483"/>
    <cellStyle name="Normal 19 57 3" xfId="31233"/>
    <cellStyle name="Normal 19 57 4" xfId="42093"/>
    <cellStyle name="Normal 19 58" xfId="9814"/>
    <cellStyle name="Normal 19 58 2" xfId="20593"/>
    <cellStyle name="Normal 19 58 3" xfId="31343"/>
    <cellStyle name="Normal 19 58 4" xfId="42203"/>
    <cellStyle name="Normal 19 59" xfId="9924"/>
    <cellStyle name="Normal 19 59 2" xfId="20703"/>
    <cellStyle name="Normal 19 59 3" xfId="31453"/>
    <cellStyle name="Normal 19 59 4" xfId="42313"/>
    <cellStyle name="Normal 19 6" xfId="1674"/>
    <cellStyle name="Normal 19 6 2" xfId="3999"/>
    <cellStyle name="Normal 19 6 2 2" xfId="14778"/>
    <cellStyle name="Normal 19 6 2 3" xfId="25528"/>
    <cellStyle name="Normal 19 6 2 4" xfId="36388"/>
    <cellStyle name="Normal 19 6 3" xfId="12483"/>
    <cellStyle name="Normal 19 6 4" xfId="23233"/>
    <cellStyle name="Normal 19 6 5" xfId="34093"/>
    <cellStyle name="Normal 19 60" xfId="10034"/>
    <cellStyle name="Normal 19 60 2" xfId="20813"/>
    <cellStyle name="Normal 19 60 3" xfId="31563"/>
    <cellStyle name="Normal 19 60 4" xfId="42423"/>
    <cellStyle name="Normal 19 61" xfId="10144"/>
    <cellStyle name="Normal 19 61 2" xfId="20923"/>
    <cellStyle name="Normal 19 61 3" xfId="31673"/>
    <cellStyle name="Normal 19 61 4" xfId="42533"/>
    <cellStyle name="Normal 19 62" xfId="10254"/>
    <cellStyle name="Normal 19 62 2" xfId="21033"/>
    <cellStyle name="Normal 19 62 3" xfId="31783"/>
    <cellStyle name="Normal 19 62 4" xfId="42643"/>
    <cellStyle name="Normal 19 63" xfId="10364"/>
    <cellStyle name="Normal 19 63 2" xfId="21143"/>
    <cellStyle name="Normal 19 63 3" xfId="31893"/>
    <cellStyle name="Normal 19 63 4" xfId="42753"/>
    <cellStyle name="Normal 19 64" xfId="10474"/>
    <cellStyle name="Normal 19 64 2" xfId="21253"/>
    <cellStyle name="Normal 19 64 3" xfId="32003"/>
    <cellStyle name="Normal 19 64 4" xfId="42863"/>
    <cellStyle name="Normal 19 65" xfId="10584"/>
    <cellStyle name="Normal 19 65 2" xfId="21363"/>
    <cellStyle name="Normal 19 65 3" xfId="32113"/>
    <cellStyle name="Normal 19 65 4" xfId="42973"/>
    <cellStyle name="Normal 19 66" xfId="10694"/>
    <cellStyle name="Normal 19 66 2" xfId="21473"/>
    <cellStyle name="Normal 19 66 3" xfId="32223"/>
    <cellStyle name="Normal 19 66 4" xfId="43083"/>
    <cellStyle name="Normal 19 67" xfId="10804"/>
    <cellStyle name="Normal 19 67 2" xfId="21583"/>
    <cellStyle name="Normal 19 67 3" xfId="32333"/>
    <cellStyle name="Normal 19 67 4" xfId="43193"/>
    <cellStyle name="Normal 19 68" xfId="10914"/>
    <cellStyle name="Normal 19 68 2" xfId="32443"/>
    <cellStyle name="Normal 19 68 3" xfId="43303"/>
    <cellStyle name="Normal 19 69" xfId="11501"/>
    <cellStyle name="Normal 19 69 2" xfId="22251"/>
    <cellStyle name="Normal 19 69 3" xfId="33111"/>
    <cellStyle name="Normal 19 7" xfId="2100"/>
    <cellStyle name="Normal 19 7 2" xfId="4425"/>
    <cellStyle name="Normal 19 7 2 2" xfId="15204"/>
    <cellStyle name="Normal 19 7 2 3" xfId="25954"/>
    <cellStyle name="Normal 19 7 2 4" xfId="36814"/>
    <cellStyle name="Normal 19 7 3" xfId="12909"/>
    <cellStyle name="Normal 19 7 4" xfId="23659"/>
    <cellStyle name="Normal 19 7 5" xfId="34519"/>
    <cellStyle name="Normal 19 70" xfId="21693"/>
    <cellStyle name="Normal 19 71" xfId="32553"/>
    <cellStyle name="Normal 19 72" xfId="43583"/>
    <cellStyle name="Normal 19 73" xfId="43738"/>
    <cellStyle name="Normal 19 74" xfId="44050"/>
    <cellStyle name="Normal 19 75" xfId="44369"/>
    <cellStyle name="Normal 19 76" xfId="44689"/>
    <cellStyle name="Normal 19 77" xfId="45001"/>
    <cellStyle name="Normal 19 78" xfId="45313"/>
    <cellStyle name="Normal 19 79" xfId="45625"/>
    <cellStyle name="Normal 19 8" xfId="2209"/>
    <cellStyle name="Normal 19 8 2" xfId="4534"/>
    <cellStyle name="Normal 19 8 2 2" xfId="15313"/>
    <cellStyle name="Normal 19 8 2 3" xfId="26063"/>
    <cellStyle name="Normal 19 8 2 4" xfId="36923"/>
    <cellStyle name="Normal 19 8 3" xfId="13018"/>
    <cellStyle name="Normal 19 8 4" xfId="23768"/>
    <cellStyle name="Normal 19 8 5" xfId="34628"/>
    <cellStyle name="Normal 19 80" xfId="45937"/>
    <cellStyle name="Normal 19 81" xfId="46249"/>
    <cellStyle name="Normal 19 82" xfId="46561"/>
    <cellStyle name="Normal 19 83" xfId="46873"/>
    <cellStyle name="Normal 19 84" xfId="47185"/>
    <cellStyle name="Normal 19 85" xfId="47497"/>
    <cellStyle name="Normal 19 86" xfId="47809"/>
    <cellStyle name="Normal 19 87" xfId="48121"/>
    <cellStyle name="Normal 19 88" xfId="48433"/>
    <cellStyle name="Normal 19 89" xfId="48745"/>
    <cellStyle name="Normal 19 9" xfId="2319"/>
    <cellStyle name="Normal 19 9 2" xfId="4644"/>
    <cellStyle name="Normal 19 9 2 2" xfId="15423"/>
    <cellStyle name="Normal 19 9 2 3" xfId="26173"/>
    <cellStyle name="Normal 19 9 2 4" xfId="37033"/>
    <cellStyle name="Normal 19 9 3" xfId="13128"/>
    <cellStyle name="Normal 19 9 4" xfId="23878"/>
    <cellStyle name="Normal 19 9 5" xfId="34738"/>
    <cellStyle name="Normal 19 90" xfId="49057"/>
    <cellStyle name="Normal 19 91" xfId="49369"/>
    <cellStyle name="Normal 19 92" xfId="49681"/>
    <cellStyle name="Normal 19 93" xfId="49993"/>
    <cellStyle name="Normal 19 94" xfId="50305"/>
    <cellStyle name="Normal 19 95" xfId="50617"/>
    <cellStyle name="Normal 19 96" xfId="50929"/>
    <cellStyle name="Normal 19 97" xfId="51241"/>
    <cellStyle name="Normal 19 98" xfId="51553"/>
    <cellStyle name="Normal 19 99" xfId="51865"/>
    <cellStyle name="Normal 2" xfId="54"/>
    <cellStyle name="Normal 2 2" xfId="115"/>
    <cellStyle name="Normal 2 3" xfId="1121"/>
    <cellStyle name="Normal 2 4" xfId="2470"/>
    <cellStyle name="Normal 2 5" xfId="10954"/>
    <cellStyle name="Normal 20" xfId="759"/>
    <cellStyle name="Normal 20 10" xfId="3127"/>
    <cellStyle name="Normal 20 10 2" xfId="13906"/>
    <cellStyle name="Normal 20 10 3" xfId="24656"/>
    <cellStyle name="Normal 20 10 4" xfId="35516"/>
    <cellStyle name="Normal 20 100" xfId="52504"/>
    <cellStyle name="Normal 20 101" xfId="52816"/>
    <cellStyle name="Normal 20 102" xfId="53128"/>
    <cellStyle name="Normal 20 103" xfId="53440"/>
    <cellStyle name="Normal 20 104" xfId="53752"/>
    <cellStyle name="Normal 20 105" xfId="54064"/>
    <cellStyle name="Normal 20 106" xfId="54376"/>
    <cellStyle name="Normal 20 107" xfId="54688"/>
    <cellStyle name="Normal 20 108" xfId="55000"/>
    <cellStyle name="Normal 20 109" xfId="55312"/>
    <cellStyle name="Normal 20 11" xfId="4765"/>
    <cellStyle name="Normal 20 11 2" xfId="15544"/>
    <cellStyle name="Normal 20 11 3" xfId="26294"/>
    <cellStyle name="Normal 20 11 4" xfId="37154"/>
    <cellStyle name="Normal 20 110" xfId="55624"/>
    <cellStyle name="Normal 20 111" xfId="55936"/>
    <cellStyle name="Normal 20 112" xfId="56248"/>
    <cellStyle name="Normal 20 113" xfId="56560"/>
    <cellStyle name="Normal 20 114" xfId="56872"/>
    <cellStyle name="Normal 20 115" xfId="57184"/>
    <cellStyle name="Normal 20 116" xfId="57496"/>
    <cellStyle name="Normal 20 117" xfId="57808"/>
    <cellStyle name="Normal 20 118" xfId="58120"/>
    <cellStyle name="Normal 20 119" xfId="58432"/>
    <cellStyle name="Normal 20 12" xfId="4875"/>
    <cellStyle name="Normal 20 12 2" xfId="15654"/>
    <cellStyle name="Normal 20 12 3" xfId="26404"/>
    <cellStyle name="Normal 20 12 4" xfId="37264"/>
    <cellStyle name="Normal 20 120" xfId="58744"/>
    <cellStyle name="Normal 20 121" xfId="59056"/>
    <cellStyle name="Normal 20 122" xfId="59368"/>
    <cellStyle name="Normal 20 123" xfId="59680"/>
    <cellStyle name="Normal 20 124" xfId="59992"/>
    <cellStyle name="Normal 20 125" xfId="60304"/>
    <cellStyle name="Normal 20 126" xfId="60616"/>
    <cellStyle name="Normal 20 127" xfId="60928"/>
    <cellStyle name="Normal 20 13" xfId="4985"/>
    <cellStyle name="Normal 20 13 2" xfId="15764"/>
    <cellStyle name="Normal 20 13 3" xfId="26514"/>
    <cellStyle name="Normal 20 13 4" xfId="37374"/>
    <cellStyle name="Normal 20 14" xfId="5095"/>
    <cellStyle name="Normal 20 14 2" xfId="15874"/>
    <cellStyle name="Normal 20 14 3" xfId="26624"/>
    <cellStyle name="Normal 20 14 4" xfId="37484"/>
    <cellStyle name="Normal 20 15" xfId="5205"/>
    <cellStyle name="Normal 20 15 2" xfId="15984"/>
    <cellStyle name="Normal 20 15 3" xfId="26734"/>
    <cellStyle name="Normal 20 15 4" xfId="37594"/>
    <cellStyle name="Normal 20 16" xfId="5315"/>
    <cellStyle name="Normal 20 16 2" xfId="16094"/>
    <cellStyle name="Normal 20 16 3" xfId="26844"/>
    <cellStyle name="Normal 20 16 4" xfId="37704"/>
    <cellStyle name="Normal 20 17" xfId="5425"/>
    <cellStyle name="Normal 20 17 2" xfId="16204"/>
    <cellStyle name="Normal 20 17 3" xfId="26954"/>
    <cellStyle name="Normal 20 17 4" xfId="37814"/>
    <cellStyle name="Normal 20 18" xfId="5535"/>
    <cellStyle name="Normal 20 18 2" xfId="16314"/>
    <cellStyle name="Normal 20 18 3" xfId="27064"/>
    <cellStyle name="Normal 20 18 4" xfId="37924"/>
    <cellStyle name="Normal 20 19" xfId="5645"/>
    <cellStyle name="Normal 20 19 2" xfId="16424"/>
    <cellStyle name="Normal 20 19 3" xfId="27174"/>
    <cellStyle name="Normal 20 19 4" xfId="38034"/>
    <cellStyle name="Normal 20 2" xfId="868"/>
    <cellStyle name="Normal 20 2 10" xfId="44858"/>
    <cellStyle name="Normal 20 2 11" xfId="45170"/>
    <cellStyle name="Normal 20 2 12" xfId="45482"/>
    <cellStyle name="Normal 20 2 13" xfId="45794"/>
    <cellStyle name="Normal 20 2 14" xfId="46106"/>
    <cellStyle name="Normal 20 2 15" xfId="46418"/>
    <cellStyle name="Normal 20 2 16" xfId="46730"/>
    <cellStyle name="Normal 20 2 17" xfId="47042"/>
    <cellStyle name="Normal 20 2 18" xfId="47354"/>
    <cellStyle name="Normal 20 2 19" xfId="47666"/>
    <cellStyle name="Normal 20 2 2" xfId="1893"/>
    <cellStyle name="Normal 20 2 2 2" xfId="4218"/>
    <cellStyle name="Normal 20 2 2 2 2" xfId="14997"/>
    <cellStyle name="Normal 20 2 2 2 3" xfId="25747"/>
    <cellStyle name="Normal 20 2 2 2 4" xfId="36607"/>
    <cellStyle name="Normal 20 2 2 3" xfId="12702"/>
    <cellStyle name="Normal 20 2 2 4" xfId="23452"/>
    <cellStyle name="Normal 20 2 2 5" xfId="34312"/>
    <cellStyle name="Normal 20 2 20" xfId="47978"/>
    <cellStyle name="Normal 20 2 21" xfId="48290"/>
    <cellStyle name="Normal 20 2 22" xfId="48602"/>
    <cellStyle name="Normal 20 2 23" xfId="48914"/>
    <cellStyle name="Normal 20 2 24" xfId="49226"/>
    <cellStyle name="Normal 20 2 25" xfId="49538"/>
    <cellStyle name="Normal 20 2 26" xfId="49850"/>
    <cellStyle name="Normal 20 2 27" xfId="50162"/>
    <cellStyle name="Normal 20 2 28" xfId="50474"/>
    <cellStyle name="Normal 20 2 29" xfId="50786"/>
    <cellStyle name="Normal 20 2 3" xfId="3236"/>
    <cellStyle name="Normal 20 2 3 2" xfId="14015"/>
    <cellStyle name="Normal 20 2 3 3" xfId="24765"/>
    <cellStyle name="Normal 20 2 3 4" xfId="35625"/>
    <cellStyle name="Normal 20 2 30" xfId="51098"/>
    <cellStyle name="Normal 20 2 31" xfId="51410"/>
    <cellStyle name="Normal 20 2 32" xfId="51722"/>
    <cellStyle name="Normal 20 2 33" xfId="52034"/>
    <cellStyle name="Normal 20 2 34" xfId="52347"/>
    <cellStyle name="Normal 20 2 35" xfId="52659"/>
    <cellStyle name="Normal 20 2 36" xfId="52971"/>
    <cellStyle name="Normal 20 2 37" xfId="53283"/>
    <cellStyle name="Normal 20 2 38" xfId="53595"/>
    <cellStyle name="Normal 20 2 39" xfId="53907"/>
    <cellStyle name="Normal 20 2 4" xfId="11720"/>
    <cellStyle name="Normal 20 2 40" xfId="54219"/>
    <cellStyle name="Normal 20 2 41" xfId="54531"/>
    <cellStyle name="Normal 20 2 42" xfId="54843"/>
    <cellStyle name="Normal 20 2 43" xfId="55155"/>
    <cellStyle name="Normal 20 2 44" xfId="55467"/>
    <cellStyle name="Normal 20 2 45" xfId="55779"/>
    <cellStyle name="Normal 20 2 46" xfId="56091"/>
    <cellStyle name="Normal 20 2 47" xfId="56403"/>
    <cellStyle name="Normal 20 2 48" xfId="56715"/>
    <cellStyle name="Normal 20 2 49" xfId="57027"/>
    <cellStyle name="Normal 20 2 5" xfId="22470"/>
    <cellStyle name="Normal 20 2 50" xfId="57339"/>
    <cellStyle name="Normal 20 2 51" xfId="57651"/>
    <cellStyle name="Normal 20 2 52" xfId="57963"/>
    <cellStyle name="Normal 20 2 53" xfId="58275"/>
    <cellStyle name="Normal 20 2 54" xfId="58587"/>
    <cellStyle name="Normal 20 2 55" xfId="58899"/>
    <cellStyle name="Normal 20 2 56" xfId="59211"/>
    <cellStyle name="Normal 20 2 57" xfId="59523"/>
    <cellStyle name="Normal 20 2 58" xfId="59835"/>
    <cellStyle name="Normal 20 2 59" xfId="60147"/>
    <cellStyle name="Normal 20 2 6" xfId="33330"/>
    <cellStyle name="Normal 20 2 60" xfId="60459"/>
    <cellStyle name="Normal 20 2 61" xfId="60771"/>
    <cellStyle name="Normal 20 2 62" xfId="61083"/>
    <cellStyle name="Normal 20 2 7" xfId="43907"/>
    <cellStyle name="Normal 20 2 8" xfId="44219"/>
    <cellStyle name="Normal 20 2 9" xfId="44538"/>
    <cellStyle name="Normal 20 20" xfId="5755"/>
    <cellStyle name="Normal 20 20 2" xfId="16534"/>
    <cellStyle name="Normal 20 20 3" xfId="27284"/>
    <cellStyle name="Normal 20 20 4" xfId="38144"/>
    <cellStyle name="Normal 20 21" xfId="5865"/>
    <cellStyle name="Normal 20 21 2" xfId="16644"/>
    <cellStyle name="Normal 20 21 3" xfId="27394"/>
    <cellStyle name="Normal 20 21 4" xfId="38254"/>
    <cellStyle name="Normal 20 22" xfId="5975"/>
    <cellStyle name="Normal 20 22 2" xfId="16754"/>
    <cellStyle name="Normal 20 22 3" xfId="27504"/>
    <cellStyle name="Normal 20 22 4" xfId="38364"/>
    <cellStyle name="Normal 20 23" xfId="6085"/>
    <cellStyle name="Normal 20 23 2" xfId="16864"/>
    <cellStyle name="Normal 20 23 3" xfId="27614"/>
    <cellStyle name="Normal 20 23 4" xfId="38474"/>
    <cellStyle name="Normal 20 24" xfId="6195"/>
    <cellStyle name="Normal 20 24 2" xfId="16974"/>
    <cellStyle name="Normal 20 24 3" xfId="27724"/>
    <cellStyle name="Normal 20 24 4" xfId="38584"/>
    <cellStyle name="Normal 20 25" xfId="6305"/>
    <cellStyle name="Normal 20 25 2" xfId="17084"/>
    <cellStyle name="Normal 20 25 3" xfId="27834"/>
    <cellStyle name="Normal 20 25 4" xfId="38694"/>
    <cellStyle name="Normal 20 26" xfId="6415"/>
    <cellStyle name="Normal 20 26 2" xfId="17194"/>
    <cellStyle name="Normal 20 26 3" xfId="27944"/>
    <cellStyle name="Normal 20 26 4" xfId="38804"/>
    <cellStyle name="Normal 20 27" xfId="6525"/>
    <cellStyle name="Normal 20 27 2" xfId="17304"/>
    <cellStyle name="Normal 20 27 3" xfId="28054"/>
    <cellStyle name="Normal 20 27 4" xfId="38914"/>
    <cellStyle name="Normal 20 28" xfId="6635"/>
    <cellStyle name="Normal 20 28 2" xfId="17414"/>
    <cellStyle name="Normal 20 28 3" xfId="28164"/>
    <cellStyle name="Normal 20 28 4" xfId="39024"/>
    <cellStyle name="Normal 20 29" xfId="6745"/>
    <cellStyle name="Normal 20 29 2" xfId="17524"/>
    <cellStyle name="Normal 20 29 3" xfId="28274"/>
    <cellStyle name="Normal 20 29 4" xfId="39134"/>
    <cellStyle name="Normal 20 3" xfId="977"/>
    <cellStyle name="Normal 20 3 2" xfId="2002"/>
    <cellStyle name="Normal 20 3 2 2" xfId="4327"/>
    <cellStyle name="Normal 20 3 2 2 2" xfId="15106"/>
    <cellStyle name="Normal 20 3 2 2 3" xfId="25856"/>
    <cellStyle name="Normal 20 3 2 2 4" xfId="36716"/>
    <cellStyle name="Normal 20 3 2 3" xfId="12811"/>
    <cellStyle name="Normal 20 3 2 4" xfId="23561"/>
    <cellStyle name="Normal 20 3 2 5" xfId="34421"/>
    <cellStyle name="Normal 20 3 3" xfId="3345"/>
    <cellStyle name="Normal 20 3 3 2" xfId="14124"/>
    <cellStyle name="Normal 20 3 3 3" xfId="24874"/>
    <cellStyle name="Normal 20 3 3 4" xfId="35734"/>
    <cellStyle name="Normal 20 3 4" xfId="11829"/>
    <cellStyle name="Normal 20 3 5" xfId="22579"/>
    <cellStyle name="Normal 20 3 6" xfId="33439"/>
    <cellStyle name="Normal 20 30" xfId="6855"/>
    <cellStyle name="Normal 20 30 2" xfId="17634"/>
    <cellStyle name="Normal 20 30 3" xfId="28384"/>
    <cellStyle name="Normal 20 30 4" xfId="39244"/>
    <cellStyle name="Normal 20 31" xfId="6965"/>
    <cellStyle name="Normal 20 31 2" xfId="17744"/>
    <cellStyle name="Normal 20 31 3" xfId="28494"/>
    <cellStyle name="Normal 20 31 4" xfId="39354"/>
    <cellStyle name="Normal 20 32" xfId="7075"/>
    <cellStyle name="Normal 20 32 2" xfId="17854"/>
    <cellStyle name="Normal 20 32 3" xfId="28604"/>
    <cellStyle name="Normal 20 32 4" xfId="39464"/>
    <cellStyle name="Normal 20 33" xfId="7185"/>
    <cellStyle name="Normal 20 33 2" xfId="17964"/>
    <cellStyle name="Normal 20 33 3" xfId="28714"/>
    <cellStyle name="Normal 20 33 4" xfId="39574"/>
    <cellStyle name="Normal 20 34" xfId="7295"/>
    <cellStyle name="Normal 20 34 2" xfId="18074"/>
    <cellStyle name="Normal 20 34 3" xfId="28824"/>
    <cellStyle name="Normal 20 34 4" xfId="39684"/>
    <cellStyle name="Normal 20 35" xfId="7405"/>
    <cellStyle name="Normal 20 35 2" xfId="18184"/>
    <cellStyle name="Normal 20 35 3" xfId="28934"/>
    <cellStyle name="Normal 20 35 4" xfId="39794"/>
    <cellStyle name="Normal 20 36" xfId="7515"/>
    <cellStyle name="Normal 20 36 2" xfId="18294"/>
    <cellStyle name="Normal 20 36 3" xfId="29044"/>
    <cellStyle name="Normal 20 36 4" xfId="39904"/>
    <cellStyle name="Normal 20 37" xfId="7625"/>
    <cellStyle name="Normal 20 37 2" xfId="18404"/>
    <cellStyle name="Normal 20 37 3" xfId="29154"/>
    <cellStyle name="Normal 20 37 4" xfId="40014"/>
    <cellStyle name="Normal 20 38" xfId="7735"/>
    <cellStyle name="Normal 20 38 2" xfId="18514"/>
    <cellStyle name="Normal 20 38 3" xfId="29264"/>
    <cellStyle name="Normal 20 38 4" xfId="40124"/>
    <cellStyle name="Normal 20 39" xfId="7845"/>
    <cellStyle name="Normal 20 39 2" xfId="18624"/>
    <cellStyle name="Normal 20 39 3" xfId="29374"/>
    <cellStyle name="Normal 20 39 4" xfId="40234"/>
    <cellStyle name="Normal 20 4" xfId="1086"/>
    <cellStyle name="Normal 20 4 2" xfId="3454"/>
    <cellStyle name="Normal 20 4 2 2" xfId="14233"/>
    <cellStyle name="Normal 20 4 2 3" xfId="24983"/>
    <cellStyle name="Normal 20 4 2 4" xfId="35843"/>
    <cellStyle name="Normal 20 4 3" xfId="11938"/>
    <cellStyle name="Normal 20 4 4" xfId="22688"/>
    <cellStyle name="Normal 20 4 5" xfId="33548"/>
    <cellStyle name="Normal 20 40" xfId="7955"/>
    <cellStyle name="Normal 20 40 2" xfId="18734"/>
    <cellStyle name="Normal 20 40 3" xfId="29484"/>
    <cellStyle name="Normal 20 40 4" xfId="40344"/>
    <cellStyle name="Normal 20 41" xfId="8065"/>
    <cellStyle name="Normal 20 41 2" xfId="18844"/>
    <cellStyle name="Normal 20 41 3" xfId="29594"/>
    <cellStyle name="Normal 20 41 4" xfId="40454"/>
    <cellStyle name="Normal 20 42" xfId="8175"/>
    <cellStyle name="Normal 20 42 2" xfId="18954"/>
    <cellStyle name="Normal 20 42 3" xfId="29704"/>
    <cellStyle name="Normal 20 42 4" xfId="40564"/>
    <cellStyle name="Normal 20 43" xfId="8285"/>
    <cellStyle name="Normal 20 43 2" xfId="19064"/>
    <cellStyle name="Normal 20 43 3" xfId="29814"/>
    <cellStyle name="Normal 20 43 4" xfId="40674"/>
    <cellStyle name="Normal 20 44" xfId="8395"/>
    <cellStyle name="Normal 20 44 2" xfId="19174"/>
    <cellStyle name="Normal 20 44 3" xfId="29924"/>
    <cellStyle name="Normal 20 44 4" xfId="40784"/>
    <cellStyle name="Normal 20 45" xfId="8505"/>
    <cellStyle name="Normal 20 45 2" xfId="19284"/>
    <cellStyle name="Normal 20 45 3" xfId="30034"/>
    <cellStyle name="Normal 20 45 4" xfId="40894"/>
    <cellStyle name="Normal 20 46" xfId="8615"/>
    <cellStyle name="Normal 20 46 2" xfId="19394"/>
    <cellStyle name="Normal 20 46 3" xfId="30144"/>
    <cellStyle name="Normal 20 46 4" xfId="41004"/>
    <cellStyle name="Normal 20 47" xfId="8725"/>
    <cellStyle name="Normal 20 47 2" xfId="19504"/>
    <cellStyle name="Normal 20 47 3" xfId="30254"/>
    <cellStyle name="Normal 20 47 4" xfId="41114"/>
    <cellStyle name="Normal 20 48" xfId="8835"/>
    <cellStyle name="Normal 20 48 2" xfId="19614"/>
    <cellStyle name="Normal 20 48 3" xfId="30364"/>
    <cellStyle name="Normal 20 48 4" xfId="41224"/>
    <cellStyle name="Normal 20 49" xfId="8945"/>
    <cellStyle name="Normal 20 49 2" xfId="19724"/>
    <cellStyle name="Normal 20 49 3" xfId="30474"/>
    <cellStyle name="Normal 20 49 4" xfId="41334"/>
    <cellStyle name="Normal 20 5" xfId="1784"/>
    <cellStyle name="Normal 20 5 2" xfId="4109"/>
    <cellStyle name="Normal 20 5 2 2" xfId="14888"/>
    <cellStyle name="Normal 20 5 2 3" xfId="25638"/>
    <cellStyle name="Normal 20 5 2 4" xfId="36498"/>
    <cellStyle name="Normal 20 5 3" xfId="12593"/>
    <cellStyle name="Normal 20 5 4" xfId="23343"/>
    <cellStyle name="Normal 20 5 5" xfId="34203"/>
    <cellStyle name="Normal 20 50" xfId="9055"/>
    <cellStyle name="Normal 20 50 2" xfId="19834"/>
    <cellStyle name="Normal 20 50 3" xfId="30584"/>
    <cellStyle name="Normal 20 50 4" xfId="41444"/>
    <cellStyle name="Normal 20 51" xfId="9165"/>
    <cellStyle name="Normal 20 51 2" xfId="19944"/>
    <cellStyle name="Normal 20 51 3" xfId="30694"/>
    <cellStyle name="Normal 20 51 4" xfId="41554"/>
    <cellStyle name="Normal 20 52" xfId="9275"/>
    <cellStyle name="Normal 20 52 2" xfId="20054"/>
    <cellStyle name="Normal 20 52 3" xfId="30804"/>
    <cellStyle name="Normal 20 52 4" xfId="41664"/>
    <cellStyle name="Normal 20 53" xfId="9385"/>
    <cellStyle name="Normal 20 53 2" xfId="20164"/>
    <cellStyle name="Normal 20 53 3" xfId="30914"/>
    <cellStyle name="Normal 20 53 4" xfId="41774"/>
    <cellStyle name="Normal 20 54" xfId="9495"/>
    <cellStyle name="Normal 20 54 2" xfId="20274"/>
    <cellStyle name="Normal 20 54 3" xfId="31024"/>
    <cellStyle name="Normal 20 54 4" xfId="41884"/>
    <cellStyle name="Normal 20 55" xfId="9605"/>
    <cellStyle name="Normal 20 55 2" xfId="20384"/>
    <cellStyle name="Normal 20 55 3" xfId="31134"/>
    <cellStyle name="Normal 20 55 4" xfId="41994"/>
    <cellStyle name="Normal 20 56" xfId="9715"/>
    <cellStyle name="Normal 20 56 2" xfId="20494"/>
    <cellStyle name="Normal 20 56 3" xfId="31244"/>
    <cellStyle name="Normal 20 56 4" xfId="42104"/>
    <cellStyle name="Normal 20 57" xfId="9825"/>
    <cellStyle name="Normal 20 57 2" xfId="20604"/>
    <cellStyle name="Normal 20 57 3" xfId="31354"/>
    <cellStyle name="Normal 20 57 4" xfId="42214"/>
    <cellStyle name="Normal 20 58" xfId="9935"/>
    <cellStyle name="Normal 20 58 2" xfId="20714"/>
    <cellStyle name="Normal 20 58 3" xfId="31464"/>
    <cellStyle name="Normal 20 58 4" xfId="42324"/>
    <cellStyle name="Normal 20 59" xfId="10045"/>
    <cellStyle name="Normal 20 59 2" xfId="20824"/>
    <cellStyle name="Normal 20 59 3" xfId="31574"/>
    <cellStyle name="Normal 20 59 4" xfId="42434"/>
    <cellStyle name="Normal 20 6" xfId="2111"/>
    <cellStyle name="Normal 20 6 2" xfId="4436"/>
    <cellStyle name="Normal 20 6 2 2" xfId="15215"/>
    <cellStyle name="Normal 20 6 2 3" xfId="25965"/>
    <cellStyle name="Normal 20 6 2 4" xfId="36825"/>
    <cellStyle name="Normal 20 6 3" xfId="12920"/>
    <cellStyle name="Normal 20 6 4" xfId="23670"/>
    <cellStyle name="Normal 20 6 5" xfId="34530"/>
    <cellStyle name="Normal 20 60" xfId="10155"/>
    <cellStyle name="Normal 20 60 2" xfId="20934"/>
    <cellStyle name="Normal 20 60 3" xfId="31684"/>
    <cellStyle name="Normal 20 60 4" xfId="42544"/>
    <cellStyle name="Normal 20 61" xfId="10265"/>
    <cellStyle name="Normal 20 61 2" xfId="21044"/>
    <cellStyle name="Normal 20 61 3" xfId="31794"/>
    <cellStyle name="Normal 20 61 4" xfId="42654"/>
    <cellStyle name="Normal 20 62" xfId="10375"/>
    <cellStyle name="Normal 20 62 2" xfId="21154"/>
    <cellStyle name="Normal 20 62 3" xfId="31904"/>
    <cellStyle name="Normal 20 62 4" xfId="42764"/>
    <cellStyle name="Normal 20 63" xfId="10485"/>
    <cellStyle name="Normal 20 63 2" xfId="21264"/>
    <cellStyle name="Normal 20 63 3" xfId="32014"/>
    <cellStyle name="Normal 20 63 4" xfId="42874"/>
    <cellStyle name="Normal 20 64" xfId="10595"/>
    <cellStyle name="Normal 20 64 2" xfId="21374"/>
    <cellStyle name="Normal 20 64 3" xfId="32124"/>
    <cellStyle name="Normal 20 64 4" xfId="42984"/>
    <cellStyle name="Normal 20 65" xfId="10705"/>
    <cellStyle name="Normal 20 65 2" xfId="21484"/>
    <cellStyle name="Normal 20 65 3" xfId="32234"/>
    <cellStyle name="Normal 20 65 4" xfId="43094"/>
    <cellStyle name="Normal 20 66" xfId="10815"/>
    <cellStyle name="Normal 20 66 2" xfId="21594"/>
    <cellStyle name="Normal 20 66 3" xfId="32344"/>
    <cellStyle name="Normal 20 66 4" xfId="43204"/>
    <cellStyle name="Normal 20 67" xfId="10925"/>
    <cellStyle name="Normal 20 67 2" xfId="32454"/>
    <cellStyle name="Normal 20 67 3" xfId="43314"/>
    <cellStyle name="Normal 20 68" xfId="11611"/>
    <cellStyle name="Normal 20 68 2" xfId="22361"/>
    <cellStyle name="Normal 20 68 3" xfId="33221"/>
    <cellStyle name="Normal 20 69" xfId="21704"/>
    <cellStyle name="Normal 20 7" xfId="2220"/>
    <cellStyle name="Normal 20 7 2" xfId="4545"/>
    <cellStyle name="Normal 20 7 2 2" xfId="15324"/>
    <cellStyle name="Normal 20 7 2 3" xfId="26074"/>
    <cellStyle name="Normal 20 7 2 4" xfId="36934"/>
    <cellStyle name="Normal 20 7 3" xfId="13029"/>
    <cellStyle name="Normal 20 7 4" xfId="23779"/>
    <cellStyle name="Normal 20 7 5" xfId="34639"/>
    <cellStyle name="Normal 20 70" xfId="32564"/>
    <cellStyle name="Normal 20 71" xfId="43597"/>
    <cellStyle name="Normal 20 72" xfId="43752"/>
    <cellStyle name="Normal 20 73" xfId="44064"/>
    <cellStyle name="Normal 20 74" xfId="44383"/>
    <cellStyle name="Normal 20 75" xfId="44703"/>
    <cellStyle name="Normal 20 76" xfId="45015"/>
    <cellStyle name="Normal 20 77" xfId="45327"/>
    <cellStyle name="Normal 20 78" xfId="45639"/>
    <cellStyle name="Normal 20 79" xfId="45951"/>
    <cellStyle name="Normal 20 8" xfId="2330"/>
    <cellStyle name="Normal 20 8 2" xfId="4655"/>
    <cellStyle name="Normal 20 8 2 2" xfId="15434"/>
    <cellStyle name="Normal 20 8 2 3" xfId="26184"/>
    <cellStyle name="Normal 20 8 2 4" xfId="37044"/>
    <cellStyle name="Normal 20 8 3" xfId="13139"/>
    <cellStyle name="Normal 20 8 4" xfId="23889"/>
    <cellStyle name="Normal 20 8 5" xfId="34749"/>
    <cellStyle name="Normal 20 80" xfId="46263"/>
    <cellStyle name="Normal 20 81" xfId="46575"/>
    <cellStyle name="Normal 20 82" xfId="46887"/>
    <cellStyle name="Normal 20 83" xfId="47199"/>
    <cellStyle name="Normal 20 84" xfId="47511"/>
    <cellStyle name="Normal 20 85" xfId="47823"/>
    <cellStyle name="Normal 20 86" xfId="48135"/>
    <cellStyle name="Normal 20 87" xfId="48447"/>
    <cellStyle name="Normal 20 88" xfId="48759"/>
    <cellStyle name="Normal 20 89" xfId="49071"/>
    <cellStyle name="Normal 20 9" xfId="2440"/>
    <cellStyle name="Normal 20 9 2" xfId="13249"/>
    <cellStyle name="Normal 20 9 3" xfId="23999"/>
    <cellStyle name="Normal 20 9 4" xfId="34859"/>
    <cellStyle name="Normal 20 90" xfId="49383"/>
    <cellStyle name="Normal 20 91" xfId="49695"/>
    <cellStyle name="Normal 20 92" xfId="50007"/>
    <cellStyle name="Normal 20 93" xfId="50319"/>
    <cellStyle name="Normal 20 94" xfId="50631"/>
    <cellStyle name="Normal 20 95" xfId="50943"/>
    <cellStyle name="Normal 20 96" xfId="51255"/>
    <cellStyle name="Normal 20 97" xfId="51567"/>
    <cellStyle name="Normal 20 98" xfId="51879"/>
    <cellStyle name="Normal 20 99" xfId="52192"/>
    <cellStyle name="Normal 21" xfId="2450"/>
    <cellStyle name="Normal 22" xfId="43468"/>
    <cellStyle name="Normal 22 10" xfId="45822"/>
    <cellStyle name="Normal 22 11" xfId="46134"/>
    <cellStyle name="Normal 22 12" xfId="46446"/>
    <cellStyle name="Normal 22 13" xfId="46758"/>
    <cellStyle name="Normal 22 14" xfId="47070"/>
    <cellStyle name="Normal 22 15" xfId="47382"/>
    <cellStyle name="Normal 22 16" xfId="47694"/>
    <cellStyle name="Normal 22 17" xfId="48006"/>
    <cellStyle name="Normal 22 18" xfId="48318"/>
    <cellStyle name="Normal 22 19" xfId="48630"/>
    <cellStyle name="Normal 22 2" xfId="43778"/>
    <cellStyle name="Normal 22 2 10" xfId="46601"/>
    <cellStyle name="Normal 22 2 11" xfId="46913"/>
    <cellStyle name="Normal 22 2 12" xfId="47225"/>
    <cellStyle name="Normal 22 2 13" xfId="47537"/>
    <cellStyle name="Normal 22 2 14" xfId="47849"/>
    <cellStyle name="Normal 22 2 15" xfId="48161"/>
    <cellStyle name="Normal 22 2 16" xfId="48473"/>
    <cellStyle name="Normal 22 2 17" xfId="48785"/>
    <cellStyle name="Normal 22 2 18" xfId="49097"/>
    <cellStyle name="Normal 22 2 19" xfId="49409"/>
    <cellStyle name="Normal 22 2 2" xfId="44090"/>
    <cellStyle name="Normal 22 2 20" xfId="49721"/>
    <cellStyle name="Normal 22 2 21" xfId="50033"/>
    <cellStyle name="Normal 22 2 22" xfId="50345"/>
    <cellStyle name="Normal 22 2 23" xfId="50657"/>
    <cellStyle name="Normal 22 2 24" xfId="50969"/>
    <cellStyle name="Normal 22 2 25" xfId="51281"/>
    <cellStyle name="Normal 22 2 26" xfId="51593"/>
    <cellStyle name="Normal 22 2 27" xfId="51905"/>
    <cellStyle name="Normal 22 2 28" xfId="52218"/>
    <cellStyle name="Normal 22 2 29" xfId="52530"/>
    <cellStyle name="Normal 22 2 3" xfId="44409"/>
    <cellStyle name="Normal 22 2 30" xfId="52842"/>
    <cellStyle name="Normal 22 2 31" xfId="53154"/>
    <cellStyle name="Normal 22 2 32" xfId="53466"/>
    <cellStyle name="Normal 22 2 33" xfId="53778"/>
    <cellStyle name="Normal 22 2 34" xfId="54090"/>
    <cellStyle name="Normal 22 2 35" xfId="54402"/>
    <cellStyle name="Normal 22 2 36" xfId="54714"/>
    <cellStyle name="Normal 22 2 37" xfId="55026"/>
    <cellStyle name="Normal 22 2 38" xfId="55338"/>
    <cellStyle name="Normal 22 2 39" xfId="55650"/>
    <cellStyle name="Normal 22 2 4" xfId="44729"/>
    <cellStyle name="Normal 22 2 40" xfId="55962"/>
    <cellStyle name="Normal 22 2 41" xfId="56274"/>
    <cellStyle name="Normal 22 2 42" xfId="56586"/>
    <cellStyle name="Normal 22 2 43" xfId="56898"/>
    <cellStyle name="Normal 22 2 44" xfId="57210"/>
    <cellStyle name="Normal 22 2 45" xfId="57522"/>
    <cellStyle name="Normal 22 2 46" xfId="57834"/>
    <cellStyle name="Normal 22 2 47" xfId="58146"/>
    <cellStyle name="Normal 22 2 48" xfId="58458"/>
    <cellStyle name="Normal 22 2 49" xfId="58770"/>
    <cellStyle name="Normal 22 2 5" xfId="45041"/>
    <cellStyle name="Normal 22 2 50" xfId="59082"/>
    <cellStyle name="Normal 22 2 51" xfId="59394"/>
    <cellStyle name="Normal 22 2 52" xfId="59706"/>
    <cellStyle name="Normal 22 2 53" xfId="60018"/>
    <cellStyle name="Normal 22 2 54" xfId="60330"/>
    <cellStyle name="Normal 22 2 55" xfId="60642"/>
    <cellStyle name="Normal 22 2 56" xfId="60954"/>
    <cellStyle name="Normal 22 2 6" xfId="45353"/>
    <cellStyle name="Normal 22 2 7" xfId="45665"/>
    <cellStyle name="Normal 22 2 8" xfId="45977"/>
    <cellStyle name="Normal 22 2 9" xfId="46289"/>
    <cellStyle name="Normal 22 20" xfId="48942"/>
    <cellStyle name="Normal 22 21" xfId="49254"/>
    <cellStyle name="Normal 22 22" xfId="49566"/>
    <cellStyle name="Normal 22 23" xfId="49878"/>
    <cellStyle name="Normal 22 24" xfId="50190"/>
    <cellStyle name="Normal 22 25" xfId="50502"/>
    <cellStyle name="Normal 22 26" xfId="50814"/>
    <cellStyle name="Normal 22 27" xfId="51126"/>
    <cellStyle name="Normal 22 28" xfId="51438"/>
    <cellStyle name="Normal 22 29" xfId="51750"/>
    <cellStyle name="Normal 22 3" xfId="43623"/>
    <cellStyle name="Normal 22 30" xfId="52063"/>
    <cellStyle name="Normal 22 31" xfId="52375"/>
    <cellStyle name="Normal 22 32" xfId="52687"/>
    <cellStyle name="Normal 22 33" xfId="52999"/>
    <cellStyle name="Normal 22 34" xfId="53311"/>
    <cellStyle name="Normal 22 35" xfId="53623"/>
    <cellStyle name="Normal 22 36" xfId="53935"/>
    <cellStyle name="Normal 22 37" xfId="54247"/>
    <cellStyle name="Normal 22 38" xfId="54559"/>
    <cellStyle name="Normal 22 39" xfId="54871"/>
    <cellStyle name="Normal 22 4" xfId="43935"/>
    <cellStyle name="Normal 22 40" xfId="55183"/>
    <cellStyle name="Normal 22 41" xfId="55495"/>
    <cellStyle name="Normal 22 42" xfId="55807"/>
    <cellStyle name="Normal 22 43" xfId="56119"/>
    <cellStyle name="Normal 22 44" xfId="56431"/>
    <cellStyle name="Normal 22 45" xfId="56743"/>
    <cellStyle name="Normal 22 46" xfId="57055"/>
    <cellStyle name="Normal 22 47" xfId="57367"/>
    <cellStyle name="Normal 22 48" xfId="57679"/>
    <cellStyle name="Normal 22 49" xfId="57991"/>
    <cellStyle name="Normal 22 5" xfId="44254"/>
    <cellStyle name="Normal 22 50" xfId="58303"/>
    <cellStyle name="Normal 22 51" xfId="58615"/>
    <cellStyle name="Normal 22 52" xfId="58927"/>
    <cellStyle name="Normal 22 53" xfId="59239"/>
    <cellStyle name="Normal 22 54" xfId="59551"/>
    <cellStyle name="Normal 22 55" xfId="59863"/>
    <cellStyle name="Normal 22 56" xfId="60175"/>
    <cellStyle name="Normal 22 57" xfId="60487"/>
    <cellStyle name="Normal 22 58" xfId="60799"/>
    <cellStyle name="Normal 22 6" xfId="44574"/>
    <cellStyle name="Normal 22 7" xfId="44886"/>
    <cellStyle name="Normal 22 8" xfId="45198"/>
    <cellStyle name="Normal 22 9" xfId="45510"/>
    <cellStyle name="Normal 23" xfId="43921"/>
    <cellStyle name="Normal 23 10" xfId="46744"/>
    <cellStyle name="Normal 23 11" xfId="47056"/>
    <cellStyle name="Normal 23 12" xfId="47368"/>
    <cellStyle name="Normal 23 13" xfId="47680"/>
    <cellStyle name="Normal 23 14" xfId="47992"/>
    <cellStyle name="Normal 23 15" xfId="48304"/>
    <cellStyle name="Normal 23 16" xfId="48616"/>
    <cellStyle name="Normal 23 17" xfId="48928"/>
    <cellStyle name="Normal 23 18" xfId="49240"/>
    <cellStyle name="Normal 23 19" xfId="49552"/>
    <cellStyle name="Normal 23 2" xfId="44233"/>
    <cellStyle name="Normal 23 20" xfId="49864"/>
    <cellStyle name="Normal 23 21" xfId="50176"/>
    <cellStyle name="Normal 23 22" xfId="50488"/>
    <cellStyle name="Normal 23 23" xfId="50800"/>
    <cellStyle name="Normal 23 24" xfId="51112"/>
    <cellStyle name="Normal 23 25" xfId="51424"/>
    <cellStyle name="Normal 23 26" xfId="51736"/>
    <cellStyle name="Normal 23 27" xfId="52048"/>
    <cellStyle name="Normal 23 28" xfId="52361"/>
    <cellStyle name="Normal 23 29" xfId="52673"/>
    <cellStyle name="Normal 23 3" xfId="44552"/>
    <cellStyle name="Normal 23 30" xfId="52985"/>
    <cellStyle name="Normal 23 31" xfId="53297"/>
    <cellStyle name="Normal 23 32" xfId="53609"/>
    <cellStyle name="Normal 23 33" xfId="53921"/>
    <cellStyle name="Normal 23 34" xfId="54233"/>
    <cellStyle name="Normal 23 35" xfId="54545"/>
    <cellStyle name="Normal 23 36" xfId="54857"/>
    <cellStyle name="Normal 23 37" xfId="55169"/>
    <cellStyle name="Normal 23 38" xfId="55481"/>
    <cellStyle name="Normal 23 39" xfId="55793"/>
    <cellStyle name="Normal 23 4" xfId="44872"/>
    <cellStyle name="Normal 23 40" xfId="56105"/>
    <cellStyle name="Normal 23 41" xfId="56417"/>
    <cellStyle name="Normal 23 42" xfId="56729"/>
    <cellStyle name="Normal 23 43" xfId="57041"/>
    <cellStyle name="Normal 23 44" xfId="57353"/>
    <cellStyle name="Normal 23 45" xfId="57665"/>
    <cellStyle name="Normal 23 46" xfId="57977"/>
    <cellStyle name="Normal 23 47" xfId="58289"/>
    <cellStyle name="Normal 23 48" xfId="58601"/>
    <cellStyle name="Normal 23 49" xfId="58913"/>
    <cellStyle name="Normal 23 5" xfId="45184"/>
    <cellStyle name="Normal 23 50" xfId="59225"/>
    <cellStyle name="Normal 23 51" xfId="59537"/>
    <cellStyle name="Normal 23 52" xfId="59849"/>
    <cellStyle name="Normal 23 53" xfId="60161"/>
    <cellStyle name="Normal 23 54" xfId="60473"/>
    <cellStyle name="Normal 23 55" xfId="60785"/>
    <cellStyle name="Normal 23 56" xfId="61097"/>
    <cellStyle name="Normal 23 6" xfId="45496"/>
    <cellStyle name="Normal 23 7" xfId="45808"/>
    <cellStyle name="Normal 23 8" xfId="46120"/>
    <cellStyle name="Normal 23 9" xfId="46432"/>
    <cellStyle name="Normal 24" xfId="44235"/>
    <cellStyle name="Normal 24 2" xfId="44554"/>
    <cellStyle name="Normal 25" xfId="44236"/>
    <cellStyle name="Normal 25 2" xfId="44555"/>
    <cellStyle name="Normal 26" xfId="44237"/>
    <cellStyle name="Normal 26 2" xfId="44556"/>
    <cellStyle name="Normal 27" xfId="44238"/>
    <cellStyle name="Normal 27 2" xfId="44557"/>
    <cellStyle name="Normal 28" xfId="44239"/>
    <cellStyle name="Normal 28 2" xfId="44558"/>
    <cellStyle name="Normal 29" xfId="44240"/>
    <cellStyle name="Normal 29 2" xfId="44559"/>
    <cellStyle name="Normal 3" xfId="55"/>
    <cellStyle name="Normal 3 2" xfId="116"/>
    <cellStyle name="Normal 3 3" xfId="1122"/>
    <cellStyle name="Normal 3 4" xfId="2471"/>
    <cellStyle name="Normal 3 5" xfId="10955"/>
    <cellStyle name="Normal 30" xfId="44241"/>
    <cellStyle name="Normal 30 2" xfId="44560"/>
    <cellStyle name="Normal 31" xfId="44561"/>
    <cellStyle name="Normal 4" xfId="56"/>
    <cellStyle name="Normal 4 2" xfId="57"/>
    <cellStyle name="Normal 4 2 2" xfId="118"/>
    <cellStyle name="Normal 4 2 3" xfId="1124"/>
    <cellStyle name="Normal 4 2 4" xfId="2473"/>
    <cellStyle name="Normal 4 2 5" xfId="10957"/>
    <cellStyle name="Normal 4 3" xfId="117"/>
    <cellStyle name="Normal 4 4" xfId="1123"/>
    <cellStyle name="Normal 4 5" xfId="2472"/>
    <cellStyle name="Normal 4 6" xfId="10956"/>
    <cellStyle name="Normal 5" xfId="58"/>
    <cellStyle name="Normal 5 2" xfId="59"/>
    <cellStyle name="Normal 5 2 2" xfId="120"/>
    <cellStyle name="Normal 5 2 3" xfId="1126"/>
    <cellStyle name="Normal 5 2 4" xfId="2475"/>
    <cellStyle name="Normal 5 2 5" xfId="10959"/>
    <cellStyle name="Normal 5 3" xfId="119"/>
    <cellStyle name="Normal 5 4" xfId="1125"/>
    <cellStyle name="Normal 5 5" xfId="2474"/>
    <cellStyle name="Normal 5 6" xfId="10958"/>
    <cellStyle name="Normal 6" xfId="60"/>
    <cellStyle name="Normal 6 10" xfId="405"/>
    <cellStyle name="Normal 6 10 2" xfId="1430"/>
    <cellStyle name="Normal 6 10 2 2" xfId="3755"/>
    <cellStyle name="Normal 6 10 2 2 2" xfId="14534"/>
    <cellStyle name="Normal 6 10 2 2 3" xfId="25284"/>
    <cellStyle name="Normal 6 10 2 2 4" xfId="36144"/>
    <cellStyle name="Normal 6 10 2 3" xfId="12239"/>
    <cellStyle name="Normal 6 10 2 4" xfId="22989"/>
    <cellStyle name="Normal 6 10 2 5" xfId="33849"/>
    <cellStyle name="Normal 6 10 3" xfId="2772"/>
    <cellStyle name="Normal 6 10 3 2" xfId="13551"/>
    <cellStyle name="Normal 6 10 3 3" xfId="24301"/>
    <cellStyle name="Normal 6 10 3 4" xfId="35161"/>
    <cellStyle name="Normal 6 10 4" xfId="11256"/>
    <cellStyle name="Normal 6 10 5" xfId="22006"/>
    <cellStyle name="Normal 6 10 6" xfId="32866"/>
    <cellStyle name="Normal 6 100" xfId="48644"/>
    <cellStyle name="Normal 6 101" xfId="48956"/>
    <cellStyle name="Normal 6 102" xfId="49268"/>
    <cellStyle name="Normal 6 103" xfId="49580"/>
    <cellStyle name="Normal 6 104" xfId="49892"/>
    <cellStyle name="Normal 6 105" xfId="50204"/>
    <cellStyle name="Normal 6 106" xfId="50516"/>
    <cellStyle name="Normal 6 107" xfId="50828"/>
    <cellStyle name="Normal 6 108" xfId="51140"/>
    <cellStyle name="Normal 6 109" xfId="51452"/>
    <cellStyle name="Normal 6 11" xfId="482"/>
    <cellStyle name="Normal 6 11 2" xfId="1507"/>
    <cellStyle name="Normal 6 11 2 2" xfId="3832"/>
    <cellStyle name="Normal 6 11 2 2 2" xfId="14611"/>
    <cellStyle name="Normal 6 11 2 2 3" xfId="25361"/>
    <cellStyle name="Normal 6 11 2 2 4" xfId="36221"/>
    <cellStyle name="Normal 6 11 2 3" xfId="12316"/>
    <cellStyle name="Normal 6 11 2 4" xfId="23066"/>
    <cellStyle name="Normal 6 11 2 5" xfId="33926"/>
    <cellStyle name="Normal 6 11 3" xfId="2849"/>
    <cellStyle name="Normal 6 11 3 2" xfId="13628"/>
    <cellStyle name="Normal 6 11 3 3" xfId="24378"/>
    <cellStyle name="Normal 6 11 3 4" xfId="35238"/>
    <cellStyle name="Normal 6 11 4" xfId="11333"/>
    <cellStyle name="Normal 6 11 5" xfId="22083"/>
    <cellStyle name="Normal 6 11 6" xfId="32943"/>
    <cellStyle name="Normal 6 110" xfId="51764"/>
    <cellStyle name="Normal 6 111" xfId="52077"/>
    <cellStyle name="Normal 6 112" xfId="52389"/>
    <cellStyle name="Normal 6 113" xfId="52701"/>
    <cellStyle name="Normal 6 114" xfId="53013"/>
    <cellStyle name="Normal 6 115" xfId="53325"/>
    <cellStyle name="Normal 6 116" xfId="53637"/>
    <cellStyle name="Normal 6 117" xfId="53949"/>
    <cellStyle name="Normal 6 118" xfId="54261"/>
    <cellStyle name="Normal 6 119" xfId="54573"/>
    <cellStyle name="Normal 6 12" xfId="570"/>
    <cellStyle name="Normal 6 12 2" xfId="1595"/>
    <cellStyle name="Normal 6 12 2 2" xfId="3920"/>
    <cellStyle name="Normal 6 12 2 2 2" xfId="14699"/>
    <cellStyle name="Normal 6 12 2 2 3" xfId="25449"/>
    <cellStyle name="Normal 6 12 2 2 4" xfId="36309"/>
    <cellStyle name="Normal 6 12 2 3" xfId="12404"/>
    <cellStyle name="Normal 6 12 2 4" xfId="23154"/>
    <cellStyle name="Normal 6 12 2 5" xfId="34014"/>
    <cellStyle name="Normal 6 12 3" xfId="2937"/>
    <cellStyle name="Normal 6 12 3 2" xfId="13716"/>
    <cellStyle name="Normal 6 12 3 3" xfId="24466"/>
    <cellStyle name="Normal 6 12 3 4" xfId="35326"/>
    <cellStyle name="Normal 6 12 4" xfId="11421"/>
    <cellStyle name="Normal 6 12 5" xfId="22171"/>
    <cellStyle name="Normal 6 12 6" xfId="33031"/>
    <cellStyle name="Normal 6 120" xfId="54885"/>
    <cellStyle name="Normal 6 121" xfId="55197"/>
    <cellStyle name="Normal 6 122" xfId="55509"/>
    <cellStyle name="Normal 6 123" xfId="55821"/>
    <cellStyle name="Normal 6 124" xfId="56133"/>
    <cellStyle name="Normal 6 125" xfId="56445"/>
    <cellStyle name="Normal 6 126" xfId="56757"/>
    <cellStyle name="Normal 6 127" xfId="57069"/>
    <cellStyle name="Normal 6 128" xfId="57381"/>
    <cellStyle name="Normal 6 129" xfId="57693"/>
    <cellStyle name="Normal 6 13" xfId="668"/>
    <cellStyle name="Normal 6 13 2" xfId="1693"/>
    <cellStyle name="Normal 6 13 2 2" xfId="4018"/>
    <cellStyle name="Normal 6 13 2 2 2" xfId="14797"/>
    <cellStyle name="Normal 6 13 2 2 3" xfId="25547"/>
    <cellStyle name="Normal 6 13 2 2 4" xfId="36407"/>
    <cellStyle name="Normal 6 13 2 3" xfId="12502"/>
    <cellStyle name="Normal 6 13 2 4" xfId="23252"/>
    <cellStyle name="Normal 6 13 2 5" xfId="34112"/>
    <cellStyle name="Normal 6 13 3" xfId="3036"/>
    <cellStyle name="Normal 6 13 3 2" xfId="13815"/>
    <cellStyle name="Normal 6 13 3 3" xfId="24565"/>
    <cellStyle name="Normal 6 13 3 4" xfId="35425"/>
    <cellStyle name="Normal 6 13 4" xfId="11520"/>
    <cellStyle name="Normal 6 13 5" xfId="22270"/>
    <cellStyle name="Normal 6 13 6" xfId="33130"/>
    <cellStyle name="Normal 6 130" xfId="58005"/>
    <cellStyle name="Normal 6 131" xfId="58317"/>
    <cellStyle name="Normal 6 132" xfId="58629"/>
    <cellStyle name="Normal 6 133" xfId="58941"/>
    <cellStyle name="Normal 6 134" xfId="59253"/>
    <cellStyle name="Normal 6 135" xfId="59565"/>
    <cellStyle name="Normal 6 136" xfId="59877"/>
    <cellStyle name="Normal 6 137" xfId="60189"/>
    <cellStyle name="Normal 6 138" xfId="60501"/>
    <cellStyle name="Normal 6 139" xfId="60813"/>
    <cellStyle name="Normal 6 14" xfId="777"/>
    <cellStyle name="Normal 6 14 2" xfId="1802"/>
    <cellStyle name="Normal 6 14 2 2" xfId="4127"/>
    <cellStyle name="Normal 6 14 2 2 2" xfId="14906"/>
    <cellStyle name="Normal 6 14 2 2 3" xfId="25656"/>
    <cellStyle name="Normal 6 14 2 2 4" xfId="36516"/>
    <cellStyle name="Normal 6 14 2 3" xfId="12611"/>
    <cellStyle name="Normal 6 14 2 4" xfId="23361"/>
    <cellStyle name="Normal 6 14 2 5" xfId="34221"/>
    <cellStyle name="Normal 6 14 3" xfId="3145"/>
    <cellStyle name="Normal 6 14 3 2" xfId="13924"/>
    <cellStyle name="Normal 6 14 3 3" xfId="24674"/>
    <cellStyle name="Normal 6 14 3 4" xfId="35534"/>
    <cellStyle name="Normal 6 14 4" xfId="11629"/>
    <cellStyle name="Normal 6 14 5" xfId="22379"/>
    <cellStyle name="Normal 6 14 6" xfId="33239"/>
    <cellStyle name="Normal 6 15" xfId="886"/>
    <cellStyle name="Normal 6 15 2" xfId="1911"/>
    <cellStyle name="Normal 6 15 2 2" xfId="4236"/>
    <cellStyle name="Normal 6 15 2 2 2" xfId="15015"/>
    <cellStyle name="Normal 6 15 2 2 3" xfId="25765"/>
    <cellStyle name="Normal 6 15 2 2 4" xfId="36625"/>
    <cellStyle name="Normal 6 15 2 3" xfId="12720"/>
    <cellStyle name="Normal 6 15 2 4" xfId="23470"/>
    <cellStyle name="Normal 6 15 2 5" xfId="34330"/>
    <cellStyle name="Normal 6 15 3" xfId="3254"/>
    <cellStyle name="Normal 6 15 3 2" xfId="14033"/>
    <cellStyle name="Normal 6 15 3 3" xfId="24783"/>
    <cellStyle name="Normal 6 15 3 4" xfId="35643"/>
    <cellStyle name="Normal 6 15 4" xfId="11738"/>
    <cellStyle name="Normal 6 15 5" xfId="22488"/>
    <cellStyle name="Normal 6 15 6" xfId="33348"/>
    <cellStyle name="Normal 6 16" xfId="995"/>
    <cellStyle name="Normal 6 16 2" xfId="3363"/>
    <cellStyle name="Normal 6 16 2 2" xfId="14142"/>
    <cellStyle name="Normal 6 16 2 3" xfId="24892"/>
    <cellStyle name="Normal 6 16 2 4" xfId="35752"/>
    <cellStyle name="Normal 6 16 3" xfId="11847"/>
    <cellStyle name="Normal 6 16 4" xfId="22597"/>
    <cellStyle name="Normal 6 16 5" xfId="33457"/>
    <cellStyle name="Normal 6 17" xfId="1127"/>
    <cellStyle name="Normal 6 17 2" xfId="3472"/>
    <cellStyle name="Normal 6 17 2 2" xfId="14251"/>
    <cellStyle name="Normal 6 17 2 3" xfId="25001"/>
    <cellStyle name="Normal 6 17 2 4" xfId="35861"/>
    <cellStyle name="Normal 6 17 3" xfId="11956"/>
    <cellStyle name="Normal 6 17 4" xfId="22706"/>
    <cellStyle name="Normal 6 17 5" xfId="33566"/>
    <cellStyle name="Normal 6 18" xfId="2020"/>
    <cellStyle name="Normal 6 18 2" xfId="4345"/>
    <cellStyle name="Normal 6 18 2 2" xfId="15124"/>
    <cellStyle name="Normal 6 18 2 3" xfId="25874"/>
    <cellStyle name="Normal 6 18 2 4" xfId="36734"/>
    <cellStyle name="Normal 6 18 3" xfId="12829"/>
    <cellStyle name="Normal 6 18 4" xfId="23579"/>
    <cellStyle name="Normal 6 18 5" xfId="34439"/>
    <cellStyle name="Normal 6 19" xfId="2129"/>
    <cellStyle name="Normal 6 19 2" xfId="4454"/>
    <cellStyle name="Normal 6 19 2 2" xfId="15233"/>
    <cellStyle name="Normal 6 19 2 3" xfId="25983"/>
    <cellStyle name="Normal 6 19 2 4" xfId="36843"/>
    <cellStyle name="Normal 6 19 3" xfId="12938"/>
    <cellStyle name="Normal 6 19 4" xfId="23688"/>
    <cellStyle name="Normal 6 19 5" xfId="34548"/>
    <cellStyle name="Normal 6 2" xfId="121"/>
    <cellStyle name="Normal 6 2 10" xfId="44743"/>
    <cellStyle name="Normal 6 2 11" xfId="45055"/>
    <cellStyle name="Normal 6 2 12" xfId="45367"/>
    <cellStyle name="Normal 6 2 13" xfId="45679"/>
    <cellStyle name="Normal 6 2 14" xfId="45991"/>
    <cellStyle name="Normal 6 2 15" xfId="46303"/>
    <cellStyle name="Normal 6 2 16" xfId="46615"/>
    <cellStyle name="Normal 6 2 17" xfId="46927"/>
    <cellStyle name="Normal 6 2 18" xfId="47239"/>
    <cellStyle name="Normal 6 2 19" xfId="47551"/>
    <cellStyle name="Normal 6 2 2" xfId="1159"/>
    <cellStyle name="Normal 6 2 2 2" xfId="3484"/>
    <cellStyle name="Normal 6 2 2 2 2" xfId="14263"/>
    <cellStyle name="Normal 6 2 2 2 3" xfId="25013"/>
    <cellStyle name="Normal 6 2 2 2 4" xfId="35873"/>
    <cellStyle name="Normal 6 2 2 3" xfId="11968"/>
    <cellStyle name="Normal 6 2 2 4" xfId="22718"/>
    <cellStyle name="Normal 6 2 2 5" xfId="33578"/>
    <cellStyle name="Normal 6 2 20" xfId="47863"/>
    <cellStyle name="Normal 6 2 21" xfId="48175"/>
    <cellStyle name="Normal 6 2 22" xfId="48487"/>
    <cellStyle name="Normal 6 2 23" xfId="48799"/>
    <cellStyle name="Normal 6 2 24" xfId="49111"/>
    <cellStyle name="Normal 6 2 25" xfId="49423"/>
    <cellStyle name="Normal 6 2 26" xfId="49735"/>
    <cellStyle name="Normal 6 2 27" xfId="50047"/>
    <cellStyle name="Normal 6 2 28" xfId="50359"/>
    <cellStyle name="Normal 6 2 29" xfId="50671"/>
    <cellStyle name="Normal 6 2 3" xfId="2501"/>
    <cellStyle name="Normal 6 2 3 2" xfId="13280"/>
    <cellStyle name="Normal 6 2 3 3" xfId="24030"/>
    <cellStyle name="Normal 6 2 3 4" xfId="34890"/>
    <cellStyle name="Normal 6 2 30" xfId="50983"/>
    <cellStyle name="Normal 6 2 31" xfId="51295"/>
    <cellStyle name="Normal 6 2 32" xfId="51607"/>
    <cellStyle name="Normal 6 2 33" xfId="51919"/>
    <cellStyle name="Normal 6 2 34" xfId="52232"/>
    <cellStyle name="Normal 6 2 35" xfId="52544"/>
    <cellStyle name="Normal 6 2 36" xfId="52856"/>
    <cellStyle name="Normal 6 2 37" xfId="53168"/>
    <cellStyle name="Normal 6 2 38" xfId="53480"/>
    <cellStyle name="Normal 6 2 39" xfId="53792"/>
    <cellStyle name="Normal 6 2 4" xfId="10985"/>
    <cellStyle name="Normal 6 2 40" xfId="54104"/>
    <cellStyle name="Normal 6 2 41" xfId="54416"/>
    <cellStyle name="Normal 6 2 42" xfId="54728"/>
    <cellStyle name="Normal 6 2 43" xfId="55040"/>
    <cellStyle name="Normal 6 2 44" xfId="55352"/>
    <cellStyle name="Normal 6 2 45" xfId="55664"/>
    <cellStyle name="Normal 6 2 46" xfId="55976"/>
    <cellStyle name="Normal 6 2 47" xfId="56288"/>
    <cellStyle name="Normal 6 2 48" xfId="56600"/>
    <cellStyle name="Normal 6 2 49" xfId="56912"/>
    <cellStyle name="Normal 6 2 5" xfId="21735"/>
    <cellStyle name="Normal 6 2 50" xfId="57224"/>
    <cellStyle name="Normal 6 2 51" xfId="57536"/>
    <cellStyle name="Normal 6 2 52" xfId="57848"/>
    <cellStyle name="Normal 6 2 53" xfId="58160"/>
    <cellStyle name="Normal 6 2 54" xfId="58472"/>
    <cellStyle name="Normal 6 2 55" xfId="58784"/>
    <cellStyle name="Normal 6 2 56" xfId="59096"/>
    <cellStyle name="Normal 6 2 57" xfId="59408"/>
    <cellStyle name="Normal 6 2 58" xfId="59720"/>
    <cellStyle name="Normal 6 2 59" xfId="60032"/>
    <cellStyle name="Normal 6 2 6" xfId="32595"/>
    <cellStyle name="Normal 6 2 60" xfId="60344"/>
    <cellStyle name="Normal 6 2 61" xfId="60656"/>
    <cellStyle name="Normal 6 2 62" xfId="60968"/>
    <cellStyle name="Normal 6 2 7" xfId="43792"/>
    <cellStyle name="Normal 6 2 8" xfId="44104"/>
    <cellStyle name="Normal 6 2 9" xfId="44423"/>
    <cellStyle name="Normal 6 20" xfId="2239"/>
    <cellStyle name="Normal 6 20 2" xfId="4564"/>
    <cellStyle name="Normal 6 20 2 2" xfId="15343"/>
    <cellStyle name="Normal 6 20 2 3" xfId="26093"/>
    <cellStyle name="Normal 6 20 2 4" xfId="36953"/>
    <cellStyle name="Normal 6 20 3" xfId="13048"/>
    <cellStyle name="Normal 6 20 4" xfId="23798"/>
    <cellStyle name="Normal 6 20 5" xfId="34658"/>
    <cellStyle name="Normal 6 21" xfId="2349"/>
    <cellStyle name="Normal 6 21 2" xfId="13158"/>
    <cellStyle name="Normal 6 21 3" xfId="23908"/>
    <cellStyle name="Normal 6 21 4" xfId="34768"/>
    <cellStyle name="Normal 6 22" xfId="2476"/>
    <cellStyle name="Normal 6 22 2" xfId="13268"/>
    <cellStyle name="Normal 6 22 3" xfId="24018"/>
    <cellStyle name="Normal 6 22 4" xfId="34878"/>
    <cellStyle name="Normal 6 23" xfId="4674"/>
    <cellStyle name="Normal 6 23 2" xfId="15453"/>
    <cellStyle name="Normal 6 23 3" xfId="26203"/>
    <cellStyle name="Normal 6 23 4" xfId="37063"/>
    <cellStyle name="Normal 6 24" xfId="4784"/>
    <cellStyle name="Normal 6 24 2" xfId="15563"/>
    <cellStyle name="Normal 6 24 3" xfId="26313"/>
    <cellStyle name="Normal 6 24 4" xfId="37173"/>
    <cellStyle name="Normal 6 25" xfId="4894"/>
    <cellStyle name="Normal 6 25 2" xfId="15673"/>
    <cellStyle name="Normal 6 25 3" xfId="26423"/>
    <cellStyle name="Normal 6 25 4" xfId="37283"/>
    <cellStyle name="Normal 6 26" xfId="5004"/>
    <cellStyle name="Normal 6 26 2" xfId="15783"/>
    <cellStyle name="Normal 6 26 3" xfId="26533"/>
    <cellStyle name="Normal 6 26 4" xfId="37393"/>
    <cellStyle name="Normal 6 27" xfId="5114"/>
    <cellStyle name="Normal 6 27 2" xfId="15893"/>
    <cellStyle name="Normal 6 27 3" xfId="26643"/>
    <cellStyle name="Normal 6 27 4" xfId="37503"/>
    <cellStyle name="Normal 6 28" xfId="5224"/>
    <cellStyle name="Normal 6 28 2" xfId="16003"/>
    <cellStyle name="Normal 6 28 3" xfId="26753"/>
    <cellStyle name="Normal 6 28 4" xfId="37613"/>
    <cellStyle name="Normal 6 29" xfId="5334"/>
    <cellStyle name="Normal 6 29 2" xfId="16113"/>
    <cellStyle name="Normal 6 29 3" xfId="26863"/>
    <cellStyle name="Normal 6 29 4" xfId="37723"/>
    <cellStyle name="Normal 6 3" xfId="146"/>
    <cellStyle name="Normal 6 3 2" xfId="1171"/>
    <cellStyle name="Normal 6 3 2 2" xfId="3496"/>
    <cellStyle name="Normal 6 3 2 2 2" xfId="14275"/>
    <cellStyle name="Normal 6 3 2 2 3" xfId="25025"/>
    <cellStyle name="Normal 6 3 2 2 4" xfId="35885"/>
    <cellStyle name="Normal 6 3 2 3" xfId="11980"/>
    <cellStyle name="Normal 6 3 2 4" xfId="22730"/>
    <cellStyle name="Normal 6 3 2 5" xfId="33590"/>
    <cellStyle name="Normal 6 3 3" xfId="2513"/>
    <cellStyle name="Normal 6 3 3 2" xfId="13292"/>
    <cellStyle name="Normal 6 3 3 3" xfId="24042"/>
    <cellStyle name="Normal 6 3 3 4" xfId="34902"/>
    <cellStyle name="Normal 6 3 4" xfId="10997"/>
    <cellStyle name="Normal 6 3 5" xfId="21747"/>
    <cellStyle name="Normal 6 3 6" xfId="32607"/>
    <cellStyle name="Normal 6 30" xfId="5444"/>
    <cellStyle name="Normal 6 30 2" xfId="16223"/>
    <cellStyle name="Normal 6 30 3" xfId="26973"/>
    <cellStyle name="Normal 6 30 4" xfId="37833"/>
    <cellStyle name="Normal 6 31" xfId="5554"/>
    <cellStyle name="Normal 6 31 2" xfId="16333"/>
    <cellStyle name="Normal 6 31 3" xfId="27083"/>
    <cellStyle name="Normal 6 31 4" xfId="37943"/>
    <cellStyle name="Normal 6 32" xfId="5664"/>
    <cellStyle name="Normal 6 32 2" xfId="16443"/>
    <cellStyle name="Normal 6 32 3" xfId="27193"/>
    <cellStyle name="Normal 6 32 4" xfId="38053"/>
    <cellStyle name="Normal 6 33" xfId="5774"/>
    <cellStyle name="Normal 6 33 2" xfId="16553"/>
    <cellStyle name="Normal 6 33 3" xfId="27303"/>
    <cellStyle name="Normal 6 33 4" xfId="38163"/>
    <cellStyle name="Normal 6 34" xfId="5884"/>
    <cellStyle name="Normal 6 34 2" xfId="16663"/>
    <cellStyle name="Normal 6 34 3" xfId="27413"/>
    <cellStyle name="Normal 6 34 4" xfId="38273"/>
    <cellStyle name="Normal 6 35" xfId="5994"/>
    <cellStyle name="Normal 6 35 2" xfId="16773"/>
    <cellStyle name="Normal 6 35 3" xfId="27523"/>
    <cellStyle name="Normal 6 35 4" xfId="38383"/>
    <cellStyle name="Normal 6 36" xfId="6104"/>
    <cellStyle name="Normal 6 36 2" xfId="16883"/>
    <cellStyle name="Normal 6 36 3" xfId="27633"/>
    <cellStyle name="Normal 6 36 4" xfId="38493"/>
    <cellStyle name="Normal 6 37" xfId="6214"/>
    <cellStyle name="Normal 6 37 2" xfId="16993"/>
    <cellStyle name="Normal 6 37 3" xfId="27743"/>
    <cellStyle name="Normal 6 37 4" xfId="38603"/>
    <cellStyle name="Normal 6 38" xfId="6324"/>
    <cellStyle name="Normal 6 38 2" xfId="17103"/>
    <cellStyle name="Normal 6 38 3" xfId="27853"/>
    <cellStyle name="Normal 6 38 4" xfId="38713"/>
    <cellStyle name="Normal 6 39" xfId="6434"/>
    <cellStyle name="Normal 6 39 2" xfId="17213"/>
    <cellStyle name="Normal 6 39 3" xfId="27963"/>
    <cellStyle name="Normal 6 39 4" xfId="38823"/>
    <cellStyle name="Normal 6 4" xfId="158"/>
    <cellStyle name="Normal 6 4 2" xfId="1183"/>
    <cellStyle name="Normal 6 4 2 2" xfId="3508"/>
    <cellStyle name="Normal 6 4 2 2 2" xfId="14287"/>
    <cellStyle name="Normal 6 4 2 2 3" xfId="25037"/>
    <cellStyle name="Normal 6 4 2 2 4" xfId="35897"/>
    <cellStyle name="Normal 6 4 2 3" xfId="11992"/>
    <cellStyle name="Normal 6 4 2 4" xfId="22742"/>
    <cellStyle name="Normal 6 4 2 5" xfId="33602"/>
    <cellStyle name="Normal 6 4 3" xfId="2525"/>
    <cellStyle name="Normal 6 4 3 2" xfId="13304"/>
    <cellStyle name="Normal 6 4 3 3" xfId="24054"/>
    <cellStyle name="Normal 6 4 3 4" xfId="34914"/>
    <cellStyle name="Normal 6 4 4" xfId="11009"/>
    <cellStyle name="Normal 6 4 5" xfId="21759"/>
    <cellStyle name="Normal 6 4 6" xfId="32619"/>
    <cellStyle name="Normal 6 40" xfId="6544"/>
    <cellStyle name="Normal 6 40 2" xfId="17323"/>
    <cellStyle name="Normal 6 40 3" xfId="28073"/>
    <cellStyle name="Normal 6 40 4" xfId="38933"/>
    <cellStyle name="Normal 6 41" xfId="6654"/>
    <cellStyle name="Normal 6 41 2" xfId="17433"/>
    <cellStyle name="Normal 6 41 3" xfId="28183"/>
    <cellStyle name="Normal 6 41 4" xfId="39043"/>
    <cellStyle name="Normal 6 42" xfId="6764"/>
    <cellStyle name="Normal 6 42 2" xfId="17543"/>
    <cellStyle name="Normal 6 42 3" xfId="28293"/>
    <cellStyle name="Normal 6 42 4" xfId="39153"/>
    <cellStyle name="Normal 6 43" xfId="6874"/>
    <cellStyle name="Normal 6 43 2" xfId="17653"/>
    <cellStyle name="Normal 6 43 3" xfId="28403"/>
    <cellStyle name="Normal 6 43 4" xfId="39263"/>
    <cellStyle name="Normal 6 44" xfId="6984"/>
    <cellStyle name="Normal 6 44 2" xfId="17763"/>
    <cellStyle name="Normal 6 44 3" xfId="28513"/>
    <cellStyle name="Normal 6 44 4" xfId="39373"/>
    <cellStyle name="Normal 6 45" xfId="7094"/>
    <cellStyle name="Normal 6 45 2" xfId="17873"/>
    <cellStyle name="Normal 6 45 3" xfId="28623"/>
    <cellStyle name="Normal 6 45 4" xfId="39483"/>
    <cellStyle name="Normal 6 46" xfId="7204"/>
    <cellStyle name="Normal 6 46 2" xfId="17983"/>
    <cellStyle name="Normal 6 46 3" xfId="28733"/>
    <cellStyle name="Normal 6 46 4" xfId="39593"/>
    <cellStyle name="Normal 6 47" xfId="7314"/>
    <cellStyle name="Normal 6 47 2" xfId="18093"/>
    <cellStyle name="Normal 6 47 3" xfId="28843"/>
    <cellStyle name="Normal 6 47 4" xfId="39703"/>
    <cellStyle name="Normal 6 48" xfId="7424"/>
    <cellStyle name="Normal 6 48 2" xfId="18203"/>
    <cellStyle name="Normal 6 48 3" xfId="28953"/>
    <cellStyle name="Normal 6 48 4" xfId="39813"/>
    <cellStyle name="Normal 6 49" xfId="7534"/>
    <cellStyle name="Normal 6 49 2" xfId="18313"/>
    <cellStyle name="Normal 6 49 3" xfId="29063"/>
    <cellStyle name="Normal 6 49 4" xfId="39923"/>
    <cellStyle name="Normal 6 5" xfId="181"/>
    <cellStyle name="Normal 6 5 2" xfId="1206"/>
    <cellStyle name="Normal 6 5 2 2" xfId="3531"/>
    <cellStyle name="Normal 6 5 2 2 2" xfId="14310"/>
    <cellStyle name="Normal 6 5 2 2 3" xfId="25060"/>
    <cellStyle name="Normal 6 5 2 2 4" xfId="35920"/>
    <cellStyle name="Normal 6 5 2 3" xfId="12015"/>
    <cellStyle name="Normal 6 5 2 4" xfId="22765"/>
    <cellStyle name="Normal 6 5 2 5" xfId="33625"/>
    <cellStyle name="Normal 6 5 3" xfId="2548"/>
    <cellStyle name="Normal 6 5 3 2" xfId="13327"/>
    <cellStyle name="Normal 6 5 3 3" xfId="24077"/>
    <cellStyle name="Normal 6 5 3 4" xfId="34937"/>
    <cellStyle name="Normal 6 5 4" xfId="11032"/>
    <cellStyle name="Normal 6 5 5" xfId="21782"/>
    <cellStyle name="Normal 6 5 6" xfId="32642"/>
    <cellStyle name="Normal 6 50" xfId="7644"/>
    <cellStyle name="Normal 6 50 2" xfId="18423"/>
    <cellStyle name="Normal 6 50 3" xfId="29173"/>
    <cellStyle name="Normal 6 50 4" xfId="40033"/>
    <cellStyle name="Normal 6 51" xfId="7754"/>
    <cellStyle name="Normal 6 51 2" xfId="18533"/>
    <cellStyle name="Normal 6 51 3" xfId="29283"/>
    <cellStyle name="Normal 6 51 4" xfId="40143"/>
    <cellStyle name="Normal 6 52" xfId="7864"/>
    <cellStyle name="Normal 6 52 2" xfId="18643"/>
    <cellStyle name="Normal 6 52 3" xfId="29393"/>
    <cellStyle name="Normal 6 52 4" xfId="40253"/>
    <cellStyle name="Normal 6 53" xfId="7974"/>
    <cellStyle name="Normal 6 53 2" xfId="18753"/>
    <cellStyle name="Normal 6 53 3" xfId="29503"/>
    <cellStyle name="Normal 6 53 4" xfId="40363"/>
    <cellStyle name="Normal 6 54" xfId="8084"/>
    <cellStyle name="Normal 6 54 2" xfId="18863"/>
    <cellStyle name="Normal 6 54 3" xfId="29613"/>
    <cellStyle name="Normal 6 54 4" xfId="40473"/>
    <cellStyle name="Normal 6 55" xfId="8194"/>
    <cellStyle name="Normal 6 55 2" xfId="18973"/>
    <cellStyle name="Normal 6 55 3" xfId="29723"/>
    <cellStyle name="Normal 6 55 4" xfId="40583"/>
    <cellStyle name="Normal 6 56" xfId="8304"/>
    <cellStyle name="Normal 6 56 2" xfId="19083"/>
    <cellStyle name="Normal 6 56 3" xfId="29833"/>
    <cellStyle name="Normal 6 56 4" xfId="40693"/>
    <cellStyle name="Normal 6 57" xfId="8414"/>
    <cellStyle name="Normal 6 57 2" xfId="19193"/>
    <cellStyle name="Normal 6 57 3" xfId="29943"/>
    <cellStyle name="Normal 6 57 4" xfId="40803"/>
    <cellStyle name="Normal 6 58" xfId="8524"/>
    <cellStyle name="Normal 6 58 2" xfId="19303"/>
    <cellStyle name="Normal 6 58 3" xfId="30053"/>
    <cellStyle name="Normal 6 58 4" xfId="40913"/>
    <cellStyle name="Normal 6 59" xfId="8634"/>
    <cellStyle name="Normal 6 59 2" xfId="19413"/>
    <cellStyle name="Normal 6 59 3" xfId="30163"/>
    <cellStyle name="Normal 6 59 4" xfId="41023"/>
    <cellStyle name="Normal 6 6" xfId="204"/>
    <cellStyle name="Normal 6 6 2" xfId="1229"/>
    <cellStyle name="Normal 6 6 2 2" xfId="3554"/>
    <cellStyle name="Normal 6 6 2 2 2" xfId="14333"/>
    <cellStyle name="Normal 6 6 2 2 3" xfId="25083"/>
    <cellStyle name="Normal 6 6 2 2 4" xfId="35943"/>
    <cellStyle name="Normal 6 6 2 3" xfId="12038"/>
    <cellStyle name="Normal 6 6 2 4" xfId="22788"/>
    <cellStyle name="Normal 6 6 2 5" xfId="33648"/>
    <cellStyle name="Normal 6 6 3" xfId="2571"/>
    <cellStyle name="Normal 6 6 3 2" xfId="13350"/>
    <cellStyle name="Normal 6 6 3 3" xfId="24100"/>
    <cellStyle name="Normal 6 6 3 4" xfId="34960"/>
    <cellStyle name="Normal 6 6 4" xfId="11055"/>
    <cellStyle name="Normal 6 6 5" xfId="21805"/>
    <cellStyle name="Normal 6 6 6" xfId="32665"/>
    <cellStyle name="Normal 6 60" xfId="8744"/>
    <cellStyle name="Normal 6 60 2" xfId="19523"/>
    <cellStyle name="Normal 6 60 3" xfId="30273"/>
    <cellStyle name="Normal 6 60 4" xfId="41133"/>
    <cellStyle name="Normal 6 61" xfId="8854"/>
    <cellStyle name="Normal 6 61 2" xfId="19633"/>
    <cellStyle name="Normal 6 61 3" xfId="30383"/>
    <cellStyle name="Normal 6 61 4" xfId="41243"/>
    <cellStyle name="Normal 6 62" xfId="8964"/>
    <cellStyle name="Normal 6 62 2" xfId="19743"/>
    <cellStyle name="Normal 6 62 3" xfId="30493"/>
    <cellStyle name="Normal 6 62 4" xfId="41353"/>
    <cellStyle name="Normal 6 63" xfId="9074"/>
    <cellStyle name="Normal 6 63 2" xfId="19853"/>
    <cellStyle name="Normal 6 63 3" xfId="30603"/>
    <cellStyle name="Normal 6 63 4" xfId="41463"/>
    <cellStyle name="Normal 6 64" xfId="9184"/>
    <cellStyle name="Normal 6 64 2" xfId="19963"/>
    <cellStyle name="Normal 6 64 3" xfId="30713"/>
    <cellStyle name="Normal 6 64 4" xfId="41573"/>
    <cellStyle name="Normal 6 65" xfId="9294"/>
    <cellStyle name="Normal 6 65 2" xfId="20073"/>
    <cellStyle name="Normal 6 65 3" xfId="30823"/>
    <cellStyle name="Normal 6 65 4" xfId="41683"/>
    <cellStyle name="Normal 6 66" xfId="9404"/>
    <cellStyle name="Normal 6 66 2" xfId="20183"/>
    <cellStyle name="Normal 6 66 3" xfId="30933"/>
    <cellStyle name="Normal 6 66 4" xfId="41793"/>
    <cellStyle name="Normal 6 67" xfId="9514"/>
    <cellStyle name="Normal 6 67 2" xfId="20293"/>
    <cellStyle name="Normal 6 67 3" xfId="31043"/>
    <cellStyle name="Normal 6 67 4" xfId="41903"/>
    <cellStyle name="Normal 6 68" xfId="9624"/>
    <cellStyle name="Normal 6 68 2" xfId="20403"/>
    <cellStyle name="Normal 6 68 3" xfId="31153"/>
    <cellStyle name="Normal 6 68 4" xfId="42013"/>
    <cellStyle name="Normal 6 69" xfId="9734"/>
    <cellStyle name="Normal 6 69 2" xfId="20513"/>
    <cellStyle name="Normal 6 69 3" xfId="31263"/>
    <cellStyle name="Normal 6 69 4" xfId="42123"/>
    <cellStyle name="Normal 6 7" xfId="238"/>
    <cellStyle name="Normal 6 7 2" xfId="1263"/>
    <cellStyle name="Normal 6 7 2 2" xfId="3588"/>
    <cellStyle name="Normal 6 7 2 2 2" xfId="14367"/>
    <cellStyle name="Normal 6 7 2 2 3" xfId="25117"/>
    <cellStyle name="Normal 6 7 2 2 4" xfId="35977"/>
    <cellStyle name="Normal 6 7 2 3" xfId="12072"/>
    <cellStyle name="Normal 6 7 2 4" xfId="22822"/>
    <cellStyle name="Normal 6 7 2 5" xfId="33682"/>
    <cellStyle name="Normal 6 7 3" xfId="2605"/>
    <cellStyle name="Normal 6 7 3 2" xfId="13384"/>
    <cellStyle name="Normal 6 7 3 3" xfId="24134"/>
    <cellStyle name="Normal 6 7 3 4" xfId="34994"/>
    <cellStyle name="Normal 6 7 4" xfId="11089"/>
    <cellStyle name="Normal 6 7 5" xfId="21839"/>
    <cellStyle name="Normal 6 7 6" xfId="32699"/>
    <cellStyle name="Normal 6 70" xfId="9844"/>
    <cellStyle name="Normal 6 70 2" xfId="20623"/>
    <cellStyle name="Normal 6 70 3" xfId="31373"/>
    <cellStyle name="Normal 6 70 4" xfId="42233"/>
    <cellStyle name="Normal 6 71" xfId="9954"/>
    <cellStyle name="Normal 6 71 2" xfId="20733"/>
    <cellStyle name="Normal 6 71 3" xfId="31483"/>
    <cellStyle name="Normal 6 71 4" xfId="42343"/>
    <cellStyle name="Normal 6 72" xfId="10064"/>
    <cellStyle name="Normal 6 72 2" xfId="20843"/>
    <cellStyle name="Normal 6 72 3" xfId="31593"/>
    <cellStyle name="Normal 6 72 4" xfId="42453"/>
    <cellStyle name="Normal 6 73" xfId="10174"/>
    <cellStyle name="Normal 6 73 2" xfId="20953"/>
    <cellStyle name="Normal 6 73 3" xfId="31703"/>
    <cellStyle name="Normal 6 73 4" xfId="42563"/>
    <cellStyle name="Normal 6 74" xfId="10284"/>
    <cellStyle name="Normal 6 74 2" xfId="21063"/>
    <cellStyle name="Normal 6 74 3" xfId="31813"/>
    <cellStyle name="Normal 6 74 4" xfId="42673"/>
    <cellStyle name="Normal 6 75" xfId="10394"/>
    <cellStyle name="Normal 6 75 2" xfId="21173"/>
    <cellStyle name="Normal 6 75 3" xfId="31923"/>
    <cellStyle name="Normal 6 75 4" xfId="42783"/>
    <cellStyle name="Normal 6 76" xfId="10504"/>
    <cellStyle name="Normal 6 76 2" xfId="21283"/>
    <cellStyle name="Normal 6 76 3" xfId="32033"/>
    <cellStyle name="Normal 6 76 4" xfId="42893"/>
    <cellStyle name="Normal 6 77" xfId="10614"/>
    <cellStyle name="Normal 6 77 2" xfId="21393"/>
    <cellStyle name="Normal 6 77 3" xfId="32143"/>
    <cellStyle name="Normal 6 77 4" xfId="43003"/>
    <cellStyle name="Normal 6 78" xfId="10724"/>
    <cellStyle name="Normal 6 78 2" xfId="21503"/>
    <cellStyle name="Normal 6 78 3" xfId="32253"/>
    <cellStyle name="Normal 6 78 4" xfId="43113"/>
    <cellStyle name="Normal 6 79" xfId="10834"/>
    <cellStyle name="Normal 6 79 2" xfId="32363"/>
    <cellStyle name="Normal 6 79 3" xfId="43223"/>
    <cellStyle name="Normal 6 8" xfId="283"/>
    <cellStyle name="Normal 6 8 2" xfId="1308"/>
    <cellStyle name="Normal 6 8 2 2" xfId="3633"/>
    <cellStyle name="Normal 6 8 2 2 2" xfId="14412"/>
    <cellStyle name="Normal 6 8 2 2 3" xfId="25162"/>
    <cellStyle name="Normal 6 8 2 2 4" xfId="36022"/>
    <cellStyle name="Normal 6 8 2 3" xfId="12117"/>
    <cellStyle name="Normal 6 8 2 4" xfId="22867"/>
    <cellStyle name="Normal 6 8 2 5" xfId="33727"/>
    <cellStyle name="Normal 6 8 3" xfId="2650"/>
    <cellStyle name="Normal 6 8 3 2" xfId="13429"/>
    <cellStyle name="Normal 6 8 3 3" xfId="24179"/>
    <cellStyle name="Normal 6 8 3 4" xfId="35039"/>
    <cellStyle name="Normal 6 8 4" xfId="11134"/>
    <cellStyle name="Normal 6 8 5" xfId="21884"/>
    <cellStyle name="Normal 6 8 6" xfId="32744"/>
    <cellStyle name="Normal 6 80" xfId="10960"/>
    <cellStyle name="Normal 6 80 2" xfId="21723"/>
    <cellStyle name="Normal 6 80 3" xfId="32583"/>
    <cellStyle name="Normal 6 81" xfId="21613"/>
    <cellStyle name="Normal 6 82" xfId="32473"/>
    <cellStyle name="Normal 6 83" xfId="43482"/>
    <cellStyle name="Normal 6 84" xfId="43637"/>
    <cellStyle name="Normal 6 85" xfId="43949"/>
    <cellStyle name="Normal 6 86" xfId="44268"/>
    <cellStyle name="Normal 6 87" xfId="44588"/>
    <cellStyle name="Normal 6 88" xfId="44900"/>
    <cellStyle name="Normal 6 89" xfId="45212"/>
    <cellStyle name="Normal 6 9" xfId="339"/>
    <cellStyle name="Normal 6 9 2" xfId="1364"/>
    <cellStyle name="Normal 6 9 2 2" xfId="3689"/>
    <cellStyle name="Normal 6 9 2 2 2" xfId="14468"/>
    <cellStyle name="Normal 6 9 2 2 3" xfId="25218"/>
    <cellStyle name="Normal 6 9 2 2 4" xfId="36078"/>
    <cellStyle name="Normal 6 9 2 3" xfId="12173"/>
    <cellStyle name="Normal 6 9 2 4" xfId="22923"/>
    <cellStyle name="Normal 6 9 2 5" xfId="33783"/>
    <cellStyle name="Normal 6 9 3" xfId="2706"/>
    <cellStyle name="Normal 6 9 3 2" xfId="13485"/>
    <cellStyle name="Normal 6 9 3 3" xfId="24235"/>
    <cellStyle name="Normal 6 9 3 4" xfId="35095"/>
    <cellStyle name="Normal 6 9 4" xfId="11190"/>
    <cellStyle name="Normal 6 9 5" xfId="21940"/>
    <cellStyle name="Normal 6 9 6" xfId="32800"/>
    <cellStyle name="Normal 6 90" xfId="45524"/>
    <cellStyle name="Normal 6 91" xfId="45836"/>
    <cellStyle name="Normal 6 92" xfId="46148"/>
    <cellStyle name="Normal 6 93" xfId="46460"/>
    <cellStyle name="Normal 6 94" xfId="46772"/>
    <cellStyle name="Normal 6 95" xfId="47084"/>
    <cellStyle name="Normal 6 96" xfId="47396"/>
    <cellStyle name="Normal 6 97" xfId="47708"/>
    <cellStyle name="Normal 6 98" xfId="48020"/>
    <cellStyle name="Normal 6 99" xfId="48332"/>
    <cellStyle name="Normal 7" xfId="61"/>
    <cellStyle name="Normal 7 2" xfId="62"/>
    <cellStyle name="Normal 7 2 2" xfId="123"/>
    <cellStyle name="Normal 7 2 3" xfId="1129"/>
    <cellStyle name="Normal 7 2 4" xfId="2478"/>
    <cellStyle name="Normal 7 2 5" xfId="10962"/>
    <cellStyle name="Normal 7 3" xfId="122"/>
    <cellStyle name="Normal 7 4" xfId="1128"/>
    <cellStyle name="Normal 7 5" xfId="2477"/>
    <cellStyle name="Normal 7 6" xfId="10961"/>
    <cellStyle name="Normal 8" xfId="63"/>
    <cellStyle name="Normal 8 2" xfId="124"/>
    <cellStyle name="Normal 8 3" xfId="1130"/>
    <cellStyle name="Normal 8 4" xfId="2479"/>
    <cellStyle name="Normal 8 5" xfId="10963"/>
    <cellStyle name="Normal 9" xfId="64"/>
    <cellStyle name="Normal 9 2" xfId="125"/>
    <cellStyle name="Normal 9 3" xfId="1131"/>
    <cellStyle name="Normal 9 4" xfId="2480"/>
    <cellStyle name="Normal 9 5" xfId="10964"/>
    <cellStyle name="Normal_MSCI 1.29.09" xfId="65"/>
    <cellStyle name="Normal_Source Data" xfId="66"/>
    <cellStyle name="Normal_Source Data 2" xfId="67"/>
    <cellStyle name="Normal_Source Data 3" xfId="68"/>
    <cellStyle name="Note 10" xfId="650"/>
    <cellStyle name="Note 10 10" xfId="2430"/>
    <cellStyle name="Note 10 10 2" xfId="13239"/>
    <cellStyle name="Note 10 10 3" xfId="23989"/>
    <cellStyle name="Note 10 10 4" xfId="34849"/>
    <cellStyle name="Note 10 100" xfId="52179"/>
    <cellStyle name="Note 10 101" xfId="52491"/>
    <cellStyle name="Note 10 102" xfId="52803"/>
    <cellStyle name="Note 10 103" xfId="53115"/>
    <cellStyle name="Note 10 104" xfId="53427"/>
    <cellStyle name="Note 10 105" xfId="53739"/>
    <cellStyle name="Note 10 106" xfId="54051"/>
    <cellStyle name="Note 10 107" xfId="54363"/>
    <cellStyle name="Note 10 108" xfId="54675"/>
    <cellStyle name="Note 10 109" xfId="54987"/>
    <cellStyle name="Note 10 11" xfId="3018"/>
    <cellStyle name="Note 10 11 2" xfId="13797"/>
    <cellStyle name="Note 10 11 3" xfId="24547"/>
    <cellStyle name="Note 10 11 4" xfId="35407"/>
    <cellStyle name="Note 10 110" xfId="55299"/>
    <cellStyle name="Note 10 111" xfId="55611"/>
    <cellStyle name="Note 10 112" xfId="55923"/>
    <cellStyle name="Note 10 113" xfId="56235"/>
    <cellStyle name="Note 10 114" xfId="56547"/>
    <cellStyle name="Note 10 115" xfId="56859"/>
    <cellStyle name="Note 10 116" xfId="57171"/>
    <cellStyle name="Note 10 117" xfId="57483"/>
    <cellStyle name="Note 10 118" xfId="57795"/>
    <cellStyle name="Note 10 119" xfId="58107"/>
    <cellStyle name="Note 10 12" xfId="4755"/>
    <cellStyle name="Note 10 12 2" xfId="15534"/>
    <cellStyle name="Note 10 12 3" xfId="26284"/>
    <cellStyle name="Note 10 12 4" xfId="37144"/>
    <cellStyle name="Note 10 120" xfId="58419"/>
    <cellStyle name="Note 10 121" xfId="58731"/>
    <cellStyle name="Note 10 122" xfId="59043"/>
    <cellStyle name="Note 10 123" xfId="59355"/>
    <cellStyle name="Note 10 124" xfId="59667"/>
    <cellStyle name="Note 10 125" xfId="59979"/>
    <cellStyle name="Note 10 126" xfId="60291"/>
    <cellStyle name="Note 10 127" xfId="60603"/>
    <cellStyle name="Note 10 128" xfId="60915"/>
    <cellStyle name="Note 10 13" xfId="4865"/>
    <cellStyle name="Note 10 13 2" xfId="15644"/>
    <cellStyle name="Note 10 13 3" xfId="26394"/>
    <cellStyle name="Note 10 13 4" xfId="37254"/>
    <cellStyle name="Note 10 14" xfId="4975"/>
    <cellStyle name="Note 10 14 2" xfId="15754"/>
    <cellStyle name="Note 10 14 3" xfId="26504"/>
    <cellStyle name="Note 10 14 4" xfId="37364"/>
    <cellStyle name="Note 10 15" xfId="5085"/>
    <cellStyle name="Note 10 15 2" xfId="15864"/>
    <cellStyle name="Note 10 15 3" xfId="26614"/>
    <cellStyle name="Note 10 15 4" xfId="37474"/>
    <cellStyle name="Note 10 16" xfId="5195"/>
    <cellStyle name="Note 10 16 2" xfId="15974"/>
    <cellStyle name="Note 10 16 3" xfId="26724"/>
    <cellStyle name="Note 10 16 4" xfId="37584"/>
    <cellStyle name="Note 10 17" xfId="5305"/>
    <cellStyle name="Note 10 17 2" xfId="16084"/>
    <cellStyle name="Note 10 17 3" xfId="26834"/>
    <cellStyle name="Note 10 17 4" xfId="37694"/>
    <cellStyle name="Note 10 18" xfId="5415"/>
    <cellStyle name="Note 10 18 2" xfId="16194"/>
    <cellStyle name="Note 10 18 3" xfId="26944"/>
    <cellStyle name="Note 10 18 4" xfId="37804"/>
    <cellStyle name="Note 10 19" xfId="5525"/>
    <cellStyle name="Note 10 19 2" xfId="16304"/>
    <cellStyle name="Note 10 19 3" xfId="27054"/>
    <cellStyle name="Note 10 19 4" xfId="37914"/>
    <cellStyle name="Note 10 2" xfId="749"/>
    <cellStyle name="Note 10 2 10" xfId="44845"/>
    <cellStyle name="Note 10 2 11" xfId="45157"/>
    <cellStyle name="Note 10 2 12" xfId="45469"/>
    <cellStyle name="Note 10 2 13" xfId="45781"/>
    <cellStyle name="Note 10 2 14" xfId="46093"/>
    <cellStyle name="Note 10 2 15" xfId="46405"/>
    <cellStyle name="Note 10 2 16" xfId="46717"/>
    <cellStyle name="Note 10 2 17" xfId="47029"/>
    <cellStyle name="Note 10 2 18" xfId="47341"/>
    <cellStyle name="Note 10 2 19" xfId="47653"/>
    <cellStyle name="Note 10 2 2" xfId="1774"/>
    <cellStyle name="Note 10 2 2 2" xfId="4099"/>
    <cellStyle name="Note 10 2 2 2 2" xfId="14878"/>
    <cellStyle name="Note 10 2 2 2 3" xfId="25628"/>
    <cellStyle name="Note 10 2 2 2 4" xfId="36488"/>
    <cellStyle name="Note 10 2 2 3" xfId="12583"/>
    <cellStyle name="Note 10 2 2 4" xfId="23333"/>
    <cellStyle name="Note 10 2 2 5" xfId="34193"/>
    <cellStyle name="Note 10 2 20" xfId="47965"/>
    <cellStyle name="Note 10 2 21" xfId="48277"/>
    <cellStyle name="Note 10 2 22" xfId="48589"/>
    <cellStyle name="Note 10 2 23" xfId="48901"/>
    <cellStyle name="Note 10 2 24" xfId="49213"/>
    <cellStyle name="Note 10 2 25" xfId="49525"/>
    <cellStyle name="Note 10 2 26" xfId="49837"/>
    <cellStyle name="Note 10 2 27" xfId="50149"/>
    <cellStyle name="Note 10 2 28" xfId="50461"/>
    <cellStyle name="Note 10 2 29" xfId="50773"/>
    <cellStyle name="Note 10 2 3" xfId="3117"/>
    <cellStyle name="Note 10 2 3 2" xfId="13896"/>
    <cellStyle name="Note 10 2 3 3" xfId="24646"/>
    <cellStyle name="Note 10 2 3 4" xfId="35506"/>
    <cellStyle name="Note 10 2 30" xfId="51085"/>
    <cellStyle name="Note 10 2 31" xfId="51397"/>
    <cellStyle name="Note 10 2 32" xfId="51709"/>
    <cellStyle name="Note 10 2 33" xfId="52021"/>
    <cellStyle name="Note 10 2 34" xfId="52334"/>
    <cellStyle name="Note 10 2 35" xfId="52646"/>
    <cellStyle name="Note 10 2 36" xfId="52958"/>
    <cellStyle name="Note 10 2 37" xfId="53270"/>
    <cellStyle name="Note 10 2 38" xfId="53582"/>
    <cellStyle name="Note 10 2 39" xfId="53894"/>
    <cellStyle name="Note 10 2 4" xfId="11601"/>
    <cellStyle name="Note 10 2 40" xfId="54206"/>
    <cellStyle name="Note 10 2 41" xfId="54518"/>
    <cellStyle name="Note 10 2 42" xfId="54830"/>
    <cellStyle name="Note 10 2 43" xfId="55142"/>
    <cellStyle name="Note 10 2 44" xfId="55454"/>
    <cellStyle name="Note 10 2 45" xfId="55766"/>
    <cellStyle name="Note 10 2 46" xfId="56078"/>
    <cellStyle name="Note 10 2 47" xfId="56390"/>
    <cellStyle name="Note 10 2 48" xfId="56702"/>
    <cellStyle name="Note 10 2 49" xfId="57014"/>
    <cellStyle name="Note 10 2 5" xfId="22351"/>
    <cellStyle name="Note 10 2 50" xfId="57326"/>
    <cellStyle name="Note 10 2 51" xfId="57638"/>
    <cellStyle name="Note 10 2 52" xfId="57950"/>
    <cellStyle name="Note 10 2 53" xfId="58262"/>
    <cellStyle name="Note 10 2 54" xfId="58574"/>
    <cellStyle name="Note 10 2 55" xfId="58886"/>
    <cellStyle name="Note 10 2 56" xfId="59198"/>
    <cellStyle name="Note 10 2 57" xfId="59510"/>
    <cellStyle name="Note 10 2 58" xfId="59822"/>
    <cellStyle name="Note 10 2 59" xfId="60134"/>
    <cellStyle name="Note 10 2 6" xfId="33211"/>
    <cellStyle name="Note 10 2 60" xfId="60446"/>
    <cellStyle name="Note 10 2 61" xfId="60758"/>
    <cellStyle name="Note 10 2 62" xfId="61070"/>
    <cellStyle name="Note 10 2 7" xfId="43894"/>
    <cellStyle name="Note 10 2 8" xfId="44206"/>
    <cellStyle name="Note 10 2 9" xfId="44525"/>
    <cellStyle name="Note 10 20" xfId="5635"/>
    <cellStyle name="Note 10 20 2" xfId="16414"/>
    <cellStyle name="Note 10 20 3" xfId="27164"/>
    <cellStyle name="Note 10 20 4" xfId="38024"/>
    <cellStyle name="Note 10 21" xfId="5745"/>
    <cellStyle name="Note 10 21 2" xfId="16524"/>
    <cellStyle name="Note 10 21 3" xfId="27274"/>
    <cellStyle name="Note 10 21 4" xfId="38134"/>
    <cellStyle name="Note 10 22" xfId="5855"/>
    <cellStyle name="Note 10 22 2" xfId="16634"/>
    <cellStyle name="Note 10 22 3" xfId="27384"/>
    <cellStyle name="Note 10 22 4" xfId="38244"/>
    <cellStyle name="Note 10 23" xfId="5965"/>
    <cellStyle name="Note 10 23 2" xfId="16744"/>
    <cellStyle name="Note 10 23 3" xfId="27494"/>
    <cellStyle name="Note 10 23 4" xfId="38354"/>
    <cellStyle name="Note 10 24" xfId="6075"/>
    <cellStyle name="Note 10 24 2" xfId="16854"/>
    <cellStyle name="Note 10 24 3" xfId="27604"/>
    <cellStyle name="Note 10 24 4" xfId="38464"/>
    <cellStyle name="Note 10 25" xfId="6185"/>
    <cellStyle name="Note 10 25 2" xfId="16964"/>
    <cellStyle name="Note 10 25 3" xfId="27714"/>
    <cellStyle name="Note 10 25 4" xfId="38574"/>
    <cellStyle name="Note 10 26" xfId="6295"/>
    <cellStyle name="Note 10 26 2" xfId="17074"/>
    <cellStyle name="Note 10 26 3" xfId="27824"/>
    <cellStyle name="Note 10 26 4" xfId="38684"/>
    <cellStyle name="Note 10 27" xfId="6405"/>
    <cellStyle name="Note 10 27 2" xfId="17184"/>
    <cellStyle name="Note 10 27 3" xfId="27934"/>
    <cellStyle name="Note 10 27 4" xfId="38794"/>
    <cellStyle name="Note 10 28" xfId="6515"/>
    <cellStyle name="Note 10 28 2" xfId="17294"/>
    <cellStyle name="Note 10 28 3" xfId="28044"/>
    <cellStyle name="Note 10 28 4" xfId="38904"/>
    <cellStyle name="Note 10 29" xfId="6625"/>
    <cellStyle name="Note 10 29 2" xfId="17404"/>
    <cellStyle name="Note 10 29 3" xfId="28154"/>
    <cellStyle name="Note 10 29 4" xfId="39014"/>
    <cellStyle name="Note 10 3" xfId="858"/>
    <cellStyle name="Note 10 3 2" xfId="1883"/>
    <cellStyle name="Note 10 3 2 2" xfId="4208"/>
    <cellStyle name="Note 10 3 2 2 2" xfId="14987"/>
    <cellStyle name="Note 10 3 2 2 3" xfId="25737"/>
    <cellStyle name="Note 10 3 2 2 4" xfId="36597"/>
    <cellStyle name="Note 10 3 2 3" xfId="12692"/>
    <cellStyle name="Note 10 3 2 4" xfId="23442"/>
    <cellStyle name="Note 10 3 2 5" xfId="34302"/>
    <cellStyle name="Note 10 3 3" xfId="3226"/>
    <cellStyle name="Note 10 3 3 2" xfId="14005"/>
    <cellStyle name="Note 10 3 3 3" xfId="24755"/>
    <cellStyle name="Note 10 3 3 4" xfId="35615"/>
    <cellStyle name="Note 10 3 4" xfId="11710"/>
    <cellStyle name="Note 10 3 5" xfId="22460"/>
    <cellStyle name="Note 10 3 6" xfId="33320"/>
    <cellStyle name="Note 10 30" xfId="6735"/>
    <cellStyle name="Note 10 30 2" xfId="17514"/>
    <cellStyle name="Note 10 30 3" xfId="28264"/>
    <cellStyle name="Note 10 30 4" xfId="39124"/>
    <cellStyle name="Note 10 31" xfId="6845"/>
    <cellStyle name="Note 10 31 2" xfId="17624"/>
    <cellStyle name="Note 10 31 3" xfId="28374"/>
    <cellStyle name="Note 10 31 4" xfId="39234"/>
    <cellStyle name="Note 10 32" xfId="6955"/>
    <cellStyle name="Note 10 32 2" xfId="17734"/>
    <cellStyle name="Note 10 32 3" xfId="28484"/>
    <cellStyle name="Note 10 32 4" xfId="39344"/>
    <cellStyle name="Note 10 33" xfId="7065"/>
    <cellStyle name="Note 10 33 2" xfId="17844"/>
    <cellStyle name="Note 10 33 3" xfId="28594"/>
    <cellStyle name="Note 10 33 4" xfId="39454"/>
    <cellStyle name="Note 10 34" xfId="7175"/>
    <cellStyle name="Note 10 34 2" xfId="17954"/>
    <cellStyle name="Note 10 34 3" xfId="28704"/>
    <cellStyle name="Note 10 34 4" xfId="39564"/>
    <cellStyle name="Note 10 35" xfId="7285"/>
    <cellStyle name="Note 10 35 2" xfId="18064"/>
    <cellStyle name="Note 10 35 3" xfId="28814"/>
    <cellStyle name="Note 10 35 4" xfId="39674"/>
    <cellStyle name="Note 10 36" xfId="7395"/>
    <cellStyle name="Note 10 36 2" xfId="18174"/>
    <cellStyle name="Note 10 36 3" xfId="28924"/>
    <cellStyle name="Note 10 36 4" xfId="39784"/>
    <cellStyle name="Note 10 37" xfId="7505"/>
    <cellStyle name="Note 10 37 2" xfId="18284"/>
    <cellStyle name="Note 10 37 3" xfId="29034"/>
    <cellStyle name="Note 10 37 4" xfId="39894"/>
    <cellStyle name="Note 10 38" xfId="7615"/>
    <cellStyle name="Note 10 38 2" xfId="18394"/>
    <cellStyle name="Note 10 38 3" xfId="29144"/>
    <cellStyle name="Note 10 38 4" xfId="40004"/>
    <cellStyle name="Note 10 39" xfId="7725"/>
    <cellStyle name="Note 10 39 2" xfId="18504"/>
    <cellStyle name="Note 10 39 3" xfId="29254"/>
    <cellStyle name="Note 10 39 4" xfId="40114"/>
    <cellStyle name="Note 10 4" xfId="967"/>
    <cellStyle name="Note 10 4 2" xfId="1992"/>
    <cellStyle name="Note 10 4 2 2" xfId="4317"/>
    <cellStyle name="Note 10 4 2 2 2" xfId="15096"/>
    <cellStyle name="Note 10 4 2 2 3" xfId="25846"/>
    <cellStyle name="Note 10 4 2 2 4" xfId="36706"/>
    <cellStyle name="Note 10 4 2 3" xfId="12801"/>
    <cellStyle name="Note 10 4 2 4" xfId="23551"/>
    <cellStyle name="Note 10 4 2 5" xfId="34411"/>
    <cellStyle name="Note 10 4 3" xfId="3335"/>
    <cellStyle name="Note 10 4 3 2" xfId="14114"/>
    <cellStyle name="Note 10 4 3 3" xfId="24864"/>
    <cellStyle name="Note 10 4 3 4" xfId="35724"/>
    <cellStyle name="Note 10 4 4" xfId="11819"/>
    <cellStyle name="Note 10 4 5" xfId="22569"/>
    <cellStyle name="Note 10 4 6" xfId="33429"/>
    <cellStyle name="Note 10 40" xfId="7835"/>
    <cellStyle name="Note 10 40 2" xfId="18614"/>
    <cellStyle name="Note 10 40 3" xfId="29364"/>
    <cellStyle name="Note 10 40 4" xfId="40224"/>
    <cellStyle name="Note 10 41" xfId="7945"/>
    <cellStyle name="Note 10 41 2" xfId="18724"/>
    <cellStyle name="Note 10 41 3" xfId="29474"/>
    <cellStyle name="Note 10 41 4" xfId="40334"/>
    <cellStyle name="Note 10 42" xfId="8055"/>
    <cellStyle name="Note 10 42 2" xfId="18834"/>
    <cellStyle name="Note 10 42 3" xfId="29584"/>
    <cellStyle name="Note 10 42 4" xfId="40444"/>
    <cellStyle name="Note 10 43" xfId="8165"/>
    <cellStyle name="Note 10 43 2" xfId="18944"/>
    <cellStyle name="Note 10 43 3" xfId="29694"/>
    <cellStyle name="Note 10 43 4" xfId="40554"/>
    <cellStyle name="Note 10 44" xfId="8275"/>
    <cellStyle name="Note 10 44 2" xfId="19054"/>
    <cellStyle name="Note 10 44 3" xfId="29804"/>
    <cellStyle name="Note 10 44 4" xfId="40664"/>
    <cellStyle name="Note 10 45" xfId="8385"/>
    <cellStyle name="Note 10 45 2" xfId="19164"/>
    <cellStyle name="Note 10 45 3" xfId="29914"/>
    <cellStyle name="Note 10 45 4" xfId="40774"/>
    <cellStyle name="Note 10 46" xfId="8495"/>
    <cellStyle name="Note 10 46 2" xfId="19274"/>
    <cellStyle name="Note 10 46 3" xfId="30024"/>
    <cellStyle name="Note 10 46 4" xfId="40884"/>
    <cellStyle name="Note 10 47" xfId="8605"/>
    <cellStyle name="Note 10 47 2" xfId="19384"/>
    <cellStyle name="Note 10 47 3" xfId="30134"/>
    <cellStyle name="Note 10 47 4" xfId="40994"/>
    <cellStyle name="Note 10 48" xfId="8715"/>
    <cellStyle name="Note 10 48 2" xfId="19494"/>
    <cellStyle name="Note 10 48 3" xfId="30244"/>
    <cellStyle name="Note 10 48 4" xfId="41104"/>
    <cellStyle name="Note 10 49" xfId="8825"/>
    <cellStyle name="Note 10 49 2" xfId="19604"/>
    <cellStyle name="Note 10 49 3" xfId="30354"/>
    <cellStyle name="Note 10 49 4" xfId="41214"/>
    <cellStyle name="Note 10 5" xfId="1076"/>
    <cellStyle name="Note 10 5 2" xfId="3444"/>
    <cellStyle name="Note 10 5 2 2" xfId="14223"/>
    <cellStyle name="Note 10 5 2 3" xfId="24973"/>
    <cellStyle name="Note 10 5 2 4" xfId="35833"/>
    <cellStyle name="Note 10 5 3" xfId="11928"/>
    <cellStyle name="Note 10 5 4" xfId="22678"/>
    <cellStyle name="Note 10 5 5" xfId="33538"/>
    <cellStyle name="Note 10 50" xfId="8935"/>
    <cellStyle name="Note 10 50 2" xfId="19714"/>
    <cellStyle name="Note 10 50 3" xfId="30464"/>
    <cellStyle name="Note 10 50 4" xfId="41324"/>
    <cellStyle name="Note 10 51" xfId="9045"/>
    <cellStyle name="Note 10 51 2" xfId="19824"/>
    <cellStyle name="Note 10 51 3" xfId="30574"/>
    <cellStyle name="Note 10 51 4" xfId="41434"/>
    <cellStyle name="Note 10 52" xfId="9155"/>
    <cellStyle name="Note 10 52 2" xfId="19934"/>
    <cellStyle name="Note 10 52 3" xfId="30684"/>
    <cellStyle name="Note 10 52 4" xfId="41544"/>
    <cellStyle name="Note 10 53" xfId="9265"/>
    <cellStyle name="Note 10 53 2" xfId="20044"/>
    <cellStyle name="Note 10 53 3" xfId="30794"/>
    <cellStyle name="Note 10 53 4" xfId="41654"/>
    <cellStyle name="Note 10 54" xfId="9375"/>
    <cellStyle name="Note 10 54 2" xfId="20154"/>
    <cellStyle name="Note 10 54 3" xfId="30904"/>
    <cellStyle name="Note 10 54 4" xfId="41764"/>
    <cellStyle name="Note 10 55" xfId="9485"/>
    <cellStyle name="Note 10 55 2" xfId="20264"/>
    <cellStyle name="Note 10 55 3" xfId="31014"/>
    <cellStyle name="Note 10 55 4" xfId="41874"/>
    <cellStyle name="Note 10 56" xfId="9595"/>
    <cellStyle name="Note 10 56 2" xfId="20374"/>
    <cellStyle name="Note 10 56 3" xfId="31124"/>
    <cellStyle name="Note 10 56 4" xfId="41984"/>
    <cellStyle name="Note 10 57" xfId="9705"/>
    <cellStyle name="Note 10 57 2" xfId="20484"/>
    <cellStyle name="Note 10 57 3" xfId="31234"/>
    <cellStyle name="Note 10 57 4" xfId="42094"/>
    <cellStyle name="Note 10 58" xfId="9815"/>
    <cellStyle name="Note 10 58 2" xfId="20594"/>
    <cellStyle name="Note 10 58 3" xfId="31344"/>
    <cellStyle name="Note 10 58 4" xfId="42204"/>
    <cellStyle name="Note 10 59" xfId="9925"/>
    <cellStyle name="Note 10 59 2" xfId="20704"/>
    <cellStyle name="Note 10 59 3" xfId="31454"/>
    <cellStyle name="Note 10 59 4" xfId="42314"/>
    <cellStyle name="Note 10 6" xfId="1675"/>
    <cellStyle name="Note 10 6 2" xfId="4000"/>
    <cellStyle name="Note 10 6 2 2" xfId="14779"/>
    <cellStyle name="Note 10 6 2 3" xfId="25529"/>
    <cellStyle name="Note 10 6 2 4" xfId="36389"/>
    <cellStyle name="Note 10 6 3" xfId="12484"/>
    <cellStyle name="Note 10 6 4" xfId="23234"/>
    <cellStyle name="Note 10 6 5" xfId="34094"/>
    <cellStyle name="Note 10 60" xfId="10035"/>
    <cellStyle name="Note 10 60 2" xfId="20814"/>
    <cellStyle name="Note 10 60 3" xfId="31564"/>
    <cellStyle name="Note 10 60 4" xfId="42424"/>
    <cellStyle name="Note 10 61" xfId="10145"/>
    <cellStyle name="Note 10 61 2" xfId="20924"/>
    <cellStyle name="Note 10 61 3" xfId="31674"/>
    <cellStyle name="Note 10 61 4" xfId="42534"/>
    <cellStyle name="Note 10 62" xfId="10255"/>
    <cellStyle name="Note 10 62 2" xfId="21034"/>
    <cellStyle name="Note 10 62 3" xfId="31784"/>
    <cellStyle name="Note 10 62 4" xfId="42644"/>
    <cellStyle name="Note 10 63" xfId="10365"/>
    <cellStyle name="Note 10 63 2" xfId="21144"/>
    <cellStyle name="Note 10 63 3" xfId="31894"/>
    <cellStyle name="Note 10 63 4" xfId="42754"/>
    <cellStyle name="Note 10 64" xfId="10475"/>
    <cellStyle name="Note 10 64 2" xfId="21254"/>
    <cellStyle name="Note 10 64 3" xfId="32004"/>
    <cellStyle name="Note 10 64 4" xfId="42864"/>
    <cellStyle name="Note 10 65" xfId="10585"/>
    <cellStyle name="Note 10 65 2" xfId="21364"/>
    <cellStyle name="Note 10 65 3" xfId="32114"/>
    <cellStyle name="Note 10 65 4" xfId="42974"/>
    <cellStyle name="Note 10 66" xfId="10695"/>
    <cellStyle name="Note 10 66 2" xfId="21474"/>
    <cellStyle name="Note 10 66 3" xfId="32224"/>
    <cellStyle name="Note 10 66 4" xfId="43084"/>
    <cellStyle name="Note 10 67" xfId="10805"/>
    <cellStyle name="Note 10 67 2" xfId="21584"/>
    <cellStyle name="Note 10 67 3" xfId="32334"/>
    <cellStyle name="Note 10 67 4" xfId="43194"/>
    <cellStyle name="Note 10 68" xfId="10915"/>
    <cellStyle name="Note 10 68 2" xfId="32444"/>
    <cellStyle name="Note 10 68 3" xfId="43304"/>
    <cellStyle name="Note 10 69" xfId="11502"/>
    <cellStyle name="Note 10 69 2" xfId="22252"/>
    <cellStyle name="Note 10 69 3" xfId="33112"/>
    <cellStyle name="Note 10 7" xfId="2101"/>
    <cellStyle name="Note 10 7 2" xfId="4426"/>
    <cellStyle name="Note 10 7 2 2" xfId="15205"/>
    <cellStyle name="Note 10 7 2 3" xfId="25955"/>
    <cellStyle name="Note 10 7 2 4" xfId="36815"/>
    <cellStyle name="Note 10 7 3" xfId="12910"/>
    <cellStyle name="Note 10 7 4" xfId="23660"/>
    <cellStyle name="Note 10 7 5" xfId="34520"/>
    <cellStyle name="Note 10 70" xfId="21694"/>
    <cellStyle name="Note 10 71" xfId="32554"/>
    <cellStyle name="Note 10 72" xfId="43584"/>
    <cellStyle name="Note 10 73" xfId="43739"/>
    <cellStyle name="Note 10 74" xfId="44051"/>
    <cellStyle name="Note 10 75" xfId="44370"/>
    <cellStyle name="Note 10 76" xfId="44690"/>
    <cellStyle name="Note 10 77" xfId="45002"/>
    <cellStyle name="Note 10 78" xfId="45314"/>
    <cellStyle name="Note 10 79" xfId="45626"/>
    <cellStyle name="Note 10 8" xfId="2210"/>
    <cellStyle name="Note 10 8 2" xfId="4535"/>
    <cellStyle name="Note 10 8 2 2" xfId="15314"/>
    <cellStyle name="Note 10 8 2 3" xfId="26064"/>
    <cellStyle name="Note 10 8 2 4" xfId="36924"/>
    <cellStyle name="Note 10 8 3" xfId="13019"/>
    <cellStyle name="Note 10 8 4" xfId="23769"/>
    <cellStyle name="Note 10 8 5" xfId="34629"/>
    <cellStyle name="Note 10 80" xfId="45938"/>
    <cellStyle name="Note 10 81" xfId="46250"/>
    <cellStyle name="Note 10 82" xfId="46562"/>
    <cellStyle name="Note 10 83" xfId="46874"/>
    <cellStyle name="Note 10 84" xfId="47186"/>
    <cellStyle name="Note 10 85" xfId="47498"/>
    <cellStyle name="Note 10 86" xfId="47810"/>
    <cellStyle name="Note 10 87" xfId="48122"/>
    <cellStyle name="Note 10 88" xfId="48434"/>
    <cellStyle name="Note 10 89" xfId="48746"/>
    <cellStyle name="Note 10 9" xfId="2320"/>
    <cellStyle name="Note 10 9 2" xfId="4645"/>
    <cellStyle name="Note 10 9 2 2" xfId="15424"/>
    <cellStyle name="Note 10 9 2 3" xfId="26174"/>
    <cellStyle name="Note 10 9 2 4" xfId="37034"/>
    <cellStyle name="Note 10 9 3" xfId="13129"/>
    <cellStyle name="Note 10 9 4" xfId="23879"/>
    <cellStyle name="Note 10 9 5" xfId="34739"/>
    <cellStyle name="Note 10 90" xfId="49058"/>
    <cellStyle name="Note 10 91" xfId="49370"/>
    <cellStyle name="Note 10 92" xfId="49682"/>
    <cellStyle name="Note 10 93" xfId="49994"/>
    <cellStyle name="Note 10 94" xfId="50306"/>
    <cellStyle name="Note 10 95" xfId="50618"/>
    <cellStyle name="Note 10 96" xfId="50930"/>
    <cellStyle name="Note 10 97" xfId="51242"/>
    <cellStyle name="Note 10 98" xfId="51554"/>
    <cellStyle name="Note 10 99" xfId="51866"/>
    <cellStyle name="Note 11" xfId="760"/>
    <cellStyle name="Note 11 10" xfId="3128"/>
    <cellStyle name="Note 11 10 2" xfId="13907"/>
    <cellStyle name="Note 11 10 3" xfId="24657"/>
    <cellStyle name="Note 11 10 4" xfId="35517"/>
    <cellStyle name="Note 11 100" xfId="52505"/>
    <cellStyle name="Note 11 101" xfId="52817"/>
    <cellStyle name="Note 11 102" xfId="53129"/>
    <cellStyle name="Note 11 103" xfId="53441"/>
    <cellStyle name="Note 11 104" xfId="53753"/>
    <cellStyle name="Note 11 105" xfId="54065"/>
    <cellStyle name="Note 11 106" xfId="54377"/>
    <cellStyle name="Note 11 107" xfId="54689"/>
    <cellStyle name="Note 11 108" xfId="55001"/>
    <cellStyle name="Note 11 109" xfId="55313"/>
    <cellStyle name="Note 11 11" xfId="4766"/>
    <cellStyle name="Note 11 11 2" xfId="15545"/>
    <cellStyle name="Note 11 11 3" xfId="26295"/>
    <cellStyle name="Note 11 11 4" xfId="37155"/>
    <cellStyle name="Note 11 110" xfId="55625"/>
    <cellStyle name="Note 11 111" xfId="55937"/>
    <cellStyle name="Note 11 112" xfId="56249"/>
    <cellStyle name="Note 11 113" xfId="56561"/>
    <cellStyle name="Note 11 114" xfId="56873"/>
    <cellStyle name="Note 11 115" xfId="57185"/>
    <cellStyle name="Note 11 116" xfId="57497"/>
    <cellStyle name="Note 11 117" xfId="57809"/>
    <cellStyle name="Note 11 118" xfId="58121"/>
    <cellStyle name="Note 11 119" xfId="58433"/>
    <cellStyle name="Note 11 12" xfId="4876"/>
    <cellStyle name="Note 11 12 2" xfId="15655"/>
    <cellStyle name="Note 11 12 3" xfId="26405"/>
    <cellStyle name="Note 11 12 4" xfId="37265"/>
    <cellStyle name="Note 11 120" xfId="58745"/>
    <cellStyle name="Note 11 121" xfId="59057"/>
    <cellStyle name="Note 11 122" xfId="59369"/>
    <cellStyle name="Note 11 123" xfId="59681"/>
    <cellStyle name="Note 11 124" xfId="59993"/>
    <cellStyle name="Note 11 125" xfId="60305"/>
    <cellStyle name="Note 11 126" xfId="60617"/>
    <cellStyle name="Note 11 127" xfId="60929"/>
    <cellStyle name="Note 11 13" xfId="4986"/>
    <cellStyle name="Note 11 13 2" xfId="15765"/>
    <cellStyle name="Note 11 13 3" xfId="26515"/>
    <cellStyle name="Note 11 13 4" xfId="37375"/>
    <cellStyle name="Note 11 14" xfId="5096"/>
    <cellStyle name="Note 11 14 2" xfId="15875"/>
    <cellStyle name="Note 11 14 3" xfId="26625"/>
    <cellStyle name="Note 11 14 4" xfId="37485"/>
    <cellStyle name="Note 11 15" xfId="5206"/>
    <cellStyle name="Note 11 15 2" xfId="15985"/>
    <cellStyle name="Note 11 15 3" xfId="26735"/>
    <cellStyle name="Note 11 15 4" xfId="37595"/>
    <cellStyle name="Note 11 16" xfId="5316"/>
    <cellStyle name="Note 11 16 2" xfId="16095"/>
    <cellStyle name="Note 11 16 3" xfId="26845"/>
    <cellStyle name="Note 11 16 4" xfId="37705"/>
    <cellStyle name="Note 11 17" xfId="5426"/>
    <cellStyle name="Note 11 17 2" xfId="16205"/>
    <cellStyle name="Note 11 17 3" xfId="26955"/>
    <cellStyle name="Note 11 17 4" xfId="37815"/>
    <cellStyle name="Note 11 18" xfId="5536"/>
    <cellStyle name="Note 11 18 2" xfId="16315"/>
    <cellStyle name="Note 11 18 3" xfId="27065"/>
    <cellStyle name="Note 11 18 4" xfId="37925"/>
    <cellStyle name="Note 11 19" xfId="5646"/>
    <cellStyle name="Note 11 19 2" xfId="16425"/>
    <cellStyle name="Note 11 19 3" xfId="27175"/>
    <cellStyle name="Note 11 19 4" xfId="38035"/>
    <cellStyle name="Note 11 2" xfId="869"/>
    <cellStyle name="Note 11 2 10" xfId="44859"/>
    <cellStyle name="Note 11 2 11" xfId="45171"/>
    <cellStyle name="Note 11 2 12" xfId="45483"/>
    <cellStyle name="Note 11 2 13" xfId="45795"/>
    <cellStyle name="Note 11 2 14" xfId="46107"/>
    <cellStyle name="Note 11 2 15" xfId="46419"/>
    <cellStyle name="Note 11 2 16" xfId="46731"/>
    <cellStyle name="Note 11 2 17" xfId="47043"/>
    <cellStyle name="Note 11 2 18" xfId="47355"/>
    <cellStyle name="Note 11 2 19" xfId="47667"/>
    <cellStyle name="Note 11 2 2" xfId="1894"/>
    <cellStyle name="Note 11 2 2 2" xfId="4219"/>
    <cellStyle name="Note 11 2 2 2 2" xfId="14998"/>
    <cellStyle name="Note 11 2 2 2 3" xfId="25748"/>
    <cellStyle name="Note 11 2 2 2 4" xfId="36608"/>
    <cellStyle name="Note 11 2 2 3" xfId="12703"/>
    <cellStyle name="Note 11 2 2 4" xfId="23453"/>
    <cellStyle name="Note 11 2 2 5" xfId="34313"/>
    <cellStyle name="Note 11 2 20" xfId="47979"/>
    <cellStyle name="Note 11 2 21" xfId="48291"/>
    <cellStyle name="Note 11 2 22" xfId="48603"/>
    <cellStyle name="Note 11 2 23" xfId="48915"/>
    <cellStyle name="Note 11 2 24" xfId="49227"/>
    <cellStyle name="Note 11 2 25" xfId="49539"/>
    <cellStyle name="Note 11 2 26" xfId="49851"/>
    <cellStyle name="Note 11 2 27" xfId="50163"/>
    <cellStyle name="Note 11 2 28" xfId="50475"/>
    <cellStyle name="Note 11 2 29" xfId="50787"/>
    <cellStyle name="Note 11 2 3" xfId="3237"/>
    <cellStyle name="Note 11 2 3 2" xfId="14016"/>
    <cellStyle name="Note 11 2 3 3" xfId="24766"/>
    <cellStyle name="Note 11 2 3 4" xfId="35626"/>
    <cellStyle name="Note 11 2 30" xfId="51099"/>
    <cellStyle name="Note 11 2 31" xfId="51411"/>
    <cellStyle name="Note 11 2 32" xfId="51723"/>
    <cellStyle name="Note 11 2 33" xfId="52035"/>
    <cellStyle name="Note 11 2 34" xfId="52348"/>
    <cellStyle name="Note 11 2 35" xfId="52660"/>
    <cellStyle name="Note 11 2 36" xfId="52972"/>
    <cellStyle name="Note 11 2 37" xfId="53284"/>
    <cellStyle name="Note 11 2 38" xfId="53596"/>
    <cellStyle name="Note 11 2 39" xfId="53908"/>
    <cellStyle name="Note 11 2 4" xfId="11721"/>
    <cellStyle name="Note 11 2 40" xfId="54220"/>
    <cellStyle name="Note 11 2 41" xfId="54532"/>
    <cellStyle name="Note 11 2 42" xfId="54844"/>
    <cellStyle name="Note 11 2 43" xfId="55156"/>
    <cellStyle name="Note 11 2 44" xfId="55468"/>
    <cellStyle name="Note 11 2 45" xfId="55780"/>
    <cellStyle name="Note 11 2 46" xfId="56092"/>
    <cellStyle name="Note 11 2 47" xfId="56404"/>
    <cellStyle name="Note 11 2 48" xfId="56716"/>
    <cellStyle name="Note 11 2 49" xfId="57028"/>
    <cellStyle name="Note 11 2 5" xfId="22471"/>
    <cellStyle name="Note 11 2 50" xfId="57340"/>
    <cellStyle name="Note 11 2 51" xfId="57652"/>
    <cellStyle name="Note 11 2 52" xfId="57964"/>
    <cellStyle name="Note 11 2 53" xfId="58276"/>
    <cellStyle name="Note 11 2 54" xfId="58588"/>
    <cellStyle name="Note 11 2 55" xfId="58900"/>
    <cellStyle name="Note 11 2 56" xfId="59212"/>
    <cellStyle name="Note 11 2 57" xfId="59524"/>
    <cellStyle name="Note 11 2 58" xfId="59836"/>
    <cellStyle name="Note 11 2 59" xfId="60148"/>
    <cellStyle name="Note 11 2 6" xfId="33331"/>
    <cellStyle name="Note 11 2 60" xfId="60460"/>
    <cellStyle name="Note 11 2 61" xfId="60772"/>
    <cellStyle name="Note 11 2 62" xfId="61084"/>
    <cellStyle name="Note 11 2 7" xfId="43908"/>
    <cellStyle name="Note 11 2 8" xfId="44220"/>
    <cellStyle name="Note 11 2 9" xfId="44539"/>
    <cellStyle name="Note 11 20" xfId="5756"/>
    <cellStyle name="Note 11 20 2" xfId="16535"/>
    <cellStyle name="Note 11 20 3" xfId="27285"/>
    <cellStyle name="Note 11 20 4" xfId="38145"/>
    <cellStyle name="Note 11 21" xfId="5866"/>
    <cellStyle name="Note 11 21 2" xfId="16645"/>
    <cellStyle name="Note 11 21 3" xfId="27395"/>
    <cellStyle name="Note 11 21 4" xfId="38255"/>
    <cellStyle name="Note 11 22" xfId="5976"/>
    <cellStyle name="Note 11 22 2" xfId="16755"/>
    <cellStyle name="Note 11 22 3" xfId="27505"/>
    <cellStyle name="Note 11 22 4" xfId="38365"/>
    <cellStyle name="Note 11 23" xfId="6086"/>
    <cellStyle name="Note 11 23 2" xfId="16865"/>
    <cellStyle name="Note 11 23 3" xfId="27615"/>
    <cellStyle name="Note 11 23 4" xfId="38475"/>
    <cellStyle name="Note 11 24" xfId="6196"/>
    <cellStyle name="Note 11 24 2" xfId="16975"/>
    <cellStyle name="Note 11 24 3" xfId="27725"/>
    <cellStyle name="Note 11 24 4" xfId="38585"/>
    <cellStyle name="Note 11 25" xfId="6306"/>
    <cellStyle name="Note 11 25 2" xfId="17085"/>
    <cellStyle name="Note 11 25 3" xfId="27835"/>
    <cellStyle name="Note 11 25 4" xfId="38695"/>
    <cellStyle name="Note 11 26" xfId="6416"/>
    <cellStyle name="Note 11 26 2" xfId="17195"/>
    <cellStyle name="Note 11 26 3" xfId="27945"/>
    <cellStyle name="Note 11 26 4" xfId="38805"/>
    <cellStyle name="Note 11 27" xfId="6526"/>
    <cellStyle name="Note 11 27 2" xfId="17305"/>
    <cellStyle name="Note 11 27 3" xfId="28055"/>
    <cellStyle name="Note 11 27 4" xfId="38915"/>
    <cellStyle name="Note 11 28" xfId="6636"/>
    <cellStyle name="Note 11 28 2" xfId="17415"/>
    <cellStyle name="Note 11 28 3" xfId="28165"/>
    <cellStyle name="Note 11 28 4" xfId="39025"/>
    <cellStyle name="Note 11 29" xfId="6746"/>
    <cellStyle name="Note 11 29 2" xfId="17525"/>
    <cellStyle name="Note 11 29 3" xfId="28275"/>
    <cellStyle name="Note 11 29 4" xfId="39135"/>
    <cellStyle name="Note 11 3" xfId="978"/>
    <cellStyle name="Note 11 3 2" xfId="2003"/>
    <cellStyle name="Note 11 3 2 2" xfId="4328"/>
    <cellStyle name="Note 11 3 2 2 2" xfId="15107"/>
    <cellStyle name="Note 11 3 2 2 3" xfId="25857"/>
    <cellStyle name="Note 11 3 2 2 4" xfId="36717"/>
    <cellStyle name="Note 11 3 2 3" xfId="12812"/>
    <cellStyle name="Note 11 3 2 4" xfId="23562"/>
    <cellStyle name="Note 11 3 2 5" xfId="34422"/>
    <cellStyle name="Note 11 3 3" xfId="3346"/>
    <cellStyle name="Note 11 3 3 2" xfId="14125"/>
    <cellStyle name="Note 11 3 3 3" xfId="24875"/>
    <cellStyle name="Note 11 3 3 4" xfId="35735"/>
    <cellStyle name="Note 11 3 4" xfId="11830"/>
    <cellStyle name="Note 11 3 5" xfId="22580"/>
    <cellStyle name="Note 11 3 6" xfId="33440"/>
    <cellStyle name="Note 11 30" xfId="6856"/>
    <cellStyle name="Note 11 30 2" xfId="17635"/>
    <cellStyle name="Note 11 30 3" xfId="28385"/>
    <cellStyle name="Note 11 30 4" xfId="39245"/>
    <cellStyle name="Note 11 31" xfId="6966"/>
    <cellStyle name="Note 11 31 2" xfId="17745"/>
    <cellStyle name="Note 11 31 3" xfId="28495"/>
    <cellStyle name="Note 11 31 4" xfId="39355"/>
    <cellStyle name="Note 11 32" xfId="7076"/>
    <cellStyle name="Note 11 32 2" xfId="17855"/>
    <cellStyle name="Note 11 32 3" xfId="28605"/>
    <cellStyle name="Note 11 32 4" xfId="39465"/>
    <cellStyle name="Note 11 33" xfId="7186"/>
    <cellStyle name="Note 11 33 2" xfId="17965"/>
    <cellStyle name="Note 11 33 3" xfId="28715"/>
    <cellStyle name="Note 11 33 4" xfId="39575"/>
    <cellStyle name="Note 11 34" xfId="7296"/>
    <cellStyle name="Note 11 34 2" xfId="18075"/>
    <cellStyle name="Note 11 34 3" xfId="28825"/>
    <cellStyle name="Note 11 34 4" xfId="39685"/>
    <cellStyle name="Note 11 35" xfId="7406"/>
    <cellStyle name="Note 11 35 2" xfId="18185"/>
    <cellStyle name="Note 11 35 3" xfId="28935"/>
    <cellStyle name="Note 11 35 4" xfId="39795"/>
    <cellStyle name="Note 11 36" xfId="7516"/>
    <cellStyle name="Note 11 36 2" xfId="18295"/>
    <cellStyle name="Note 11 36 3" xfId="29045"/>
    <cellStyle name="Note 11 36 4" xfId="39905"/>
    <cellStyle name="Note 11 37" xfId="7626"/>
    <cellStyle name="Note 11 37 2" xfId="18405"/>
    <cellStyle name="Note 11 37 3" xfId="29155"/>
    <cellStyle name="Note 11 37 4" xfId="40015"/>
    <cellStyle name="Note 11 38" xfId="7736"/>
    <cellStyle name="Note 11 38 2" xfId="18515"/>
    <cellStyle name="Note 11 38 3" xfId="29265"/>
    <cellStyle name="Note 11 38 4" xfId="40125"/>
    <cellStyle name="Note 11 39" xfId="7846"/>
    <cellStyle name="Note 11 39 2" xfId="18625"/>
    <cellStyle name="Note 11 39 3" xfId="29375"/>
    <cellStyle name="Note 11 39 4" xfId="40235"/>
    <cellStyle name="Note 11 4" xfId="1087"/>
    <cellStyle name="Note 11 4 2" xfId="3455"/>
    <cellStyle name="Note 11 4 2 2" xfId="14234"/>
    <cellStyle name="Note 11 4 2 3" xfId="24984"/>
    <cellStyle name="Note 11 4 2 4" xfId="35844"/>
    <cellStyle name="Note 11 4 3" xfId="11939"/>
    <cellStyle name="Note 11 4 4" xfId="22689"/>
    <cellStyle name="Note 11 4 5" xfId="33549"/>
    <cellStyle name="Note 11 40" xfId="7956"/>
    <cellStyle name="Note 11 40 2" xfId="18735"/>
    <cellStyle name="Note 11 40 3" xfId="29485"/>
    <cellStyle name="Note 11 40 4" xfId="40345"/>
    <cellStyle name="Note 11 41" xfId="8066"/>
    <cellStyle name="Note 11 41 2" xfId="18845"/>
    <cellStyle name="Note 11 41 3" xfId="29595"/>
    <cellStyle name="Note 11 41 4" xfId="40455"/>
    <cellStyle name="Note 11 42" xfId="8176"/>
    <cellStyle name="Note 11 42 2" xfId="18955"/>
    <cellStyle name="Note 11 42 3" xfId="29705"/>
    <cellStyle name="Note 11 42 4" xfId="40565"/>
    <cellStyle name="Note 11 43" xfId="8286"/>
    <cellStyle name="Note 11 43 2" xfId="19065"/>
    <cellStyle name="Note 11 43 3" xfId="29815"/>
    <cellStyle name="Note 11 43 4" xfId="40675"/>
    <cellStyle name="Note 11 44" xfId="8396"/>
    <cellStyle name="Note 11 44 2" xfId="19175"/>
    <cellStyle name="Note 11 44 3" xfId="29925"/>
    <cellStyle name="Note 11 44 4" xfId="40785"/>
    <cellStyle name="Note 11 45" xfId="8506"/>
    <cellStyle name="Note 11 45 2" xfId="19285"/>
    <cellStyle name="Note 11 45 3" xfId="30035"/>
    <cellStyle name="Note 11 45 4" xfId="40895"/>
    <cellStyle name="Note 11 46" xfId="8616"/>
    <cellStyle name="Note 11 46 2" xfId="19395"/>
    <cellStyle name="Note 11 46 3" xfId="30145"/>
    <cellStyle name="Note 11 46 4" xfId="41005"/>
    <cellStyle name="Note 11 47" xfId="8726"/>
    <cellStyle name="Note 11 47 2" xfId="19505"/>
    <cellStyle name="Note 11 47 3" xfId="30255"/>
    <cellStyle name="Note 11 47 4" xfId="41115"/>
    <cellStyle name="Note 11 48" xfId="8836"/>
    <cellStyle name="Note 11 48 2" xfId="19615"/>
    <cellStyle name="Note 11 48 3" xfId="30365"/>
    <cellStyle name="Note 11 48 4" xfId="41225"/>
    <cellStyle name="Note 11 49" xfId="8946"/>
    <cellStyle name="Note 11 49 2" xfId="19725"/>
    <cellStyle name="Note 11 49 3" xfId="30475"/>
    <cellStyle name="Note 11 49 4" xfId="41335"/>
    <cellStyle name="Note 11 5" xfId="1785"/>
    <cellStyle name="Note 11 5 2" xfId="4110"/>
    <cellStyle name="Note 11 5 2 2" xfId="14889"/>
    <cellStyle name="Note 11 5 2 3" xfId="25639"/>
    <cellStyle name="Note 11 5 2 4" xfId="36499"/>
    <cellStyle name="Note 11 5 3" xfId="12594"/>
    <cellStyle name="Note 11 5 4" xfId="23344"/>
    <cellStyle name="Note 11 5 5" xfId="34204"/>
    <cellStyle name="Note 11 50" xfId="9056"/>
    <cellStyle name="Note 11 50 2" xfId="19835"/>
    <cellStyle name="Note 11 50 3" xfId="30585"/>
    <cellStyle name="Note 11 50 4" xfId="41445"/>
    <cellStyle name="Note 11 51" xfId="9166"/>
    <cellStyle name="Note 11 51 2" xfId="19945"/>
    <cellStyle name="Note 11 51 3" xfId="30695"/>
    <cellStyle name="Note 11 51 4" xfId="41555"/>
    <cellStyle name="Note 11 52" xfId="9276"/>
    <cellStyle name="Note 11 52 2" xfId="20055"/>
    <cellStyle name="Note 11 52 3" xfId="30805"/>
    <cellStyle name="Note 11 52 4" xfId="41665"/>
    <cellStyle name="Note 11 53" xfId="9386"/>
    <cellStyle name="Note 11 53 2" xfId="20165"/>
    <cellStyle name="Note 11 53 3" xfId="30915"/>
    <cellStyle name="Note 11 53 4" xfId="41775"/>
    <cellStyle name="Note 11 54" xfId="9496"/>
    <cellStyle name="Note 11 54 2" xfId="20275"/>
    <cellStyle name="Note 11 54 3" xfId="31025"/>
    <cellStyle name="Note 11 54 4" xfId="41885"/>
    <cellStyle name="Note 11 55" xfId="9606"/>
    <cellStyle name="Note 11 55 2" xfId="20385"/>
    <cellStyle name="Note 11 55 3" xfId="31135"/>
    <cellStyle name="Note 11 55 4" xfId="41995"/>
    <cellStyle name="Note 11 56" xfId="9716"/>
    <cellStyle name="Note 11 56 2" xfId="20495"/>
    <cellStyle name="Note 11 56 3" xfId="31245"/>
    <cellStyle name="Note 11 56 4" xfId="42105"/>
    <cellStyle name="Note 11 57" xfId="9826"/>
    <cellStyle name="Note 11 57 2" xfId="20605"/>
    <cellStyle name="Note 11 57 3" xfId="31355"/>
    <cellStyle name="Note 11 57 4" xfId="42215"/>
    <cellStyle name="Note 11 58" xfId="9936"/>
    <cellStyle name="Note 11 58 2" xfId="20715"/>
    <cellStyle name="Note 11 58 3" xfId="31465"/>
    <cellStyle name="Note 11 58 4" xfId="42325"/>
    <cellStyle name="Note 11 59" xfId="10046"/>
    <cellStyle name="Note 11 59 2" xfId="20825"/>
    <cellStyle name="Note 11 59 3" xfId="31575"/>
    <cellStyle name="Note 11 59 4" xfId="42435"/>
    <cellStyle name="Note 11 6" xfId="2112"/>
    <cellStyle name="Note 11 6 2" xfId="4437"/>
    <cellStyle name="Note 11 6 2 2" xfId="15216"/>
    <cellStyle name="Note 11 6 2 3" xfId="25966"/>
    <cellStyle name="Note 11 6 2 4" xfId="36826"/>
    <cellStyle name="Note 11 6 3" xfId="12921"/>
    <cellStyle name="Note 11 6 4" xfId="23671"/>
    <cellStyle name="Note 11 6 5" xfId="34531"/>
    <cellStyle name="Note 11 60" xfId="10156"/>
    <cellStyle name="Note 11 60 2" xfId="20935"/>
    <cellStyle name="Note 11 60 3" xfId="31685"/>
    <cellStyle name="Note 11 60 4" xfId="42545"/>
    <cellStyle name="Note 11 61" xfId="10266"/>
    <cellStyle name="Note 11 61 2" xfId="21045"/>
    <cellStyle name="Note 11 61 3" xfId="31795"/>
    <cellStyle name="Note 11 61 4" xfId="42655"/>
    <cellStyle name="Note 11 62" xfId="10376"/>
    <cellStyle name="Note 11 62 2" xfId="21155"/>
    <cellStyle name="Note 11 62 3" xfId="31905"/>
    <cellStyle name="Note 11 62 4" xfId="42765"/>
    <cellStyle name="Note 11 63" xfId="10486"/>
    <cellStyle name="Note 11 63 2" xfId="21265"/>
    <cellStyle name="Note 11 63 3" xfId="32015"/>
    <cellStyle name="Note 11 63 4" xfId="42875"/>
    <cellStyle name="Note 11 64" xfId="10596"/>
    <cellStyle name="Note 11 64 2" xfId="21375"/>
    <cellStyle name="Note 11 64 3" xfId="32125"/>
    <cellStyle name="Note 11 64 4" xfId="42985"/>
    <cellStyle name="Note 11 65" xfId="10706"/>
    <cellStyle name="Note 11 65 2" xfId="21485"/>
    <cellStyle name="Note 11 65 3" xfId="32235"/>
    <cellStyle name="Note 11 65 4" xfId="43095"/>
    <cellStyle name="Note 11 66" xfId="10816"/>
    <cellStyle name="Note 11 66 2" xfId="21595"/>
    <cellStyle name="Note 11 66 3" xfId="32345"/>
    <cellStyle name="Note 11 66 4" xfId="43205"/>
    <cellStyle name="Note 11 67" xfId="10926"/>
    <cellStyle name="Note 11 67 2" xfId="32455"/>
    <cellStyle name="Note 11 67 3" xfId="43315"/>
    <cellStyle name="Note 11 68" xfId="11612"/>
    <cellStyle name="Note 11 68 2" xfId="22362"/>
    <cellStyle name="Note 11 68 3" xfId="33222"/>
    <cellStyle name="Note 11 69" xfId="21705"/>
    <cellStyle name="Note 11 7" xfId="2221"/>
    <cellStyle name="Note 11 7 2" xfId="4546"/>
    <cellStyle name="Note 11 7 2 2" xfId="15325"/>
    <cellStyle name="Note 11 7 2 3" xfId="26075"/>
    <cellStyle name="Note 11 7 2 4" xfId="36935"/>
    <cellStyle name="Note 11 7 3" xfId="13030"/>
    <cellStyle name="Note 11 7 4" xfId="23780"/>
    <cellStyle name="Note 11 7 5" xfId="34640"/>
    <cellStyle name="Note 11 70" xfId="32565"/>
    <cellStyle name="Note 11 71" xfId="43598"/>
    <cellStyle name="Note 11 72" xfId="43753"/>
    <cellStyle name="Note 11 73" xfId="44065"/>
    <cellStyle name="Note 11 74" xfId="44384"/>
    <cellStyle name="Note 11 75" xfId="44704"/>
    <cellStyle name="Note 11 76" xfId="45016"/>
    <cellStyle name="Note 11 77" xfId="45328"/>
    <cellStyle name="Note 11 78" xfId="45640"/>
    <cellStyle name="Note 11 79" xfId="45952"/>
    <cellStyle name="Note 11 8" xfId="2331"/>
    <cellStyle name="Note 11 8 2" xfId="4656"/>
    <cellStyle name="Note 11 8 2 2" xfId="15435"/>
    <cellStyle name="Note 11 8 2 3" xfId="26185"/>
    <cellStyle name="Note 11 8 2 4" xfId="37045"/>
    <cellStyle name="Note 11 8 3" xfId="13140"/>
    <cellStyle name="Note 11 8 4" xfId="23890"/>
    <cellStyle name="Note 11 8 5" xfId="34750"/>
    <cellStyle name="Note 11 80" xfId="46264"/>
    <cellStyle name="Note 11 81" xfId="46576"/>
    <cellStyle name="Note 11 82" xfId="46888"/>
    <cellStyle name="Note 11 83" xfId="47200"/>
    <cellStyle name="Note 11 84" xfId="47512"/>
    <cellStyle name="Note 11 85" xfId="47824"/>
    <cellStyle name="Note 11 86" xfId="48136"/>
    <cellStyle name="Note 11 87" xfId="48448"/>
    <cellStyle name="Note 11 88" xfId="48760"/>
    <cellStyle name="Note 11 89" xfId="49072"/>
    <cellStyle name="Note 11 9" xfId="2441"/>
    <cellStyle name="Note 11 9 2" xfId="13250"/>
    <cellStyle name="Note 11 9 3" xfId="24000"/>
    <cellStyle name="Note 11 9 4" xfId="34860"/>
    <cellStyle name="Note 11 90" xfId="49384"/>
    <cellStyle name="Note 11 91" xfId="49696"/>
    <cellStyle name="Note 11 92" xfId="50008"/>
    <cellStyle name="Note 11 93" xfId="50320"/>
    <cellStyle name="Note 11 94" xfId="50632"/>
    <cellStyle name="Note 11 95" xfId="50944"/>
    <cellStyle name="Note 11 96" xfId="51256"/>
    <cellStyle name="Note 11 97" xfId="51568"/>
    <cellStyle name="Note 11 98" xfId="51880"/>
    <cellStyle name="Note 11 99" xfId="52193"/>
    <cellStyle name="Note 2" xfId="69"/>
    <cellStyle name="Note 2 10" xfId="406"/>
    <cellStyle name="Note 2 10 2" xfId="1431"/>
    <cellStyle name="Note 2 10 2 2" xfId="3756"/>
    <cellStyle name="Note 2 10 2 2 2" xfId="14535"/>
    <cellStyle name="Note 2 10 2 2 3" xfId="25285"/>
    <cellStyle name="Note 2 10 2 2 4" xfId="36145"/>
    <cellStyle name="Note 2 10 2 3" xfId="12240"/>
    <cellStyle name="Note 2 10 2 4" xfId="22990"/>
    <cellStyle name="Note 2 10 2 5" xfId="33850"/>
    <cellStyle name="Note 2 10 3" xfId="2773"/>
    <cellStyle name="Note 2 10 3 2" xfId="13552"/>
    <cellStyle name="Note 2 10 3 3" xfId="24302"/>
    <cellStyle name="Note 2 10 3 4" xfId="35162"/>
    <cellStyle name="Note 2 10 4" xfId="11257"/>
    <cellStyle name="Note 2 10 5" xfId="22007"/>
    <cellStyle name="Note 2 10 6" xfId="32867"/>
    <cellStyle name="Note 2 100" xfId="48645"/>
    <cellStyle name="Note 2 101" xfId="48957"/>
    <cellStyle name="Note 2 102" xfId="49269"/>
    <cellStyle name="Note 2 103" xfId="49581"/>
    <cellStyle name="Note 2 104" xfId="49893"/>
    <cellStyle name="Note 2 105" xfId="50205"/>
    <cellStyle name="Note 2 106" xfId="50517"/>
    <cellStyle name="Note 2 107" xfId="50829"/>
    <cellStyle name="Note 2 108" xfId="51141"/>
    <cellStyle name="Note 2 109" xfId="51453"/>
    <cellStyle name="Note 2 11" xfId="483"/>
    <cellStyle name="Note 2 11 2" xfId="1508"/>
    <cellStyle name="Note 2 11 2 2" xfId="3833"/>
    <cellStyle name="Note 2 11 2 2 2" xfId="14612"/>
    <cellStyle name="Note 2 11 2 2 3" xfId="25362"/>
    <cellStyle name="Note 2 11 2 2 4" xfId="36222"/>
    <cellStyle name="Note 2 11 2 3" xfId="12317"/>
    <cellStyle name="Note 2 11 2 4" xfId="23067"/>
    <cellStyle name="Note 2 11 2 5" xfId="33927"/>
    <cellStyle name="Note 2 11 3" xfId="2850"/>
    <cellStyle name="Note 2 11 3 2" xfId="13629"/>
    <cellStyle name="Note 2 11 3 3" xfId="24379"/>
    <cellStyle name="Note 2 11 3 4" xfId="35239"/>
    <cellStyle name="Note 2 11 4" xfId="11334"/>
    <cellStyle name="Note 2 11 5" xfId="22084"/>
    <cellStyle name="Note 2 11 6" xfId="32944"/>
    <cellStyle name="Note 2 110" xfId="51765"/>
    <cellStyle name="Note 2 111" xfId="52078"/>
    <cellStyle name="Note 2 112" xfId="52390"/>
    <cellStyle name="Note 2 113" xfId="52702"/>
    <cellStyle name="Note 2 114" xfId="53014"/>
    <cellStyle name="Note 2 115" xfId="53326"/>
    <cellStyle name="Note 2 116" xfId="53638"/>
    <cellStyle name="Note 2 117" xfId="53950"/>
    <cellStyle name="Note 2 118" xfId="54262"/>
    <cellStyle name="Note 2 119" xfId="54574"/>
    <cellStyle name="Note 2 12" xfId="571"/>
    <cellStyle name="Note 2 12 2" xfId="1596"/>
    <cellStyle name="Note 2 12 2 2" xfId="3921"/>
    <cellStyle name="Note 2 12 2 2 2" xfId="14700"/>
    <cellStyle name="Note 2 12 2 2 3" xfId="25450"/>
    <cellStyle name="Note 2 12 2 2 4" xfId="36310"/>
    <cellStyle name="Note 2 12 2 3" xfId="12405"/>
    <cellStyle name="Note 2 12 2 4" xfId="23155"/>
    <cellStyle name="Note 2 12 2 5" xfId="34015"/>
    <cellStyle name="Note 2 12 3" xfId="2938"/>
    <cellStyle name="Note 2 12 3 2" xfId="13717"/>
    <cellStyle name="Note 2 12 3 3" xfId="24467"/>
    <cellStyle name="Note 2 12 3 4" xfId="35327"/>
    <cellStyle name="Note 2 12 4" xfId="11422"/>
    <cellStyle name="Note 2 12 5" xfId="22172"/>
    <cellStyle name="Note 2 12 6" xfId="33032"/>
    <cellStyle name="Note 2 120" xfId="54886"/>
    <cellStyle name="Note 2 121" xfId="55198"/>
    <cellStyle name="Note 2 122" xfId="55510"/>
    <cellStyle name="Note 2 123" xfId="55822"/>
    <cellStyle name="Note 2 124" xfId="56134"/>
    <cellStyle name="Note 2 125" xfId="56446"/>
    <cellStyle name="Note 2 126" xfId="56758"/>
    <cellStyle name="Note 2 127" xfId="57070"/>
    <cellStyle name="Note 2 128" xfId="57382"/>
    <cellStyle name="Note 2 129" xfId="57694"/>
    <cellStyle name="Note 2 13" xfId="669"/>
    <cellStyle name="Note 2 13 2" xfId="1694"/>
    <cellStyle name="Note 2 13 2 2" xfId="4019"/>
    <cellStyle name="Note 2 13 2 2 2" xfId="14798"/>
    <cellStyle name="Note 2 13 2 2 3" xfId="25548"/>
    <cellStyle name="Note 2 13 2 2 4" xfId="36408"/>
    <cellStyle name="Note 2 13 2 3" xfId="12503"/>
    <cellStyle name="Note 2 13 2 4" xfId="23253"/>
    <cellStyle name="Note 2 13 2 5" xfId="34113"/>
    <cellStyle name="Note 2 13 3" xfId="3037"/>
    <cellStyle name="Note 2 13 3 2" xfId="13816"/>
    <cellStyle name="Note 2 13 3 3" xfId="24566"/>
    <cellStyle name="Note 2 13 3 4" xfId="35426"/>
    <cellStyle name="Note 2 13 4" xfId="11521"/>
    <cellStyle name="Note 2 13 5" xfId="22271"/>
    <cellStyle name="Note 2 13 6" xfId="33131"/>
    <cellStyle name="Note 2 130" xfId="58006"/>
    <cellStyle name="Note 2 131" xfId="58318"/>
    <cellStyle name="Note 2 132" xfId="58630"/>
    <cellStyle name="Note 2 133" xfId="58942"/>
    <cellStyle name="Note 2 134" xfId="59254"/>
    <cellStyle name="Note 2 135" xfId="59566"/>
    <cellStyle name="Note 2 136" xfId="59878"/>
    <cellStyle name="Note 2 137" xfId="60190"/>
    <cellStyle name="Note 2 138" xfId="60502"/>
    <cellStyle name="Note 2 139" xfId="60814"/>
    <cellStyle name="Note 2 14" xfId="778"/>
    <cellStyle name="Note 2 14 2" xfId="1803"/>
    <cellStyle name="Note 2 14 2 2" xfId="4128"/>
    <cellStyle name="Note 2 14 2 2 2" xfId="14907"/>
    <cellStyle name="Note 2 14 2 2 3" xfId="25657"/>
    <cellStyle name="Note 2 14 2 2 4" xfId="36517"/>
    <cellStyle name="Note 2 14 2 3" xfId="12612"/>
    <cellStyle name="Note 2 14 2 4" xfId="23362"/>
    <cellStyle name="Note 2 14 2 5" xfId="34222"/>
    <cellStyle name="Note 2 14 3" xfId="3146"/>
    <cellStyle name="Note 2 14 3 2" xfId="13925"/>
    <cellStyle name="Note 2 14 3 3" xfId="24675"/>
    <cellStyle name="Note 2 14 3 4" xfId="35535"/>
    <cellStyle name="Note 2 14 4" xfId="11630"/>
    <cellStyle name="Note 2 14 5" xfId="22380"/>
    <cellStyle name="Note 2 14 6" xfId="33240"/>
    <cellStyle name="Note 2 15" xfId="887"/>
    <cellStyle name="Note 2 15 2" xfId="1912"/>
    <cellStyle name="Note 2 15 2 2" xfId="4237"/>
    <cellStyle name="Note 2 15 2 2 2" xfId="15016"/>
    <cellStyle name="Note 2 15 2 2 3" xfId="25766"/>
    <cellStyle name="Note 2 15 2 2 4" xfId="36626"/>
    <cellStyle name="Note 2 15 2 3" xfId="12721"/>
    <cellStyle name="Note 2 15 2 4" xfId="23471"/>
    <cellStyle name="Note 2 15 2 5" xfId="34331"/>
    <cellStyle name="Note 2 15 3" xfId="3255"/>
    <cellStyle name="Note 2 15 3 2" xfId="14034"/>
    <cellStyle name="Note 2 15 3 3" xfId="24784"/>
    <cellStyle name="Note 2 15 3 4" xfId="35644"/>
    <cellStyle name="Note 2 15 4" xfId="11739"/>
    <cellStyle name="Note 2 15 5" xfId="22489"/>
    <cellStyle name="Note 2 15 6" xfId="33349"/>
    <cellStyle name="Note 2 16" xfId="996"/>
    <cellStyle name="Note 2 16 2" xfId="3364"/>
    <cellStyle name="Note 2 16 2 2" xfId="14143"/>
    <cellStyle name="Note 2 16 2 3" xfId="24893"/>
    <cellStyle name="Note 2 16 2 4" xfId="35753"/>
    <cellStyle name="Note 2 16 3" xfId="11848"/>
    <cellStyle name="Note 2 16 4" xfId="22598"/>
    <cellStyle name="Note 2 16 5" xfId="33458"/>
    <cellStyle name="Note 2 17" xfId="1132"/>
    <cellStyle name="Note 2 17 2" xfId="3473"/>
    <cellStyle name="Note 2 17 2 2" xfId="14252"/>
    <cellStyle name="Note 2 17 2 3" xfId="25002"/>
    <cellStyle name="Note 2 17 2 4" xfId="35862"/>
    <cellStyle name="Note 2 17 3" xfId="11957"/>
    <cellStyle name="Note 2 17 4" xfId="22707"/>
    <cellStyle name="Note 2 17 5" xfId="33567"/>
    <cellStyle name="Note 2 18" xfId="2021"/>
    <cellStyle name="Note 2 18 2" xfId="4346"/>
    <cellStyle name="Note 2 18 2 2" xfId="15125"/>
    <cellStyle name="Note 2 18 2 3" xfId="25875"/>
    <cellStyle name="Note 2 18 2 4" xfId="36735"/>
    <cellStyle name="Note 2 18 3" xfId="12830"/>
    <cellStyle name="Note 2 18 4" xfId="23580"/>
    <cellStyle name="Note 2 18 5" xfId="34440"/>
    <cellStyle name="Note 2 19" xfId="2130"/>
    <cellStyle name="Note 2 19 2" xfId="4455"/>
    <cellStyle name="Note 2 19 2 2" xfId="15234"/>
    <cellStyle name="Note 2 19 2 3" xfId="25984"/>
    <cellStyle name="Note 2 19 2 4" xfId="36844"/>
    <cellStyle name="Note 2 19 3" xfId="12939"/>
    <cellStyle name="Note 2 19 4" xfId="23689"/>
    <cellStyle name="Note 2 19 5" xfId="34549"/>
    <cellStyle name="Note 2 2" xfId="126"/>
    <cellStyle name="Note 2 2 10" xfId="44744"/>
    <cellStyle name="Note 2 2 11" xfId="45056"/>
    <cellStyle name="Note 2 2 12" xfId="45368"/>
    <cellStyle name="Note 2 2 13" xfId="45680"/>
    <cellStyle name="Note 2 2 14" xfId="45992"/>
    <cellStyle name="Note 2 2 15" xfId="46304"/>
    <cellStyle name="Note 2 2 16" xfId="46616"/>
    <cellStyle name="Note 2 2 17" xfId="46928"/>
    <cellStyle name="Note 2 2 18" xfId="47240"/>
    <cellStyle name="Note 2 2 19" xfId="47552"/>
    <cellStyle name="Note 2 2 2" xfId="1160"/>
    <cellStyle name="Note 2 2 2 2" xfId="3485"/>
    <cellStyle name="Note 2 2 2 2 2" xfId="14264"/>
    <cellStyle name="Note 2 2 2 2 3" xfId="25014"/>
    <cellStyle name="Note 2 2 2 2 4" xfId="35874"/>
    <cellStyle name="Note 2 2 2 3" xfId="11969"/>
    <cellStyle name="Note 2 2 2 4" xfId="22719"/>
    <cellStyle name="Note 2 2 2 5" xfId="33579"/>
    <cellStyle name="Note 2 2 20" xfId="47864"/>
    <cellStyle name="Note 2 2 21" xfId="48176"/>
    <cellStyle name="Note 2 2 22" xfId="48488"/>
    <cellStyle name="Note 2 2 23" xfId="48800"/>
    <cellStyle name="Note 2 2 24" xfId="49112"/>
    <cellStyle name="Note 2 2 25" xfId="49424"/>
    <cellStyle name="Note 2 2 26" xfId="49736"/>
    <cellStyle name="Note 2 2 27" xfId="50048"/>
    <cellStyle name="Note 2 2 28" xfId="50360"/>
    <cellStyle name="Note 2 2 29" xfId="50672"/>
    <cellStyle name="Note 2 2 3" xfId="2502"/>
    <cellStyle name="Note 2 2 3 2" xfId="13281"/>
    <cellStyle name="Note 2 2 3 3" xfId="24031"/>
    <cellStyle name="Note 2 2 3 4" xfId="34891"/>
    <cellStyle name="Note 2 2 30" xfId="50984"/>
    <cellStyle name="Note 2 2 31" xfId="51296"/>
    <cellStyle name="Note 2 2 32" xfId="51608"/>
    <cellStyle name="Note 2 2 33" xfId="51920"/>
    <cellStyle name="Note 2 2 34" xfId="52233"/>
    <cellStyle name="Note 2 2 35" xfId="52545"/>
    <cellStyle name="Note 2 2 36" xfId="52857"/>
    <cellStyle name="Note 2 2 37" xfId="53169"/>
    <cellStyle name="Note 2 2 38" xfId="53481"/>
    <cellStyle name="Note 2 2 39" xfId="53793"/>
    <cellStyle name="Note 2 2 4" xfId="10986"/>
    <cellStyle name="Note 2 2 40" xfId="54105"/>
    <cellStyle name="Note 2 2 41" xfId="54417"/>
    <cellStyle name="Note 2 2 42" xfId="54729"/>
    <cellStyle name="Note 2 2 43" xfId="55041"/>
    <cellStyle name="Note 2 2 44" xfId="55353"/>
    <cellStyle name="Note 2 2 45" xfId="55665"/>
    <cellStyle name="Note 2 2 46" xfId="55977"/>
    <cellStyle name="Note 2 2 47" xfId="56289"/>
    <cellStyle name="Note 2 2 48" xfId="56601"/>
    <cellStyle name="Note 2 2 49" xfId="56913"/>
    <cellStyle name="Note 2 2 5" xfId="21736"/>
    <cellStyle name="Note 2 2 50" xfId="57225"/>
    <cellStyle name="Note 2 2 51" xfId="57537"/>
    <cellStyle name="Note 2 2 52" xfId="57849"/>
    <cellStyle name="Note 2 2 53" xfId="58161"/>
    <cellStyle name="Note 2 2 54" xfId="58473"/>
    <cellStyle name="Note 2 2 55" xfId="58785"/>
    <cellStyle name="Note 2 2 56" xfId="59097"/>
    <cellStyle name="Note 2 2 57" xfId="59409"/>
    <cellStyle name="Note 2 2 58" xfId="59721"/>
    <cellStyle name="Note 2 2 59" xfId="60033"/>
    <cellStyle name="Note 2 2 6" xfId="32596"/>
    <cellStyle name="Note 2 2 60" xfId="60345"/>
    <cellStyle name="Note 2 2 61" xfId="60657"/>
    <cellStyle name="Note 2 2 62" xfId="60969"/>
    <cellStyle name="Note 2 2 7" xfId="43793"/>
    <cellStyle name="Note 2 2 8" xfId="44105"/>
    <cellStyle name="Note 2 2 9" xfId="44424"/>
    <cellStyle name="Note 2 20" xfId="2240"/>
    <cellStyle name="Note 2 20 2" xfId="4565"/>
    <cellStyle name="Note 2 20 2 2" xfId="15344"/>
    <cellStyle name="Note 2 20 2 3" xfId="26094"/>
    <cellStyle name="Note 2 20 2 4" xfId="36954"/>
    <cellStyle name="Note 2 20 3" xfId="13049"/>
    <cellStyle name="Note 2 20 4" xfId="23799"/>
    <cellStyle name="Note 2 20 5" xfId="34659"/>
    <cellStyle name="Note 2 21" xfId="2350"/>
    <cellStyle name="Note 2 21 2" xfId="13159"/>
    <cellStyle name="Note 2 21 3" xfId="23909"/>
    <cellStyle name="Note 2 21 4" xfId="34769"/>
    <cellStyle name="Note 2 22" xfId="2481"/>
    <cellStyle name="Note 2 22 2" xfId="13269"/>
    <cellStyle name="Note 2 22 3" xfId="24019"/>
    <cellStyle name="Note 2 22 4" xfId="34879"/>
    <cellStyle name="Note 2 23" xfId="4675"/>
    <cellStyle name="Note 2 23 2" xfId="15454"/>
    <cellStyle name="Note 2 23 3" xfId="26204"/>
    <cellStyle name="Note 2 23 4" xfId="37064"/>
    <cellStyle name="Note 2 24" xfId="4785"/>
    <cellStyle name="Note 2 24 2" xfId="15564"/>
    <cellStyle name="Note 2 24 3" xfId="26314"/>
    <cellStyle name="Note 2 24 4" xfId="37174"/>
    <cellStyle name="Note 2 25" xfId="4895"/>
    <cellStyle name="Note 2 25 2" xfId="15674"/>
    <cellStyle name="Note 2 25 3" xfId="26424"/>
    <cellStyle name="Note 2 25 4" xfId="37284"/>
    <cellStyle name="Note 2 26" xfId="5005"/>
    <cellStyle name="Note 2 26 2" xfId="15784"/>
    <cellStyle name="Note 2 26 3" xfId="26534"/>
    <cellStyle name="Note 2 26 4" xfId="37394"/>
    <cellStyle name="Note 2 27" xfId="5115"/>
    <cellStyle name="Note 2 27 2" xfId="15894"/>
    <cellStyle name="Note 2 27 3" xfId="26644"/>
    <cellStyle name="Note 2 27 4" xfId="37504"/>
    <cellStyle name="Note 2 28" xfId="5225"/>
    <cellStyle name="Note 2 28 2" xfId="16004"/>
    <cellStyle name="Note 2 28 3" xfId="26754"/>
    <cellStyle name="Note 2 28 4" xfId="37614"/>
    <cellStyle name="Note 2 29" xfId="5335"/>
    <cellStyle name="Note 2 29 2" xfId="16114"/>
    <cellStyle name="Note 2 29 3" xfId="26864"/>
    <cellStyle name="Note 2 29 4" xfId="37724"/>
    <cellStyle name="Note 2 3" xfId="147"/>
    <cellStyle name="Note 2 3 2" xfId="1172"/>
    <cellStyle name="Note 2 3 2 2" xfId="3497"/>
    <cellStyle name="Note 2 3 2 2 2" xfId="14276"/>
    <cellStyle name="Note 2 3 2 2 3" xfId="25026"/>
    <cellStyle name="Note 2 3 2 2 4" xfId="35886"/>
    <cellStyle name="Note 2 3 2 3" xfId="11981"/>
    <cellStyle name="Note 2 3 2 4" xfId="22731"/>
    <cellStyle name="Note 2 3 2 5" xfId="33591"/>
    <cellStyle name="Note 2 3 3" xfId="2514"/>
    <cellStyle name="Note 2 3 3 2" xfId="13293"/>
    <cellStyle name="Note 2 3 3 3" xfId="24043"/>
    <cellStyle name="Note 2 3 3 4" xfId="34903"/>
    <cellStyle name="Note 2 3 4" xfId="10998"/>
    <cellStyle name="Note 2 3 5" xfId="21748"/>
    <cellStyle name="Note 2 3 6" xfId="32608"/>
    <cellStyle name="Note 2 30" xfId="5445"/>
    <cellStyle name="Note 2 30 2" xfId="16224"/>
    <cellStyle name="Note 2 30 3" xfId="26974"/>
    <cellStyle name="Note 2 30 4" xfId="37834"/>
    <cellStyle name="Note 2 31" xfId="5555"/>
    <cellStyle name="Note 2 31 2" xfId="16334"/>
    <cellStyle name="Note 2 31 3" xfId="27084"/>
    <cellStyle name="Note 2 31 4" xfId="37944"/>
    <cellStyle name="Note 2 32" xfId="5665"/>
    <cellStyle name="Note 2 32 2" xfId="16444"/>
    <cellStyle name="Note 2 32 3" xfId="27194"/>
    <cellStyle name="Note 2 32 4" xfId="38054"/>
    <cellStyle name="Note 2 33" xfId="5775"/>
    <cellStyle name="Note 2 33 2" xfId="16554"/>
    <cellStyle name="Note 2 33 3" xfId="27304"/>
    <cellStyle name="Note 2 33 4" xfId="38164"/>
    <cellStyle name="Note 2 34" xfId="5885"/>
    <cellStyle name="Note 2 34 2" xfId="16664"/>
    <cellStyle name="Note 2 34 3" xfId="27414"/>
    <cellStyle name="Note 2 34 4" xfId="38274"/>
    <cellStyle name="Note 2 35" xfId="5995"/>
    <cellStyle name="Note 2 35 2" xfId="16774"/>
    <cellStyle name="Note 2 35 3" xfId="27524"/>
    <cellStyle name="Note 2 35 4" xfId="38384"/>
    <cellStyle name="Note 2 36" xfId="6105"/>
    <cellStyle name="Note 2 36 2" xfId="16884"/>
    <cellStyle name="Note 2 36 3" xfId="27634"/>
    <cellStyle name="Note 2 36 4" xfId="38494"/>
    <cellStyle name="Note 2 37" xfId="6215"/>
    <cellStyle name="Note 2 37 2" xfId="16994"/>
    <cellStyle name="Note 2 37 3" xfId="27744"/>
    <cellStyle name="Note 2 37 4" xfId="38604"/>
    <cellStyle name="Note 2 38" xfId="6325"/>
    <cellStyle name="Note 2 38 2" xfId="17104"/>
    <cellStyle name="Note 2 38 3" xfId="27854"/>
    <cellStyle name="Note 2 38 4" xfId="38714"/>
    <cellStyle name="Note 2 39" xfId="6435"/>
    <cellStyle name="Note 2 39 2" xfId="17214"/>
    <cellStyle name="Note 2 39 3" xfId="27964"/>
    <cellStyle name="Note 2 39 4" xfId="38824"/>
    <cellStyle name="Note 2 4" xfId="159"/>
    <cellStyle name="Note 2 4 2" xfId="1184"/>
    <cellStyle name="Note 2 4 2 2" xfId="3509"/>
    <cellStyle name="Note 2 4 2 2 2" xfId="14288"/>
    <cellStyle name="Note 2 4 2 2 3" xfId="25038"/>
    <cellStyle name="Note 2 4 2 2 4" xfId="35898"/>
    <cellStyle name="Note 2 4 2 3" xfId="11993"/>
    <cellStyle name="Note 2 4 2 4" xfId="22743"/>
    <cellStyle name="Note 2 4 2 5" xfId="33603"/>
    <cellStyle name="Note 2 4 3" xfId="2526"/>
    <cellStyle name="Note 2 4 3 2" xfId="13305"/>
    <cellStyle name="Note 2 4 3 3" xfId="24055"/>
    <cellStyle name="Note 2 4 3 4" xfId="34915"/>
    <cellStyle name="Note 2 4 4" xfId="11010"/>
    <cellStyle name="Note 2 4 5" xfId="21760"/>
    <cellStyle name="Note 2 4 6" xfId="32620"/>
    <cellStyle name="Note 2 40" xfId="6545"/>
    <cellStyle name="Note 2 40 2" xfId="17324"/>
    <cellStyle name="Note 2 40 3" xfId="28074"/>
    <cellStyle name="Note 2 40 4" xfId="38934"/>
    <cellStyle name="Note 2 41" xfId="6655"/>
    <cellStyle name="Note 2 41 2" xfId="17434"/>
    <cellStyle name="Note 2 41 3" xfId="28184"/>
    <cellStyle name="Note 2 41 4" xfId="39044"/>
    <cellStyle name="Note 2 42" xfId="6765"/>
    <cellStyle name="Note 2 42 2" xfId="17544"/>
    <cellStyle name="Note 2 42 3" xfId="28294"/>
    <cellStyle name="Note 2 42 4" xfId="39154"/>
    <cellStyle name="Note 2 43" xfId="6875"/>
    <cellStyle name="Note 2 43 2" xfId="17654"/>
    <cellStyle name="Note 2 43 3" xfId="28404"/>
    <cellStyle name="Note 2 43 4" xfId="39264"/>
    <cellStyle name="Note 2 44" xfId="6985"/>
    <cellStyle name="Note 2 44 2" xfId="17764"/>
    <cellStyle name="Note 2 44 3" xfId="28514"/>
    <cellStyle name="Note 2 44 4" xfId="39374"/>
    <cellStyle name="Note 2 45" xfId="7095"/>
    <cellStyle name="Note 2 45 2" xfId="17874"/>
    <cellStyle name="Note 2 45 3" xfId="28624"/>
    <cellStyle name="Note 2 45 4" xfId="39484"/>
    <cellStyle name="Note 2 46" xfId="7205"/>
    <cellStyle name="Note 2 46 2" xfId="17984"/>
    <cellStyle name="Note 2 46 3" xfId="28734"/>
    <cellStyle name="Note 2 46 4" xfId="39594"/>
    <cellStyle name="Note 2 47" xfId="7315"/>
    <cellStyle name="Note 2 47 2" xfId="18094"/>
    <cellStyle name="Note 2 47 3" xfId="28844"/>
    <cellStyle name="Note 2 47 4" xfId="39704"/>
    <cellStyle name="Note 2 48" xfId="7425"/>
    <cellStyle name="Note 2 48 2" xfId="18204"/>
    <cellStyle name="Note 2 48 3" xfId="28954"/>
    <cellStyle name="Note 2 48 4" xfId="39814"/>
    <cellStyle name="Note 2 49" xfId="7535"/>
    <cellStyle name="Note 2 49 2" xfId="18314"/>
    <cellStyle name="Note 2 49 3" xfId="29064"/>
    <cellStyle name="Note 2 49 4" xfId="39924"/>
    <cellStyle name="Note 2 5" xfId="182"/>
    <cellStyle name="Note 2 5 2" xfId="1207"/>
    <cellStyle name="Note 2 5 2 2" xfId="3532"/>
    <cellStyle name="Note 2 5 2 2 2" xfId="14311"/>
    <cellStyle name="Note 2 5 2 2 3" xfId="25061"/>
    <cellStyle name="Note 2 5 2 2 4" xfId="35921"/>
    <cellStyle name="Note 2 5 2 3" xfId="12016"/>
    <cellStyle name="Note 2 5 2 4" xfId="22766"/>
    <cellStyle name="Note 2 5 2 5" xfId="33626"/>
    <cellStyle name="Note 2 5 3" xfId="2549"/>
    <cellStyle name="Note 2 5 3 2" xfId="13328"/>
    <cellStyle name="Note 2 5 3 3" xfId="24078"/>
    <cellStyle name="Note 2 5 3 4" xfId="34938"/>
    <cellStyle name="Note 2 5 4" xfId="11033"/>
    <cellStyle name="Note 2 5 5" xfId="21783"/>
    <cellStyle name="Note 2 5 6" xfId="32643"/>
    <cellStyle name="Note 2 50" xfId="7645"/>
    <cellStyle name="Note 2 50 2" xfId="18424"/>
    <cellStyle name="Note 2 50 3" xfId="29174"/>
    <cellStyle name="Note 2 50 4" xfId="40034"/>
    <cellStyle name="Note 2 51" xfId="7755"/>
    <cellStyle name="Note 2 51 2" xfId="18534"/>
    <cellStyle name="Note 2 51 3" xfId="29284"/>
    <cellStyle name="Note 2 51 4" xfId="40144"/>
    <cellStyle name="Note 2 52" xfId="7865"/>
    <cellStyle name="Note 2 52 2" xfId="18644"/>
    <cellStyle name="Note 2 52 3" xfId="29394"/>
    <cellStyle name="Note 2 52 4" xfId="40254"/>
    <cellStyle name="Note 2 53" xfId="7975"/>
    <cellStyle name="Note 2 53 2" xfId="18754"/>
    <cellStyle name="Note 2 53 3" xfId="29504"/>
    <cellStyle name="Note 2 53 4" xfId="40364"/>
    <cellStyle name="Note 2 54" xfId="8085"/>
    <cellStyle name="Note 2 54 2" xfId="18864"/>
    <cellStyle name="Note 2 54 3" xfId="29614"/>
    <cellStyle name="Note 2 54 4" xfId="40474"/>
    <cellStyle name="Note 2 55" xfId="8195"/>
    <cellStyle name="Note 2 55 2" xfId="18974"/>
    <cellStyle name="Note 2 55 3" xfId="29724"/>
    <cellStyle name="Note 2 55 4" xfId="40584"/>
    <cellStyle name="Note 2 56" xfId="8305"/>
    <cellStyle name="Note 2 56 2" xfId="19084"/>
    <cellStyle name="Note 2 56 3" xfId="29834"/>
    <cellStyle name="Note 2 56 4" xfId="40694"/>
    <cellStyle name="Note 2 57" xfId="8415"/>
    <cellStyle name="Note 2 57 2" xfId="19194"/>
    <cellStyle name="Note 2 57 3" xfId="29944"/>
    <cellStyle name="Note 2 57 4" xfId="40804"/>
    <cellStyle name="Note 2 58" xfId="8525"/>
    <cellStyle name="Note 2 58 2" xfId="19304"/>
    <cellStyle name="Note 2 58 3" xfId="30054"/>
    <cellStyle name="Note 2 58 4" xfId="40914"/>
    <cellStyle name="Note 2 59" xfId="8635"/>
    <cellStyle name="Note 2 59 2" xfId="19414"/>
    <cellStyle name="Note 2 59 3" xfId="30164"/>
    <cellStyle name="Note 2 59 4" xfId="41024"/>
    <cellStyle name="Note 2 6" xfId="205"/>
    <cellStyle name="Note 2 6 2" xfId="1230"/>
    <cellStyle name="Note 2 6 2 2" xfId="3555"/>
    <cellStyle name="Note 2 6 2 2 2" xfId="14334"/>
    <cellStyle name="Note 2 6 2 2 3" xfId="25084"/>
    <cellStyle name="Note 2 6 2 2 4" xfId="35944"/>
    <cellStyle name="Note 2 6 2 3" xfId="12039"/>
    <cellStyle name="Note 2 6 2 4" xfId="22789"/>
    <cellStyle name="Note 2 6 2 5" xfId="33649"/>
    <cellStyle name="Note 2 6 3" xfId="2572"/>
    <cellStyle name="Note 2 6 3 2" xfId="13351"/>
    <cellStyle name="Note 2 6 3 3" xfId="24101"/>
    <cellStyle name="Note 2 6 3 4" xfId="34961"/>
    <cellStyle name="Note 2 6 4" xfId="11056"/>
    <cellStyle name="Note 2 6 5" xfId="21806"/>
    <cellStyle name="Note 2 6 6" xfId="32666"/>
    <cellStyle name="Note 2 60" xfId="8745"/>
    <cellStyle name="Note 2 60 2" xfId="19524"/>
    <cellStyle name="Note 2 60 3" xfId="30274"/>
    <cellStyle name="Note 2 60 4" xfId="41134"/>
    <cellStyle name="Note 2 61" xfId="8855"/>
    <cellStyle name="Note 2 61 2" xfId="19634"/>
    <cellStyle name="Note 2 61 3" xfId="30384"/>
    <cellStyle name="Note 2 61 4" xfId="41244"/>
    <cellStyle name="Note 2 62" xfId="8965"/>
    <cellStyle name="Note 2 62 2" xfId="19744"/>
    <cellStyle name="Note 2 62 3" xfId="30494"/>
    <cellStyle name="Note 2 62 4" xfId="41354"/>
    <cellStyle name="Note 2 63" xfId="9075"/>
    <cellStyle name="Note 2 63 2" xfId="19854"/>
    <cellStyle name="Note 2 63 3" xfId="30604"/>
    <cellStyle name="Note 2 63 4" xfId="41464"/>
    <cellStyle name="Note 2 64" xfId="9185"/>
    <cellStyle name="Note 2 64 2" xfId="19964"/>
    <cellStyle name="Note 2 64 3" xfId="30714"/>
    <cellStyle name="Note 2 64 4" xfId="41574"/>
    <cellStyle name="Note 2 65" xfId="9295"/>
    <cellStyle name="Note 2 65 2" xfId="20074"/>
    <cellStyle name="Note 2 65 3" xfId="30824"/>
    <cellStyle name="Note 2 65 4" xfId="41684"/>
    <cellStyle name="Note 2 66" xfId="9405"/>
    <cellStyle name="Note 2 66 2" xfId="20184"/>
    <cellStyle name="Note 2 66 3" xfId="30934"/>
    <cellStyle name="Note 2 66 4" xfId="41794"/>
    <cellStyle name="Note 2 67" xfId="9515"/>
    <cellStyle name="Note 2 67 2" xfId="20294"/>
    <cellStyle name="Note 2 67 3" xfId="31044"/>
    <cellStyle name="Note 2 67 4" xfId="41904"/>
    <cellStyle name="Note 2 68" xfId="9625"/>
    <cellStyle name="Note 2 68 2" xfId="20404"/>
    <cellStyle name="Note 2 68 3" xfId="31154"/>
    <cellStyle name="Note 2 68 4" xfId="42014"/>
    <cellStyle name="Note 2 69" xfId="9735"/>
    <cellStyle name="Note 2 69 2" xfId="20514"/>
    <cellStyle name="Note 2 69 3" xfId="31264"/>
    <cellStyle name="Note 2 69 4" xfId="42124"/>
    <cellStyle name="Note 2 7" xfId="239"/>
    <cellStyle name="Note 2 7 2" xfId="1264"/>
    <cellStyle name="Note 2 7 2 2" xfId="3589"/>
    <cellStyle name="Note 2 7 2 2 2" xfId="14368"/>
    <cellStyle name="Note 2 7 2 2 3" xfId="25118"/>
    <cellStyle name="Note 2 7 2 2 4" xfId="35978"/>
    <cellStyle name="Note 2 7 2 3" xfId="12073"/>
    <cellStyle name="Note 2 7 2 4" xfId="22823"/>
    <cellStyle name="Note 2 7 2 5" xfId="33683"/>
    <cellStyle name="Note 2 7 3" xfId="2606"/>
    <cellStyle name="Note 2 7 3 2" xfId="13385"/>
    <cellStyle name="Note 2 7 3 3" xfId="24135"/>
    <cellStyle name="Note 2 7 3 4" xfId="34995"/>
    <cellStyle name="Note 2 7 4" xfId="11090"/>
    <cellStyle name="Note 2 7 5" xfId="21840"/>
    <cellStyle name="Note 2 7 6" xfId="32700"/>
    <cellStyle name="Note 2 70" xfId="9845"/>
    <cellStyle name="Note 2 70 2" xfId="20624"/>
    <cellStyle name="Note 2 70 3" xfId="31374"/>
    <cellStyle name="Note 2 70 4" xfId="42234"/>
    <cellStyle name="Note 2 71" xfId="9955"/>
    <cellStyle name="Note 2 71 2" xfId="20734"/>
    <cellStyle name="Note 2 71 3" xfId="31484"/>
    <cellStyle name="Note 2 71 4" xfId="42344"/>
    <cellStyle name="Note 2 72" xfId="10065"/>
    <cellStyle name="Note 2 72 2" xfId="20844"/>
    <cellStyle name="Note 2 72 3" xfId="31594"/>
    <cellStyle name="Note 2 72 4" xfId="42454"/>
    <cellStyle name="Note 2 73" xfId="10175"/>
    <cellStyle name="Note 2 73 2" xfId="20954"/>
    <cellStyle name="Note 2 73 3" xfId="31704"/>
    <cellStyle name="Note 2 73 4" xfId="42564"/>
    <cellStyle name="Note 2 74" xfId="10285"/>
    <cellStyle name="Note 2 74 2" xfId="21064"/>
    <cellStyle name="Note 2 74 3" xfId="31814"/>
    <cellStyle name="Note 2 74 4" xfId="42674"/>
    <cellStyle name="Note 2 75" xfId="10395"/>
    <cellStyle name="Note 2 75 2" xfId="21174"/>
    <cellStyle name="Note 2 75 3" xfId="31924"/>
    <cellStyle name="Note 2 75 4" xfId="42784"/>
    <cellStyle name="Note 2 76" xfId="10505"/>
    <cellStyle name="Note 2 76 2" xfId="21284"/>
    <cellStyle name="Note 2 76 3" xfId="32034"/>
    <cellStyle name="Note 2 76 4" xfId="42894"/>
    <cellStyle name="Note 2 77" xfId="10615"/>
    <cellStyle name="Note 2 77 2" xfId="21394"/>
    <cellStyle name="Note 2 77 3" xfId="32144"/>
    <cellStyle name="Note 2 77 4" xfId="43004"/>
    <cellStyle name="Note 2 78" xfId="10725"/>
    <cellStyle name="Note 2 78 2" xfId="21504"/>
    <cellStyle name="Note 2 78 3" xfId="32254"/>
    <cellStyle name="Note 2 78 4" xfId="43114"/>
    <cellStyle name="Note 2 79" xfId="10835"/>
    <cellStyle name="Note 2 79 2" xfId="32364"/>
    <cellStyle name="Note 2 79 3" xfId="43224"/>
    <cellStyle name="Note 2 8" xfId="284"/>
    <cellStyle name="Note 2 8 2" xfId="1309"/>
    <cellStyle name="Note 2 8 2 2" xfId="3634"/>
    <cellStyle name="Note 2 8 2 2 2" xfId="14413"/>
    <cellStyle name="Note 2 8 2 2 3" xfId="25163"/>
    <cellStyle name="Note 2 8 2 2 4" xfId="36023"/>
    <cellStyle name="Note 2 8 2 3" xfId="12118"/>
    <cellStyle name="Note 2 8 2 4" xfId="22868"/>
    <cellStyle name="Note 2 8 2 5" xfId="33728"/>
    <cellStyle name="Note 2 8 3" xfId="2651"/>
    <cellStyle name="Note 2 8 3 2" xfId="13430"/>
    <cellStyle name="Note 2 8 3 3" xfId="24180"/>
    <cellStyle name="Note 2 8 3 4" xfId="35040"/>
    <cellStyle name="Note 2 8 4" xfId="11135"/>
    <cellStyle name="Note 2 8 5" xfId="21885"/>
    <cellStyle name="Note 2 8 6" xfId="32745"/>
    <cellStyle name="Note 2 80" xfId="10965"/>
    <cellStyle name="Note 2 80 2" xfId="21724"/>
    <cellStyle name="Note 2 80 3" xfId="32584"/>
    <cellStyle name="Note 2 81" xfId="21614"/>
    <cellStyle name="Note 2 82" xfId="32474"/>
    <cellStyle name="Note 2 83" xfId="43483"/>
    <cellStyle name="Note 2 84" xfId="43638"/>
    <cellStyle name="Note 2 85" xfId="43950"/>
    <cellStyle name="Note 2 86" xfId="44269"/>
    <cellStyle name="Note 2 87" xfId="44589"/>
    <cellStyle name="Note 2 88" xfId="44901"/>
    <cellStyle name="Note 2 89" xfId="45213"/>
    <cellStyle name="Note 2 9" xfId="340"/>
    <cellStyle name="Note 2 9 2" xfId="1365"/>
    <cellStyle name="Note 2 9 2 2" xfId="3690"/>
    <cellStyle name="Note 2 9 2 2 2" xfId="14469"/>
    <cellStyle name="Note 2 9 2 2 3" xfId="25219"/>
    <cellStyle name="Note 2 9 2 2 4" xfId="36079"/>
    <cellStyle name="Note 2 9 2 3" xfId="12174"/>
    <cellStyle name="Note 2 9 2 4" xfId="22924"/>
    <cellStyle name="Note 2 9 2 5" xfId="33784"/>
    <cellStyle name="Note 2 9 3" xfId="2707"/>
    <cellStyle name="Note 2 9 3 2" xfId="13486"/>
    <cellStyle name="Note 2 9 3 3" xfId="24236"/>
    <cellStyle name="Note 2 9 3 4" xfId="35096"/>
    <cellStyle name="Note 2 9 4" xfId="11191"/>
    <cellStyle name="Note 2 9 5" xfId="21941"/>
    <cellStyle name="Note 2 9 6" xfId="32801"/>
    <cellStyle name="Note 2 90" xfId="45525"/>
    <cellStyle name="Note 2 91" xfId="45837"/>
    <cellStyle name="Note 2 92" xfId="46149"/>
    <cellStyle name="Note 2 93" xfId="46461"/>
    <cellStyle name="Note 2 94" xfId="46773"/>
    <cellStyle name="Note 2 95" xfId="47085"/>
    <cellStyle name="Note 2 96" xfId="47397"/>
    <cellStyle name="Note 2 97" xfId="47709"/>
    <cellStyle name="Note 2 98" xfId="48021"/>
    <cellStyle name="Note 2 99" xfId="48333"/>
    <cellStyle name="Note 3" xfId="162"/>
    <cellStyle name="Note 3 10" xfId="672"/>
    <cellStyle name="Note 3 10 2" xfId="1697"/>
    <cellStyle name="Note 3 10 2 2" xfId="4022"/>
    <cellStyle name="Note 3 10 2 2 2" xfId="14801"/>
    <cellStyle name="Note 3 10 2 2 3" xfId="25551"/>
    <cellStyle name="Note 3 10 2 2 4" xfId="36411"/>
    <cellStyle name="Note 3 10 2 3" xfId="12506"/>
    <cellStyle name="Note 3 10 2 4" xfId="23256"/>
    <cellStyle name="Note 3 10 2 5" xfId="34116"/>
    <cellStyle name="Note 3 10 3" xfId="3040"/>
    <cellStyle name="Note 3 10 3 2" xfId="13819"/>
    <cellStyle name="Note 3 10 3 3" xfId="24569"/>
    <cellStyle name="Note 3 10 3 4" xfId="35429"/>
    <cellStyle name="Note 3 10 4" xfId="11524"/>
    <cellStyle name="Note 3 10 5" xfId="22274"/>
    <cellStyle name="Note 3 10 6" xfId="33134"/>
    <cellStyle name="Note 3 100" xfId="49584"/>
    <cellStyle name="Note 3 101" xfId="49896"/>
    <cellStyle name="Note 3 102" xfId="50208"/>
    <cellStyle name="Note 3 103" xfId="50520"/>
    <cellStyle name="Note 3 104" xfId="50832"/>
    <cellStyle name="Note 3 105" xfId="51144"/>
    <cellStyle name="Note 3 106" xfId="51456"/>
    <cellStyle name="Note 3 107" xfId="51768"/>
    <cellStyle name="Note 3 108" xfId="52081"/>
    <cellStyle name="Note 3 109" xfId="52393"/>
    <cellStyle name="Note 3 11" xfId="781"/>
    <cellStyle name="Note 3 11 2" xfId="1806"/>
    <cellStyle name="Note 3 11 2 2" xfId="4131"/>
    <cellStyle name="Note 3 11 2 2 2" xfId="14910"/>
    <cellStyle name="Note 3 11 2 2 3" xfId="25660"/>
    <cellStyle name="Note 3 11 2 2 4" xfId="36520"/>
    <cellStyle name="Note 3 11 2 3" xfId="12615"/>
    <cellStyle name="Note 3 11 2 4" xfId="23365"/>
    <cellStyle name="Note 3 11 2 5" xfId="34225"/>
    <cellStyle name="Note 3 11 3" xfId="3149"/>
    <cellStyle name="Note 3 11 3 2" xfId="13928"/>
    <cellStyle name="Note 3 11 3 3" xfId="24678"/>
    <cellStyle name="Note 3 11 3 4" xfId="35538"/>
    <cellStyle name="Note 3 11 4" xfId="11633"/>
    <cellStyle name="Note 3 11 5" xfId="22383"/>
    <cellStyle name="Note 3 11 6" xfId="33243"/>
    <cellStyle name="Note 3 110" xfId="52705"/>
    <cellStyle name="Note 3 111" xfId="53017"/>
    <cellStyle name="Note 3 112" xfId="53329"/>
    <cellStyle name="Note 3 113" xfId="53641"/>
    <cellStyle name="Note 3 114" xfId="53953"/>
    <cellStyle name="Note 3 115" xfId="54265"/>
    <cellStyle name="Note 3 116" xfId="54577"/>
    <cellStyle name="Note 3 117" xfId="54889"/>
    <cellStyle name="Note 3 118" xfId="55201"/>
    <cellStyle name="Note 3 119" xfId="55513"/>
    <cellStyle name="Note 3 12" xfId="890"/>
    <cellStyle name="Note 3 12 2" xfId="1915"/>
    <cellStyle name="Note 3 12 2 2" xfId="4240"/>
    <cellStyle name="Note 3 12 2 2 2" xfId="15019"/>
    <cellStyle name="Note 3 12 2 2 3" xfId="25769"/>
    <cellStyle name="Note 3 12 2 2 4" xfId="36629"/>
    <cellStyle name="Note 3 12 2 3" xfId="12724"/>
    <cellStyle name="Note 3 12 2 4" xfId="23474"/>
    <cellStyle name="Note 3 12 2 5" xfId="34334"/>
    <cellStyle name="Note 3 12 3" xfId="3258"/>
    <cellStyle name="Note 3 12 3 2" xfId="14037"/>
    <cellStyle name="Note 3 12 3 3" xfId="24787"/>
    <cellStyle name="Note 3 12 3 4" xfId="35647"/>
    <cellStyle name="Note 3 12 4" xfId="11742"/>
    <cellStyle name="Note 3 12 5" xfId="22492"/>
    <cellStyle name="Note 3 12 6" xfId="33352"/>
    <cellStyle name="Note 3 120" xfId="55825"/>
    <cellStyle name="Note 3 121" xfId="56137"/>
    <cellStyle name="Note 3 122" xfId="56449"/>
    <cellStyle name="Note 3 123" xfId="56761"/>
    <cellStyle name="Note 3 124" xfId="57073"/>
    <cellStyle name="Note 3 125" xfId="57385"/>
    <cellStyle name="Note 3 126" xfId="57697"/>
    <cellStyle name="Note 3 127" xfId="58009"/>
    <cellStyle name="Note 3 128" xfId="58321"/>
    <cellStyle name="Note 3 129" xfId="58633"/>
    <cellStyle name="Note 3 13" xfId="999"/>
    <cellStyle name="Note 3 13 2" xfId="3367"/>
    <cellStyle name="Note 3 13 2 2" xfId="14146"/>
    <cellStyle name="Note 3 13 2 3" xfId="24896"/>
    <cellStyle name="Note 3 13 2 4" xfId="35756"/>
    <cellStyle name="Note 3 13 3" xfId="11851"/>
    <cellStyle name="Note 3 13 4" xfId="22601"/>
    <cellStyle name="Note 3 13 5" xfId="33461"/>
    <cellStyle name="Note 3 130" xfId="58945"/>
    <cellStyle name="Note 3 131" xfId="59257"/>
    <cellStyle name="Note 3 132" xfId="59569"/>
    <cellStyle name="Note 3 133" xfId="59881"/>
    <cellStyle name="Note 3 134" xfId="60193"/>
    <cellStyle name="Note 3 135" xfId="60505"/>
    <cellStyle name="Note 3 136" xfId="60817"/>
    <cellStyle name="Note 3 14" xfId="1187"/>
    <cellStyle name="Note 3 14 2" xfId="3512"/>
    <cellStyle name="Note 3 14 2 2" xfId="14291"/>
    <cellStyle name="Note 3 14 2 3" xfId="25041"/>
    <cellStyle name="Note 3 14 2 4" xfId="35901"/>
    <cellStyle name="Note 3 14 3" xfId="11996"/>
    <cellStyle name="Note 3 14 4" xfId="22746"/>
    <cellStyle name="Note 3 14 5" xfId="33606"/>
    <cellStyle name="Note 3 15" xfId="2024"/>
    <cellStyle name="Note 3 15 2" xfId="4349"/>
    <cellStyle name="Note 3 15 2 2" xfId="15128"/>
    <cellStyle name="Note 3 15 2 3" xfId="25878"/>
    <cellStyle name="Note 3 15 2 4" xfId="36738"/>
    <cellStyle name="Note 3 15 3" xfId="12833"/>
    <cellStyle name="Note 3 15 4" xfId="23583"/>
    <cellStyle name="Note 3 15 5" xfId="34443"/>
    <cellStyle name="Note 3 16" xfId="2133"/>
    <cellStyle name="Note 3 16 2" xfId="4458"/>
    <cellStyle name="Note 3 16 2 2" xfId="15237"/>
    <cellStyle name="Note 3 16 2 3" xfId="25987"/>
    <cellStyle name="Note 3 16 2 4" xfId="36847"/>
    <cellStyle name="Note 3 16 3" xfId="12942"/>
    <cellStyle name="Note 3 16 4" xfId="23692"/>
    <cellStyle name="Note 3 16 5" xfId="34552"/>
    <cellStyle name="Note 3 17" xfId="2243"/>
    <cellStyle name="Note 3 17 2" xfId="4568"/>
    <cellStyle name="Note 3 17 2 2" xfId="15347"/>
    <cellStyle name="Note 3 17 2 3" xfId="26097"/>
    <cellStyle name="Note 3 17 2 4" xfId="36957"/>
    <cellStyle name="Note 3 17 3" xfId="13052"/>
    <cellStyle name="Note 3 17 4" xfId="23802"/>
    <cellStyle name="Note 3 17 5" xfId="34662"/>
    <cellStyle name="Note 3 18" xfId="2353"/>
    <cellStyle name="Note 3 18 2" xfId="13162"/>
    <cellStyle name="Note 3 18 3" xfId="23912"/>
    <cellStyle name="Note 3 18 4" xfId="34772"/>
    <cellStyle name="Note 3 19" xfId="2529"/>
    <cellStyle name="Note 3 19 2" xfId="13308"/>
    <cellStyle name="Note 3 19 3" xfId="24058"/>
    <cellStyle name="Note 3 19 4" xfId="34918"/>
    <cellStyle name="Note 3 2" xfId="185"/>
    <cellStyle name="Note 3 2 10" xfId="44747"/>
    <cellStyle name="Note 3 2 11" xfId="45059"/>
    <cellStyle name="Note 3 2 12" xfId="45371"/>
    <cellStyle name="Note 3 2 13" xfId="45683"/>
    <cellStyle name="Note 3 2 14" xfId="45995"/>
    <cellStyle name="Note 3 2 15" xfId="46307"/>
    <cellStyle name="Note 3 2 16" xfId="46619"/>
    <cellStyle name="Note 3 2 17" xfId="46931"/>
    <cellStyle name="Note 3 2 18" xfId="47243"/>
    <cellStyle name="Note 3 2 19" xfId="47555"/>
    <cellStyle name="Note 3 2 2" xfId="1210"/>
    <cellStyle name="Note 3 2 2 2" xfId="3535"/>
    <cellStyle name="Note 3 2 2 2 2" xfId="14314"/>
    <cellStyle name="Note 3 2 2 2 3" xfId="25064"/>
    <cellStyle name="Note 3 2 2 2 4" xfId="35924"/>
    <cellStyle name="Note 3 2 2 3" xfId="12019"/>
    <cellStyle name="Note 3 2 2 4" xfId="22769"/>
    <cellStyle name="Note 3 2 2 5" xfId="33629"/>
    <cellStyle name="Note 3 2 20" xfId="47867"/>
    <cellStyle name="Note 3 2 21" xfId="48179"/>
    <cellStyle name="Note 3 2 22" xfId="48491"/>
    <cellStyle name="Note 3 2 23" xfId="48803"/>
    <cellStyle name="Note 3 2 24" xfId="49115"/>
    <cellStyle name="Note 3 2 25" xfId="49427"/>
    <cellStyle name="Note 3 2 26" xfId="49739"/>
    <cellStyle name="Note 3 2 27" xfId="50051"/>
    <cellStyle name="Note 3 2 28" xfId="50363"/>
    <cellStyle name="Note 3 2 29" xfId="50675"/>
    <cellStyle name="Note 3 2 3" xfId="2552"/>
    <cellStyle name="Note 3 2 3 2" xfId="13331"/>
    <cellStyle name="Note 3 2 3 3" xfId="24081"/>
    <cellStyle name="Note 3 2 3 4" xfId="34941"/>
    <cellStyle name="Note 3 2 30" xfId="50987"/>
    <cellStyle name="Note 3 2 31" xfId="51299"/>
    <cellStyle name="Note 3 2 32" xfId="51611"/>
    <cellStyle name="Note 3 2 33" xfId="51923"/>
    <cellStyle name="Note 3 2 34" xfId="52236"/>
    <cellStyle name="Note 3 2 35" xfId="52548"/>
    <cellStyle name="Note 3 2 36" xfId="52860"/>
    <cellStyle name="Note 3 2 37" xfId="53172"/>
    <cellStyle name="Note 3 2 38" xfId="53484"/>
    <cellStyle name="Note 3 2 39" xfId="53796"/>
    <cellStyle name="Note 3 2 4" xfId="11036"/>
    <cellStyle name="Note 3 2 40" xfId="54108"/>
    <cellStyle name="Note 3 2 41" xfId="54420"/>
    <cellStyle name="Note 3 2 42" xfId="54732"/>
    <cellStyle name="Note 3 2 43" xfId="55044"/>
    <cellStyle name="Note 3 2 44" xfId="55356"/>
    <cellStyle name="Note 3 2 45" xfId="55668"/>
    <cellStyle name="Note 3 2 46" xfId="55980"/>
    <cellStyle name="Note 3 2 47" xfId="56292"/>
    <cellStyle name="Note 3 2 48" xfId="56604"/>
    <cellStyle name="Note 3 2 49" xfId="56916"/>
    <cellStyle name="Note 3 2 5" xfId="21786"/>
    <cellStyle name="Note 3 2 50" xfId="57228"/>
    <cellStyle name="Note 3 2 51" xfId="57540"/>
    <cellStyle name="Note 3 2 52" xfId="57852"/>
    <cellStyle name="Note 3 2 53" xfId="58164"/>
    <cellStyle name="Note 3 2 54" xfId="58476"/>
    <cellStyle name="Note 3 2 55" xfId="58788"/>
    <cellStyle name="Note 3 2 56" xfId="59100"/>
    <cellStyle name="Note 3 2 57" xfId="59412"/>
    <cellStyle name="Note 3 2 58" xfId="59724"/>
    <cellStyle name="Note 3 2 59" xfId="60036"/>
    <cellStyle name="Note 3 2 6" xfId="32646"/>
    <cellStyle name="Note 3 2 60" xfId="60348"/>
    <cellStyle name="Note 3 2 61" xfId="60660"/>
    <cellStyle name="Note 3 2 62" xfId="60972"/>
    <cellStyle name="Note 3 2 7" xfId="43796"/>
    <cellStyle name="Note 3 2 8" xfId="44108"/>
    <cellStyle name="Note 3 2 9" xfId="44427"/>
    <cellStyle name="Note 3 20" xfId="4678"/>
    <cellStyle name="Note 3 20 2" xfId="15457"/>
    <cellStyle name="Note 3 20 3" xfId="26207"/>
    <cellStyle name="Note 3 20 4" xfId="37067"/>
    <cellStyle name="Note 3 21" xfId="4788"/>
    <cellStyle name="Note 3 21 2" xfId="15567"/>
    <cellStyle name="Note 3 21 3" xfId="26317"/>
    <cellStyle name="Note 3 21 4" xfId="37177"/>
    <cellStyle name="Note 3 22" xfId="4898"/>
    <cellStyle name="Note 3 22 2" xfId="15677"/>
    <cellStyle name="Note 3 22 3" xfId="26427"/>
    <cellStyle name="Note 3 22 4" xfId="37287"/>
    <cellStyle name="Note 3 23" xfId="5008"/>
    <cellStyle name="Note 3 23 2" xfId="15787"/>
    <cellStyle name="Note 3 23 3" xfId="26537"/>
    <cellStyle name="Note 3 23 4" xfId="37397"/>
    <cellStyle name="Note 3 24" xfId="5118"/>
    <cellStyle name="Note 3 24 2" xfId="15897"/>
    <cellStyle name="Note 3 24 3" xfId="26647"/>
    <cellStyle name="Note 3 24 4" xfId="37507"/>
    <cellStyle name="Note 3 25" xfId="5228"/>
    <cellStyle name="Note 3 25 2" xfId="16007"/>
    <cellStyle name="Note 3 25 3" xfId="26757"/>
    <cellStyle name="Note 3 25 4" xfId="37617"/>
    <cellStyle name="Note 3 26" xfId="5338"/>
    <cellStyle name="Note 3 26 2" xfId="16117"/>
    <cellStyle name="Note 3 26 3" xfId="26867"/>
    <cellStyle name="Note 3 26 4" xfId="37727"/>
    <cellStyle name="Note 3 27" xfId="5448"/>
    <cellStyle name="Note 3 27 2" xfId="16227"/>
    <cellStyle name="Note 3 27 3" xfId="26977"/>
    <cellStyle name="Note 3 27 4" xfId="37837"/>
    <cellStyle name="Note 3 28" xfId="5558"/>
    <cellStyle name="Note 3 28 2" xfId="16337"/>
    <cellStyle name="Note 3 28 3" xfId="27087"/>
    <cellStyle name="Note 3 28 4" xfId="37947"/>
    <cellStyle name="Note 3 29" xfId="5668"/>
    <cellStyle name="Note 3 29 2" xfId="16447"/>
    <cellStyle name="Note 3 29 3" xfId="27197"/>
    <cellStyle name="Note 3 29 4" xfId="38057"/>
    <cellStyle name="Note 3 3" xfId="208"/>
    <cellStyle name="Note 3 3 2" xfId="1233"/>
    <cellStyle name="Note 3 3 2 2" xfId="3558"/>
    <cellStyle name="Note 3 3 2 2 2" xfId="14337"/>
    <cellStyle name="Note 3 3 2 2 3" xfId="25087"/>
    <cellStyle name="Note 3 3 2 2 4" xfId="35947"/>
    <cellStyle name="Note 3 3 2 3" xfId="12042"/>
    <cellStyle name="Note 3 3 2 4" xfId="22792"/>
    <cellStyle name="Note 3 3 2 5" xfId="33652"/>
    <cellStyle name="Note 3 3 3" xfId="2575"/>
    <cellStyle name="Note 3 3 3 2" xfId="13354"/>
    <cellStyle name="Note 3 3 3 3" xfId="24104"/>
    <cellStyle name="Note 3 3 3 4" xfId="34964"/>
    <cellStyle name="Note 3 3 4" xfId="11059"/>
    <cellStyle name="Note 3 3 5" xfId="21809"/>
    <cellStyle name="Note 3 3 6" xfId="32669"/>
    <cellStyle name="Note 3 30" xfId="5778"/>
    <cellStyle name="Note 3 30 2" xfId="16557"/>
    <cellStyle name="Note 3 30 3" xfId="27307"/>
    <cellStyle name="Note 3 30 4" xfId="38167"/>
    <cellStyle name="Note 3 31" xfId="5888"/>
    <cellStyle name="Note 3 31 2" xfId="16667"/>
    <cellStyle name="Note 3 31 3" xfId="27417"/>
    <cellStyle name="Note 3 31 4" xfId="38277"/>
    <cellStyle name="Note 3 32" xfId="5998"/>
    <cellStyle name="Note 3 32 2" xfId="16777"/>
    <cellStyle name="Note 3 32 3" xfId="27527"/>
    <cellStyle name="Note 3 32 4" xfId="38387"/>
    <cellStyle name="Note 3 33" xfId="6108"/>
    <cellStyle name="Note 3 33 2" xfId="16887"/>
    <cellStyle name="Note 3 33 3" xfId="27637"/>
    <cellStyle name="Note 3 33 4" xfId="38497"/>
    <cellStyle name="Note 3 34" xfId="6218"/>
    <cellStyle name="Note 3 34 2" xfId="16997"/>
    <cellStyle name="Note 3 34 3" xfId="27747"/>
    <cellStyle name="Note 3 34 4" xfId="38607"/>
    <cellStyle name="Note 3 35" xfId="6328"/>
    <cellStyle name="Note 3 35 2" xfId="17107"/>
    <cellStyle name="Note 3 35 3" xfId="27857"/>
    <cellStyle name="Note 3 35 4" xfId="38717"/>
    <cellStyle name="Note 3 36" xfId="6438"/>
    <cellStyle name="Note 3 36 2" xfId="17217"/>
    <cellStyle name="Note 3 36 3" xfId="27967"/>
    <cellStyle name="Note 3 36 4" xfId="38827"/>
    <cellStyle name="Note 3 37" xfId="6548"/>
    <cellStyle name="Note 3 37 2" xfId="17327"/>
    <cellStyle name="Note 3 37 3" xfId="28077"/>
    <cellStyle name="Note 3 37 4" xfId="38937"/>
    <cellStyle name="Note 3 38" xfId="6658"/>
    <cellStyle name="Note 3 38 2" xfId="17437"/>
    <cellStyle name="Note 3 38 3" xfId="28187"/>
    <cellStyle name="Note 3 38 4" xfId="39047"/>
    <cellStyle name="Note 3 39" xfId="6768"/>
    <cellStyle name="Note 3 39 2" xfId="17547"/>
    <cellStyle name="Note 3 39 3" xfId="28297"/>
    <cellStyle name="Note 3 39 4" xfId="39157"/>
    <cellStyle name="Note 3 4" xfId="242"/>
    <cellStyle name="Note 3 4 2" xfId="1267"/>
    <cellStyle name="Note 3 4 2 2" xfId="3592"/>
    <cellStyle name="Note 3 4 2 2 2" xfId="14371"/>
    <cellStyle name="Note 3 4 2 2 3" xfId="25121"/>
    <cellStyle name="Note 3 4 2 2 4" xfId="35981"/>
    <cellStyle name="Note 3 4 2 3" xfId="12076"/>
    <cellStyle name="Note 3 4 2 4" xfId="22826"/>
    <cellStyle name="Note 3 4 2 5" xfId="33686"/>
    <cellStyle name="Note 3 4 3" xfId="2609"/>
    <cellStyle name="Note 3 4 3 2" xfId="13388"/>
    <cellStyle name="Note 3 4 3 3" xfId="24138"/>
    <cellStyle name="Note 3 4 3 4" xfId="34998"/>
    <cellStyle name="Note 3 4 4" xfId="11093"/>
    <cellStyle name="Note 3 4 5" xfId="21843"/>
    <cellStyle name="Note 3 4 6" xfId="32703"/>
    <cellStyle name="Note 3 40" xfId="6878"/>
    <cellStyle name="Note 3 40 2" xfId="17657"/>
    <cellStyle name="Note 3 40 3" xfId="28407"/>
    <cellStyle name="Note 3 40 4" xfId="39267"/>
    <cellStyle name="Note 3 41" xfId="6988"/>
    <cellStyle name="Note 3 41 2" xfId="17767"/>
    <cellStyle name="Note 3 41 3" xfId="28517"/>
    <cellStyle name="Note 3 41 4" xfId="39377"/>
    <cellStyle name="Note 3 42" xfId="7098"/>
    <cellStyle name="Note 3 42 2" xfId="17877"/>
    <cellStyle name="Note 3 42 3" xfId="28627"/>
    <cellStyle name="Note 3 42 4" xfId="39487"/>
    <cellStyle name="Note 3 43" xfId="7208"/>
    <cellStyle name="Note 3 43 2" xfId="17987"/>
    <cellStyle name="Note 3 43 3" xfId="28737"/>
    <cellStyle name="Note 3 43 4" xfId="39597"/>
    <cellStyle name="Note 3 44" xfId="7318"/>
    <cellStyle name="Note 3 44 2" xfId="18097"/>
    <cellStyle name="Note 3 44 3" xfId="28847"/>
    <cellStyle name="Note 3 44 4" xfId="39707"/>
    <cellStyle name="Note 3 45" xfId="7428"/>
    <cellStyle name="Note 3 45 2" xfId="18207"/>
    <cellStyle name="Note 3 45 3" xfId="28957"/>
    <cellStyle name="Note 3 45 4" xfId="39817"/>
    <cellStyle name="Note 3 46" xfId="7538"/>
    <cellStyle name="Note 3 46 2" xfId="18317"/>
    <cellStyle name="Note 3 46 3" xfId="29067"/>
    <cellStyle name="Note 3 46 4" xfId="39927"/>
    <cellStyle name="Note 3 47" xfId="7648"/>
    <cellStyle name="Note 3 47 2" xfId="18427"/>
    <cellStyle name="Note 3 47 3" xfId="29177"/>
    <cellStyle name="Note 3 47 4" xfId="40037"/>
    <cellStyle name="Note 3 48" xfId="7758"/>
    <cellStyle name="Note 3 48 2" xfId="18537"/>
    <cellStyle name="Note 3 48 3" xfId="29287"/>
    <cellStyle name="Note 3 48 4" xfId="40147"/>
    <cellStyle name="Note 3 49" xfId="7868"/>
    <cellStyle name="Note 3 49 2" xfId="18647"/>
    <cellStyle name="Note 3 49 3" xfId="29397"/>
    <cellStyle name="Note 3 49 4" xfId="40257"/>
    <cellStyle name="Note 3 5" xfId="287"/>
    <cellStyle name="Note 3 5 2" xfId="1312"/>
    <cellStyle name="Note 3 5 2 2" xfId="3637"/>
    <cellStyle name="Note 3 5 2 2 2" xfId="14416"/>
    <cellStyle name="Note 3 5 2 2 3" xfId="25166"/>
    <cellStyle name="Note 3 5 2 2 4" xfId="36026"/>
    <cellStyle name="Note 3 5 2 3" xfId="12121"/>
    <cellStyle name="Note 3 5 2 4" xfId="22871"/>
    <cellStyle name="Note 3 5 2 5" xfId="33731"/>
    <cellStyle name="Note 3 5 3" xfId="2654"/>
    <cellStyle name="Note 3 5 3 2" xfId="13433"/>
    <cellStyle name="Note 3 5 3 3" xfId="24183"/>
    <cellStyle name="Note 3 5 3 4" xfId="35043"/>
    <cellStyle name="Note 3 5 4" xfId="11138"/>
    <cellStyle name="Note 3 5 5" xfId="21888"/>
    <cellStyle name="Note 3 5 6" xfId="32748"/>
    <cellStyle name="Note 3 50" xfId="7978"/>
    <cellStyle name="Note 3 50 2" xfId="18757"/>
    <cellStyle name="Note 3 50 3" xfId="29507"/>
    <cellStyle name="Note 3 50 4" xfId="40367"/>
    <cellStyle name="Note 3 51" xfId="8088"/>
    <cellStyle name="Note 3 51 2" xfId="18867"/>
    <cellStyle name="Note 3 51 3" xfId="29617"/>
    <cellStyle name="Note 3 51 4" xfId="40477"/>
    <cellStyle name="Note 3 52" xfId="8198"/>
    <cellStyle name="Note 3 52 2" xfId="18977"/>
    <cellStyle name="Note 3 52 3" xfId="29727"/>
    <cellStyle name="Note 3 52 4" xfId="40587"/>
    <cellStyle name="Note 3 53" xfId="8308"/>
    <cellStyle name="Note 3 53 2" xfId="19087"/>
    <cellStyle name="Note 3 53 3" xfId="29837"/>
    <cellStyle name="Note 3 53 4" xfId="40697"/>
    <cellStyle name="Note 3 54" xfId="8418"/>
    <cellStyle name="Note 3 54 2" xfId="19197"/>
    <cellStyle name="Note 3 54 3" xfId="29947"/>
    <cellStyle name="Note 3 54 4" xfId="40807"/>
    <cellStyle name="Note 3 55" xfId="8528"/>
    <cellStyle name="Note 3 55 2" xfId="19307"/>
    <cellStyle name="Note 3 55 3" xfId="30057"/>
    <cellStyle name="Note 3 55 4" xfId="40917"/>
    <cellStyle name="Note 3 56" xfId="8638"/>
    <cellStyle name="Note 3 56 2" xfId="19417"/>
    <cellStyle name="Note 3 56 3" xfId="30167"/>
    <cellStyle name="Note 3 56 4" xfId="41027"/>
    <cellStyle name="Note 3 57" xfId="8748"/>
    <cellStyle name="Note 3 57 2" xfId="19527"/>
    <cellStyle name="Note 3 57 3" xfId="30277"/>
    <cellStyle name="Note 3 57 4" xfId="41137"/>
    <cellStyle name="Note 3 58" xfId="8858"/>
    <cellStyle name="Note 3 58 2" xfId="19637"/>
    <cellStyle name="Note 3 58 3" xfId="30387"/>
    <cellStyle name="Note 3 58 4" xfId="41247"/>
    <cellStyle name="Note 3 59" xfId="8968"/>
    <cellStyle name="Note 3 59 2" xfId="19747"/>
    <cellStyle name="Note 3 59 3" xfId="30497"/>
    <cellStyle name="Note 3 59 4" xfId="41357"/>
    <cellStyle name="Note 3 6" xfId="343"/>
    <cellStyle name="Note 3 6 2" xfId="1368"/>
    <cellStyle name="Note 3 6 2 2" xfId="3693"/>
    <cellStyle name="Note 3 6 2 2 2" xfId="14472"/>
    <cellStyle name="Note 3 6 2 2 3" xfId="25222"/>
    <cellStyle name="Note 3 6 2 2 4" xfId="36082"/>
    <cellStyle name="Note 3 6 2 3" xfId="12177"/>
    <cellStyle name="Note 3 6 2 4" xfId="22927"/>
    <cellStyle name="Note 3 6 2 5" xfId="33787"/>
    <cellStyle name="Note 3 6 3" xfId="2710"/>
    <cellStyle name="Note 3 6 3 2" xfId="13489"/>
    <cellStyle name="Note 3 6 3 3" xfId="24239"/>
    <cellStyle name="Note 3 6 3 4" xfId="35099"/>
    <cellStyle name="Note 3 6 4" xfId="11194"/>
    <cellStyle name="Note 3 6 5" xfId="21944"/>
    <cellStyle name="Note 3 6 6" xfId="32804"/>
    <cellStyle name="Note 3 60" xfId="9078"/>
    <cellStyle name="Note 3 60 2" xfId="19857"/>
    <cellStyle name="Note 3 60 3" xfId="30607"/>
    <cellStyle name="Note 3 60 4" xfId="41467"/>
    <cellStyle name="Note 3 61" xfId="9188"/>
    <cellStyle name="Note 3 61 2" xfId="19967"/>
    <cellStyle name="Note 3 61 3" xfId="30717"/>
    <cellStyle name="Note 3 61 4" xfId="41577"/>
    <cellStyle name="Note 3 62" xfId="9298"/>
    <cellStyle name="Note 3 62 2" xfId="20077"/>
    <cellStyle name="Note 3 62 3" xfId="30827"/>
    <cellStyle name="Note 3 62 4" xfId="41687"/>
    <cellStyle name="Note 3 63" xfId="9408"/>
    <cellStyle name="Note 3 63 2" xfId="20187"/>
    <cellStyle name="Note 3 63 3" xfId="30937"/>
    <cellStyle name="Note 3 63 4" xfId="41797"/>
    <cellStyle name="Note 3 64" xfId="9518"/>
    <cellStyle name="Note 3 64 2" xfId="20297"/>
    <cellStyle name="Note 3 64 3" xfId="31047"/>
    <cellStyle name="Note 3 64 4" xfId="41907"/>
    <cellStyle name="Note 3 65" xfId="9628"/>
    <cellStyle name="Note 3 65 2" xfId="20407"/>
    <cellStyle name="Note 3 65 3" xfId="31157"/>
    <cellStyle name="Note 3 65 4" xfId="42017"/>
    <cellStyle name="Note 3 66" xfId="9738"/>
    <cellStyle name="Note 3 66 2" xfId="20517"/>
    <cellStyle name="Note 3 66 3" xfId="31267"/>
    <cellStyle name="Note 3 66 4" xfId="42127"/>
    <cellStyle name="Note 3 67" xfId="9848"/>
    <cellStyle name="Note 3 67 2" xfId="20627"/>
    <cellStyle name="Note 3 67 3" xfId="31377"/>
    <cellStyle name="Note 3 67 4" xfId="42237"/>
    <cellStyle name="Note 3 68" xfId="9958"/>
    <cellStyle name="Note 3 68 2" xfId="20737"/>
    <cellStyle name="Note 3 68 3" xfId="31487"/>
    <cellStyle name="Note 3 68 4" xfId="42347"/>
    <cellStyle name="Note 3 69" xfId="10068"/>
    <cellStyle name="Note 3 69 2" xfId="20847"/>
    <cellStyle name="Note 3 69 3" xfId="31597"/>
    <cellStyle name="Note 3 69 4" xfId="42457"/>
    <cellStyle name="Note 3 7" xfId="409"/>
    <cellStyle name="Note 3 7 2" xfId="1434"/>
    <cellStyle name="Note 3 7 2 2" xfId="3759"/>
    <cellStyle name="Note 3 7 2 2 2" xfId="14538"/>
    <cellStyle name="Note 3 7 2 2 3" xfId="25288"/>
    <cellStyle name="Note 3 7 2 2 4" xfId="36148"/>
    <cellStyle name="Note 3 7 2 3" xfId="12243"/>
    <cellStyle name="Note 3 7 2 4" xfId="22993"/>
    <cellStyle name="Note 3 7 2 5" xfId="33853"/>
    <cellStyle name="Note 3 7 3" xfId="2776"/>
    <cellStyle name="Note 3 7 3 2" xfId="13555"/>
    <cellStyle name="Note 3 7 3 3" xfId="24305"/>
    <cellStyle name="Note 3 7 3 4" xfId="35165"/>
    <cellStyle name="Note 3 7 4" xfId="11260"/>
    <cellStyle name="Note 3 7 5" xfId="22010"/>
    <cellStyle name="Note 3 7 6" xfId="32870"/>
    <cellStyle name="Note 3 70" xfId="10178"/>
    <cellStyle name="Note 3 70 2" xfId="20957"/>
    <cellStyle name="Note 3 70 3" xfId="31707"/>
    <cellStyle name="Note 3 70 4" xfId="42567"/>
    <cellStyle name="Note 3 71" xfId="10288"/>
    <cellStyle name="Note 3 71 2" xfId="21067"/>
    <cellStyle name="Note 3 71 3" xfId="31817"/>
    <cellStyle name="Note 3 71 4" xfId="42677"/>
    <cellStyle name="Note 3 72" xfId="10398"/>
    <cellStyle name="Note 3 72 2" xfId="21177"/>
    <cellStyle name="Note 3 72 3" xfId="31927"/>
    <cellStyle name="Note 3 72 4" xfId="42787"/>
    <cellStyle name="Note 3 73" xfId="10508"/>
    <cellStyle name="Note 3 73 2" xfId="21287"/>
    <cellStyle name="Note 3 73 3" xfId="32037"/>
    <cellStyle name="Note 3 73 4" xfId="42897"/>
    <cellStyle name="Note 3 74" xfId="10618"/>
    <cellStyle name="Note 3 74 2" xfId="21397"/>
    <cellStyle name="Note 3 74 3" xfId="32147"/>
    <cellStyle name="Note 3 74 4" xfId="43007"/>
    <cellStyle name="Note 3 75" xfId="10728"/>
    <cellStyle name="Note 3 75 2" xfId="21507"/>
    <cellStyle name="Note 3 75 3" xfId="32257"/>
    <cellStyle name="Note 3 75 4" xfId="43117"/>
    <cellStyle name="Note 3 76" xfId="10838"/>
    <cellStyle name="Note 3 76 2" xfId="32367"/>
    <cellStyle name="Note 3 76 3" xfId="43227"/>
    <cellStyle name="Note 3 77" xfId="11013"/>
    <cellStyle name="Note 3 77 2" xfId="21763"/>
    <cellStyle name="Note 3 77 3" xfId="32623"/>
    <cellStyle name="Note 3 78" xfId="21617"/>
    <cellStyle name="Note 3 79" xfId="32477"/>
    <cellStyle name="Note 3 8" xfId="486"/>
    <cellStyle name="Note 3 8 2" xfId="1511"/>
    <cellStyle name="Note 3 8 2 2" xfId="3836"/>
    <cellStyle name="Note 3 8 2 2 2" xfId="14615"/>
    <cellStyle name="Note 3 8 2 2 3" xfId="25365"/>
    <cellStyle name="Note 3 8 2 2 4" xfId="36225"/>
    <cellStyle name="Note 3 8 2 3" xfId="12320"/>
    <cellStyle name="Note 3 8 2 4" xfId="23070"/>
    <cellStyle name="Note 3 8 2 5" xfId="33930"/>
    <cellStyle name="Note 3 8 3" xfId="2853"/>
    <cellStyle name="Note 3 8 3 2" xfId="13632"/>
    <cellStyle name="Note 3 8 3 3" xfId="24382"/>
    <cellStyle name="Note 3 8 3 4" xfId="35242"/>
    <cellStyle name="Note 3 8 4" xfId="11337"/>
    <cellStyle name="Note 3 8 5" xfId="22087"/>
    <cellStyle name="Note 3 8 6" xfId="32947"/>
    <cellStyle name="Note 3 80" xfId="43486"/>
    <cellStyle name="Note 3 81" xfId="43641"/>
    <cellStyle name="Note 3 82" xfId="43953"/>
    <cellStyle name="Note 3 83" xfId="44272"/>
    <cellStyle name="Note 3 84" xfId="44592"/>
    <cellStyle name="Note 3 85" xfId="44904"/>
    <cellStyle name="Note 3 86" xfId="45216"/>
    <cellStyle name="Note 3 87" xfId="45528"/>
    <cellStyle name="Note 3 88" xfId="45840"/>
    <cellStyle name="Note 3 89" xfId="46152"/>
    <cellStyle name="Note 3 9" xfId="574"/>
    <cellStyle name="Note 3 9 2" xfId="1599"/>
    <cellStyle name="Note 3 9 2 2" xfId="3924"/>
    <cellStyle name="Note 3 9 2 2 2" xfId="14703"/>
    <cellStyle name="Note 3 9 2 2 3" xfId="25453"/>
    <cellStyle name="Note 3 9 2 2 4" xfId="36313"/>
    <cellStyle name="Note 3 9 2 3" xfId="12408"/>
    <cellStyle name="Note 3 9 2 4" xfId="23158"/>
    <cellStyle name="Note 3 9 2 5" xfId="34018"/>
    <cellStyle name="Note 3 9 3" xfId="2941"/>
    <cellStyle name="Note 3 9 3 2" xfId="13720"/>
    <cellStyle name="Note 3 9 3 3" xfId="24470"/>
    <cellStyle name="Note 3 9 3 4" xfId="35330"/>
    <cellStyle name="Note 3 9 4" xfId="11425"/>
    <cellStyle name="Note 3 9 5" xfId="22175"/>
    <cellStyle name="Note 3 9 6" xfId="33035"/>
    <cellStyle name="Note 3 90" xfId="46464"/>
    <cellStyle name="Note 3 91" xfId="46776"/>
    <cellStyle name="Note 3 92" xfId="47088"/>
    <cellStyle name="Note 3 93" xfId="47400"/>
    <cellStyle name="Note 3 94" xfId="47712"/>
    <cellStyle name="Note 3 95" xfId="48024"/>
    <cellStyle name="Note 3 96" xfId="48336"/>
    <cellStyle name="Note 3 97" xfId="48648"/>
    <cellStyle name="Note 3 98" xfId="48960"/>
    <cellStyle name="Note 3 99" xfId="49272"/>
    <cellStyle name="Note 4" xfId="219"/>
    <cellStyle name="Note 4 10" xfId="901"/>
    <cellStyle name="Note 4 10 2" xfId="1926"/>
    <cellStyle name="Note 4 10 2 2" xfId="4251"/>
    <cellStyle name="Note 4 10 2 2 2" xfId="15030"/>
    <cellStyle name="Note 4 10 2 2 3" xfId="25780"/>
    <cellStyle name="Note 4 10 2 2 4" xfId="36640"/>
    <cellStyle name="Note 4 10 2 3" xfId="12735"/>
    <cellStyle name="Note 4 10 2 4" xfId="23485"/>
    <cellStyle name="Note 4 10 2 5" xfId="34345"/>
    <cellStyle name="Note 4 10 3" xfId="3269"/>
    <cellStyle name="Note 4 10 3 2" xfId="14048"/>
    <cellStyle name="Note 4 10 3 3" xfId="24798"/>
    <cellStyle name="Note 4 10 3 4" xfId="35658"/>
    <cellStyle name="Note 4 10 4" xfId="11753"/>
    <cellStyle name="Note 4 10 5" xfId="22503"/>
    <cellStyle name="Note 4 10 6" xfId="33363"/>
    <cellStyle name="Note 4 100" xfId="50222"/>
    <cellStyle name="Note 4 101" xfId="50534"/>
    <cellStyle name="Note 4 102" xfId="50846"/>
    <cellStyle name="Note 4 103" xfId="51158"/>
    <cellStyle name="Note 4 104" xfId="51470"/>
    <cellStyle name="Note 4 105" xfId="51782"/>
    <cellStyle name="Note 4 106" xfId="52095"/>
    <cellStyle name="Note 4 107" xfId="52407"/>
    <cellStyle name="Note 4 108" xfId="52719"/>
    <cellStyle name="Note 4 109" xfId="53031"/>
    <cellStyle name="Note 4 11" xfId="1010"/>
    <cellStyle name="Note 4 11 2" xfId="3378"/>
    <cellStyle name="Note 4 11 2 2" xfId="14157"/>
    <cellStyle name="Note 4 11 2 3" xfId="24907"/>
    <cellStyle name="Note 4 11 2 4" xfId="35767"/>
    <cellStyle name="Note 4 11 3" xfId="11862"/>
    <cellStyle name="Note 4 11 4" xfId="22612"/>
    <cellStyle name="Note 4 11 5" xfId="33472"/>
    <cellStyle name="Note 4 110" xfId="53343"/>
    <cellStyle name="Note 4 111" xfId="53655"/>
    <cellStyle name="Note 4 112" xfId="53967"/>
    <cellStyle name="Note 4 113" xfId="54279"/>
    <cellStyle name="Note 4 114" xfId="54591"/>
    <cellStyle name="Note 4 115" xfId="54903"/>
    <cellStyle name="Note 4 116" xfId="55215"/>
    <cellStyle name="Note 4 117" xfId="55527"/>
    <cellStyle name="Note 4 118" xfId="55839"/>
    <cellStyle name="Note 4 119" xfId="56151"/>
    <cellStyle name="Note 4 12" xfId="1244"/>
    <cellStyle name="Note 4 12 2" xfId="3569"/>
    <cellStyle name="Note 4 12 2 2" xfId="14348"/>
    <cellStyle name="Note 4 12 2 3" xfId="25098"/>
    <cellStyle name="Note 4 12 2 4" xfId="35958"/>
    <cellStyle name="Note 4 12 3" xfId="12053"/>
    <cellStyle name="Note 4 12 4" xfId="22803"/>
    <cellStyle name="Note 4 12 5" xfId="33663"/>
    <cellStyle name="Note 4 120" xfId="56463"/>
    <cellStyle name="Note 4 121" xfId="56775"/>
    <cellStyle name="Note 4 122" xfId="57087"/>
    <cellStyle name="Note 4 123" xfId="57399"/>
    <cellStyle name="Note 4 124" xfId="57711"/>
    <cellStyle name="Note 4 125" xfId="58023"/>
    <cellStyle name="Note 4 126" xfId="58335"/>
    <cellStyle name="Note 4 127" xfId="58647"/>
    <cellStyle name="Note 4 128" xfId="58959"/>
    <cellStyle name="Note 4 129" xfId="59271"/>
    <cellStyle name="Note 4 13" xfId="2035"/>
    <cellStyle name="Note 4 13 2" xfId="4360"/>
    <cellStyle name="Note 4 13 2 2" xfId="15139"/>
    <cellStyle name="Note 4 13 2 3" xfId="25889"/>
    <cellStyle name="Note 4 13 2 4" xfId="36749"/>
    <cellStyle name="Note 4 13 3" xfId="12844"/>
    <cellStyle name="Note 4 13 4" xfId="23594"/>
    <cellStyle name="Note 4 13 5" xfId="34454"/>
    <cellStyle name="Note 4 130" xfId="59583"/>
    <cellStyle name="Note 4 131" xfId="59895"/>
    <cellStyle name="Note 4 132" xfId="60207"/>
    <cellStyle name="Note 4 133" xfId="60519"/>
    <cellStyle name="Note 4 134" xfId="60831"/>
    <cellStyle name="Note 4 14" xfId="2144"/>
    <cellStyle name="Note 4 14 2" xfId="4469"/>
    <cellStyle name="Note 4 14 2 2" xfId="15248"/>
    <cellStyle name="Note 4 14 2 3" xfId="25998"/>
    <cellStyle name="Note 4 14 2 4" xfId="36858"/>
    <cellStyle name="Note 4 14 3" xfId="12953"/>
    <cellStyle name="Note 4 14 4" xfId="23703"/>
    <cellStyle name="Note 4 14 5" xfId="34563"/>
    <cellStyle name="Note 4 15" xfId="2254"/>
    <cellStyle name="Note 4 15 2" xfId="4579"/>
    <cellStyle name="Note 4 15 2 2" xfId="15358"/>
    <cellStyle name="Note 4 15 2 3" xfId="26108"/>
    <cellStyle name="Note 4 15 2 4" xfId="36968"/>
    <cellStyle name="Note 4 15 3" xfId="13063"/>
    <cellStyle name="Note 4 15 4" xfId="23813"/>
    <cellStyle name="Note 4 15 5" xfId="34673"/>
    <cellStyle name="Note 4 16" xfId="2364"/>
    <cellStyle name="Note 4 16 2" xfId="13173"/>
    <cellStyle name="Note 4 16 3" xfId="23923"/>
    <cellStyle name="Note 4 16 4" xfId="34783"/>
    <cellStyle name="Note 4 17" xfId="2586"/>
    <cellStyle name="Note 4 17 2" xfId="13365"/>
    <cellStyle name="Note 4 17 3" xfId="24115"/>
    <cellStyle name="Note 4 17 4" xfId="34975"/>
    <cellStyle name="Note 4 18" xfId="4689"/>
    <cellStyle name="Note 4 18 2" xfId="15468"/>
    <cellStyle name="Note 4 18 3" xfId="26218"/>
    <cellStyle name="Note 4 18 4" xfId="37078"/>
    <cellStyle name="Note 4 19" xfId="4799"/>
    <cellStyle name="Note 4 19 2" xfId="15578"/>
    <cellStyle name="Note 4 19 3" xfId="26328"/>
    <cellStyle name="Note 4 19 4" xfId="37188"/>
    <cellStyle name="Note 4 2" xfId="253"/>
    <cellStyle name="Note 4 2 10" xfId="44761"/>
    <cellStyle name="Note 4 2 11" xfId="45073"/>
    <cellStyle name="Note 4 2 12" xfId="45385"/>
    <cellStyle name="Note 4 2 13" xfId="45697"/>
    <cellStyle name="Note 4 2 14" xfId="46009"/>
    <cellStyle name="Note 4 2 15" xfId="46321"/>
    <cellStyle name="Note 4 2 16" xfId="46633"/>
    <cellStyle name="Note 4 2 17" xfId="46945"/>
    <cellStyle name="Note 4 2 18" xfId="47257"/>
    <cellStyle name="Note 4 2 19" xfId="47569"/>
    <cellStyle name="Note 4 2 2" xfId="1278"/>
    <cellStyle name="Note 4 2 2 2" xfId="3603"/>
    <cellStyle name="Note 4 2 2 2 2" xfId="14382"/>
    <cellStyle name="Note 4 2 2 2 3" xfId="25132"/>
    <cellStyle name="Note 4 2 2 2 4" xfId="35992"/>
    <cellStyle name="Note 4 2 2 3" xfId="12087"/>
    <cellStyle name="Note 4 2 2 4" xfId="22837"/>
    <cellStyle name="Note 4 2 2 5" xfId="33697"/>
    <cellStyle name="Note 4 2 20" xfId="47881"/>
    <cellStyle name="Note 4 2 21" xfId="48193"/>
    <cellStyle name="Note 4 2 22" xfId="48505"/>
    <cellStyle name="Note 4 2 23" xfId="48817"/>
    <cellStyle name="Note 4 2 24" xfId="49129"/>
    <cellStyle name="Note 4 2 25" xfId="49441"/>
    <cellStyle name="Note 4 2 26" xfId="49753"/>
    <cellStyle name="Note 4 2 27" xfId="50065"/>
    <cellStyle name="Note 4 2 28" xfId="50377"/>
    <cellStyle name="Note 4 2 29" xfId="50689"/>
    <cellStyle name="Note 4 2 3" xfId="2620"/>
    <cellStyle name="Note 4 2 3 2" xfId="13399"/>
    <cellStyle name="Note 4 2 3 3" xfId="24149"/>
    <cellStyle name="Note 4 2 3 4" xfId="35009"/>
    <cellStyle name="Note 4 2 30" xfId="51001"/>
    <cellStyle name="Note 4 2 31" xfId="51313"/>
    <cellStyle name="Note 4 2 32" xfId="51625"/>
    <cellStyle name="Note 4 2 33" xfId="51937"/>
    <cellStyle name="Note 4 2 34" xfId="52250"/>
    <cellStyle name="Note 4 2 35" xfId="52562"/>
    <cellStyle name="Note 4 2 36" xfId="52874"/>
    <cellStyle name="Note 4 2 37" xfId="53186"/>
    <cellStyle name="Note 4 2 38" xfId="53498"/>
    <cellStyle name="Note 4 2 39" xfId="53810"/>
    <cellStyle name="Note 4 2 4" xfId="11104"/>
    <cellStyle name="Note 4 2 40" xfId="54122"/>
    <cellStyle name="Note 4 2 41" xfId="54434"/>
    <cellStyle name="Note 4 2 42" xfId="54746"/>
    <cellStyle name="Note 4 2 43" xfId="55058"/>
    <cellStyle name="Note 4 2 44" xfId="55370"/>
    <cellStyle name="Note 4 2 45" xfId="55682"/>
    <cellStyle name="Note 4 2 46" xfId="55994"/>
    <cellStyle name="Note 4 2 47" xfId="56306"/>
    <cellStyle name="Note 4 2 48" xfId="56618"/>
    <cellStyle name="Note 4 2 49" xfId="56930"/>
    <cellStyle name="Note 4 2 5" xfId="21854"/>
    <cellStyle name="Note 4 2 50" xfId="57242"/>
    <cellStyle name="Note 4 2 51" xfId="57554"/>
    <cellStyle name="Note 4 2 52" xfId="57866"/>
    <cellStyle name="Note 4 2 53" xfId="58178"/>
    <cellStyle name="Note 4 2 54" xfId="58490"/>
    <cellStyle name="Note 4 2 55" xfId="58802"/>
    <cellStyle name="Note 4 2 56" xfId="59114"/>
    <cellStyle name="Note 4 2 57" xfId="59426"/>
    <cellStyle name="Note 4 2 58" xfId="59738"/>
    <cellStyle name="Note 4 2 59" xfId="60050"/>
    <cellStyle name="Note 4 2 6" xfId="32714"/>
    <cellStyle name="Note 4 2 60" xfId="60362"/>
    <cellStyle name="Note 4 2 61" xfId="60674"/>
    <cellStyle name="Note 4 2 62" xfId="60986"/>
    <cellStyle name="Note 4 2 7" xfId="43810"/>
    <cellStyle name="Note 4 2 8" xfId="44122"/>
    <cellStyle name="Note 4 2 9" xfId="44441"/>
    <cellStyle name="Note 4 20" xfId="4909"/>
    <cellStyle name="Note 4 20 2" xfId="15688"/>
    <cellStyle name="Note 4 20 3" xfId="26438"/>
    <cellStyle name="Note 4 20 4" xfId="37298"/>
    <cellStyle name="Note 4 21" xfId="5019"/>
    <cellStyle name="Note 4 21 2" xfId="15798"/>
    <cellStyle name="Note 4 21 3" xfId="26548"/>
    <cellStyle name="Note 4 21 4" xfId="37408"/>
    <cellStyle name="Note 4 22" xfId="5129"/>
    <cellStyle name="Note 4 22 2" xfId="15908"/>
    <cellStyle name="Note 4 22 3" xfId="26658"/>
    <cellStyle name="Note 4 22 4" xfId="37518"/>
    <cellStyle name="Note 4 23" xfId="5239"/>
    <cellStyle name="Note 4 23 2" xfId="16018"/>
    <cellStyle name="Note 4 23 3" xfId="26768"/>
    <cellStyle name="Note 4 23 4" xfId="37628"/>
    <cellStyle name="Note 4 24" xfId="5349"/>
    <cellStyle name="Note 4 24 2" xfId="16128"/>
    <cellStyle name="Note 4 24 3" xfId="26878"/>
    <cellStyle name="Note 4 24 4" xfId="37738"/>
    <cellStyle name="Note 4 25" xfId="5459"/>
    <cellStyle name="Note 4 25 2" xfId="16238"/>
    <cellStyle name="Note 4 25 3" xfId="26988"/>
    <cellStyle name="Note 4 25 4" xfId="37848"/>
    <cellStyle name="Note 4 26" xfId="5569"/>
    <cellStyle name="Note 4 26 2" xfId="16348"/>
    <cellStyle name="Note 4 26 3" xfId="27098"/>
    <cellStyle name="Note 4 26 4" xfId="37958"/>
    <cellStyle name="Note 4 27" xfId="5679"/>
    <cellStyle name="Note 4 27 2" xfId="16458"/>
    <cellStyle name="Note 4 27 3" xfId="27208"/>
    <cellStyle name="Note 4 27 4" xfId="38068"/>
    <cellStyle name="Note 4 28" xfId="5789"/>
    <cellStyle name="Note 4 28 2" xfId="16568"/>
    <cellStyle name="Note 4 28 3" xfId="27318"/>
    <cellStyle name="Note 4 28 4" xfId="38178"/>
    <cellStyle name="Note 4 29" xfId="5899"/>
    <cellStyle name="Note 4 29 2" xfId="16678"/>
    <cellStyle name="Note 4 29 3" xfId="27428"/>
    <cellStyle name="Note 4 29 4" xfId="38288"/>
    <cellStyle name="Note 4 3" xfId="298"/>
    <cellStyle name="Note 4 3 2" xfId="1323"/>
    <cellStyle name="Note 4 3 2 2" xfId="3648"/>
    <cellStyle name="Note 4 3 2 2 2" xfId="14427"/>
    <cellStyle name="Note 4 3 2 2 3" xfId="25177"/>
    <cellStyle name="Note 4 3 2 2 4" xfId="36037"/>
    <cellStyle name="Note 4 3 2 3" xfId="12132"/>
    <cellStyle name="Note 4 3 2 4" xfId="22882"/>
    <cellStyle name="Note 4 3 2 5" xfId="33742"/>
    <cellStyle name="Note 4 3 3" xfId="2665"/>
    <cellStyle name="Note 4 3 3 2" xfId="13444"/>
    <cellStyle name="Note 4 3 3 3" xfId="24194"/>
    <cellStyle name="Note 4 3 3 4" xfId="35054"/>
    <cellStyle name="Note 4 3 4" xfId="11149"/>
    <cellStyle name="Note 4 3 5" xfId="21899"/>
    <cellStyle name="Note 4 3 6" xfId="32759"/>
    <cellStyle name="Note 4 30" xfId="6009"/>
    <cellStyle name="Note 4 30 2" xfId="16788"/>
    <cellStyle name="Note 4 30 3" xfId="27538"/>
    <cellStyle name="Note 4 30 4" xfId="38398"/>
    <cellStyle name="Note 4 31" xfId="6119"/>
    <cellStyle name="Note 4 31 2" xfId="16898"/>
    <cellStyle name="Note 4 31 3" xfId="27648"/>
    <cellStyle name="Note 4 31 4" xfId="38508"/>
    <cellStyle name="Note 4 32" xfId="6229"/>
    <cellStyle name="Note 4 32 2" xfId="17008"/>
    <cellStyle name="Note 4 32 3" xfId="27758"/>
    <cellStyle name="Note 4 32 4" xfId="38618"/>
    <cellStyle name="Note 4 33" xfId="6339"/>
    <cellStyle name="Note 4 33 2" xfId="17118"/>
    <cellStyle name="Note 4 33 3" xfId="27868"/>
    <cellStyle name="Note 4 33 4" xfId="38728"/>
    <cellStyle name="Note 4 34" xfId="6449"/>
    <cellStyle name="Note 4 34 2" xfId="17228"/>
    <cellStyle name="Note 4 34 3" xfId="27978"/>
    <cellStyle name="Note 4 34 4" xfId="38838"/>
    <cellStyle name="Note 4 35" xfId="6559"/>
    <cellStyle name="Note 4 35 2" xfId="17338"/>
    <cellStyle name="Note 4 35 3" xfId="28088"/>
    <cellStyle name="Note 4 35 4" xfId="38948"/>
    <cellStyle name="Note 4 36" xfId="6669"/>
    <cellStyle name="Note 4 36 2" xfId="17448"/>
    <cellStyle name="Note 4 36 3" xfId="28198"/>
    <cellStyle name="Note 4 36 4" xfId="39058"/>
    <cellStyle name="Note 4 37" xfId="6779"/>
    <cellStyle name="Note 4 37 2" xfId="17558"/>
    <cellStyle name="Note 4 37 3" xfId="28308"/>
    <cellStyle name="Note 4 37 4" xfId="39168"/>
    <cellStyle name="Note 4 38" xfId="6889"/>
    <cellStyle name="Note 4 38 2" xfId="17668"/>
    <cellStyle name="Note 4 38 3" xfId="28418"/>
    <cellStyle name="Note 4 38 4" xfId="39278"/>
    <cellStyle name="Note 4 39" xfId="6999"/>
    <cellStyle name="Note 4 39 2" xfId="17778"/>
    <cellStyle name="Note 4 39 3" xfId="28528"/>
    <cellStyle name="Note 4 39 4" xfId="39388"/>
    <cellStyle name="Note 4 4" xfId="354"/>
    <cellStyle name="Note 4 4 2" xfId="1379"/>
    <cellStyle name="Note 4 4 2 2" xfId="3704"/>
    <cellStyle name="Note 4 4 2 2 2" xfId="14483"/>
    <cellStyle name="Note 4 4 2 2 3" xfId="25233"/>
    <cellStyle name="Note 4 4 2 2 4" xfId="36093"/>
    <cellStyle name="Note 4 4 2 3" xfId="12188"/>
    <cellStyle name="Note 4 4 2 4" xfId="22938"/>
    <cellStyle name="Note 4 4 2 5" xfId="33798"/>
    <cellStyle name="Note 4 4 3" xfId="2721"/>
    <cellStyle name="Note 4 4 3 2" xfId="13500"/>
    <cellStyle name="Note 4 4 3 3" xfId="24250"/>
    <cellStyle name="Note 4 4 3 4" xfId="35110"/>
    <cellStyle name="Note 4 4 4" xfId="11205"/>
    <cellStyle name="Note 4 4 5" xfId="21955"/>
    <cellStyle name="Note 4 4 6" xfId="32815"/>
    <cellStyle name="Note 4 40" xfId="7109"/>
    <cellStyle name="Note 4 40 2" xfId="17888"/>
    <cellStyle name="Note 4 40 3" xfId="28638"/>
    <cellStyle name="Note 4 40 4" xfId="39498"/>
    <cellStyle name="Note 4 41" xfId="7219"/>
    <cellStyle name="Note 4 41 2" xfId="17998"/>
    <cellStyle name="Note 4 41 3" xfId="28748"/>
    <cellStyle name="Note 4 41 4" xfId="39608"/>
    <cellStyle name="Note 4 42" xfId="7329"/>
    <cellStyle name="Note 4 42 2" xfId="18108"/>
    <cellStyle name="Note 4 42 3" xfId="28858"/>
    <cellStyle name="Note 4 42 4" xfId="39718"/>
    <cellStyle name="Note 4 43" xfId="7439"/>
    <cellStyle name="Note 4 43 2" xfId="18218"/>
    <cellStyle name="Note 4 43 3" xfId="28968"/>
    <cellStyle name="Note 4 43 4" xfId="39828"/>
    <cellStyle name="Note 4 44" xfId="7549"/>
    <cellStyle name="Note 4 44 2" xfId="18328"/>
    <cellStyle name="Note 4 44 3" xfId="29078"/>
    <cellStyle name="Note 4 44 4" xfId="39938"/>
    <cellStyle name="Note 4 45" xfId="7659"/>
    <cellStyle name="Note 4 45 2" xfId="18438"/>
    <cellStyle name="Note 4 45 3" xfId="29188"/>
    <cellStyle name="Note 4 45 4" xfId="40048"/>
    <cellStyle name="Note 4 46" xfId="7769"/>
    <cellStyle name="Note 4 46 2" xfId="18548"/>
    <cellStyle name="Note 4 46 3" xfId="29298"/>
    <cellStyle name="Note 4 46 4" xfId="40158"/>
    <cellStyle name="Note 4 47" xfId="7879"/>
    <cellStyle name="Note 4 47 2" xfId="18658"/>
    <cellStyle name="Note 4 47 3" xfId="29408"/>
    <cellStyle name="Note 4 47 4" xfId="40268"/>
    <cellStyle name="Note 4 48" xfId="7989"/>
    <cellStyle name="Note 4 48 2" xfId="18768"/>
    <cellStyle name="Note 4 48 3" xfId="29518"/>
    <cellStyle name="Note 4 48 4" xfId="40378"/>
    <cellStyle name="Note 4 49" xfId="8099"/>
    <cellStyle name="Note 4 49 2" xfId="18878"/>
    <cellStyle name="Note 4 49 3" xfId="29628"/>
    <cellStyle name="Note 4 49 4" xfId="40488"/>
    <cellStyle name="Note 4 5" xfId="420"/>
    <cellStyle name="Note 4 5 2" xfId="1445"/>
    <cellStyle name="Note 4 5 2 2" xfId="3770"/>
    <cellStyle name="Note 4 5 2 2 2" xfId="14549"/>
    <cellStyle name="Note 4 5 2 2 3" xfId="25299"/>
    <cellStyle name="Note 4 5 2 2 4" xfId="36159"/>
    <cellStyle name="Note 4 5 2 3" xfId="12254"/>
    <cellStyle name="Note 4 5 2 4" xfId="23004"/>
    <cellStyle name="Note 4 5 2 5" xfId="33864"/>
    <cellStyle name="Note 4 5 3" xfId="2787"/>
    <cellStyle name="Note 4 5 3 2" xfId="13566"/>
    <cellStyle name="Note 4 5 3 3" xfId="24316"/>
    <cellStyle name="Note 4 5 3 4" xfId="35176"/>
    <cellStyle name="Note 4 5 4" xfId="11271"/>
    <cellStyle name="Note 4 5 5" xfId="22021"/>
    <cellStyle name="Note 4 5 6" xfId="32881"/>
    <cellStyle name="Note 4 50" xfId="8209"/>
    <cellStyle name="Note 4 50 2" xfId="18988"/>
    <cellStyle name="Note 4 50 3" xfId="29738"/>
    <cellStyle name="Note 4 50 4" xfId="40598"/>
    <cellStyle name="Note 4 51" xfId="8319"/>
    <cellStyle name="Note 4 51 2" xfId="19098"/>
    <cellStyle name="Note 4 51 3" xfId="29848"/>
    <cellStyle name="Note 4 51 4" xfId="40708"/>
    <cellStyle name="Note 4 52" xfId="8429"/>
    <cellStyle name="Note 4 52 2" xfId="19208"/>
    <cellStyle name="Note 4 52 3" xfId="29958"/>
    <cellStyle name="Note 4 52 4" xfId="40818"/>
    <cellStyle name="Note 4 53" xfId="8539"/>
    <cellStyle name="Note 4 53 2" xfId="19318"/>
    <cellStyle name="Note 4 53 3" xfId="30068"/>
    <cellStyle name="Note 4 53 4" xfId="40928"/>
    <cellStyle name="Note 4 54" xfId="8649"/>
    <cellStyle name="Note 4 54 2" xfId="19428"/>
    <cellStyle name="Note 4 54 3" xfId="30178"/>
    <cellStyle name="Note 4 54 4" xfId="41038"/>
    <cellStyle name="Note 4 55" xfId="8759"/>
    <cellStyle name="Note 4 55 2" xfId="19538"/>
    <cellStyle name="Note 4 55 3" xfId="30288"/>
    <cellStyle name="Note 4 55 4" xfId="41148"/>
    <cellStyle name="Note 4 56" xfId="8869"/>
    <cellStyle name="Note 4 56 2" xfId="19648"/>
    <cellStyle name="Note 4 56 3" xfId="30398"/>
    <cellStyle name="Note 4 56 4" xfId="41258"/>
    <cellStyle name="Note 4 57" xfId="8979"/>
    <cellStyle name="Note 4 57 2" xfId="19758"/>
    <cellStyle name="Note 4 57 3" xfId="30508"/>
    <cellStyle name="Note 4 57 4" xfId="41368"/>
    <cellStyle name="Note 4 58" xfId="9089"/>
    <cellStyle name="Note 4 58 2" xfId="19868"/>
    <cellStyle name="Note 4 58 3" xfId="30618"/>
    <cellStyle name="Note 4 58 4" xfId="41478"/>
    <cellStyle name="Note 4 59" xfId="9199"/>
    <cellStyle name="Note 4 59 2" xfId="19978"/>
    <cellStyle name="Note 4 59 3" xfId="30728"/>
    <cellStyle name="Note 4 59 4" xfId="41588"/>
    <cellStyle name="Note 4 6" xfId="497"/>
    <cellStyle name="Note 4 6 2" xfId="1522"/>
    <cellStyle name="Note 4 6 2 2" xfId="3847"/>
    <cellStyle name="Note 4 6 2 2 2" xfId="14626"/>
    <cellStyle name="Note 4 6 2 2 3" xfId="25376"/>
    <cellStyle name="Note 4 6 2 2 4" xfId="36236"/>
    <cellStyle name="Note 4 6 2 3" xfId="12331"/>
    <cellStyle name="Note 4 6 2 4" xfId="23081"/>
    <cellStyle name="Note 4 6 2 5" xfId="33941"/>
    <cellStyle name="Note 4 6 3" xfId="2864"/>
    <cellStyle name="Note 4 6 3 2" xfId="13643"/>
    <cellStyle name="Note 4 6 3 3" xfId="24393"/>
    <cellStyle name="Note 4 6 3 4" xfId="35253"/>
    <cellStyle name="Note 4 6 4" xfId="11348"/>
    <cellStyle name="Note 4 6 5" xfId="22098"/>
    <cellStyle name="Note 4 6 6" xfId="32958"/>
    <cellStyle name="Note 4 60" xfId="9309"/>
    <cellStyle name="Note 4 60 2" xfId="20088"/>
    <cellStyle name="Note 4 60 3" xfId="30838"/>
    <cellStyle name="Note 4 60 4" xfId="41698"/>
    <cellStyle name="Note 4 61" xfId="9419"/>
    <cellStyle name="Note 4 61 2" xfId="20198"/>
    <cellStyle name="Note 4 61 3" xfId="30948"/>
    <cellStyle name="Note 4 61 4" xfId="41808"/>
    <cellStyle name="Note 4 62" xfId="9529"/>
    <cellStyle name="Note 4 62 2" xfId="20308"/>
    <cellStyle name="Note 4 62 3" xfId="31058"/>
    <cellStyle name="Note 4 62 4" xfId="41918"/>
    <cellStyle name="Note 4 63" xfId="9639"/>
    <cellStyle name="Note 4 63 2" xfId="20418"/>
    <cellStyle name="Note 4 63 3" xfId="31168"/>
    <cellStyle name="Note 4 63 4" xfId="42028"/>
    <cellStyle name="Note 4 64" xfId="9749"/>
    <cellStyle name="Note 4 64 2" xfId="20528"/>
    <cellStyle name="Note 4 64 3" xfId="31278"/>
    <cellStyle name="Note 4 64 4" xfId="42138"/>
    <cellStyle name="Note 4 65" xfId="9859"/>
    <cellStyle name="Note 4 65 2" xfId="20638"/>
    <cellStyle name="Note 4 65 3" xfId="31388"/>
    <cellStyle name="Note 4 65 4" xfId="42248"/>
    <cellStyle name="Note 4 66" xfId="9969"/>
    <cellStyle name="Note 4 66 2" xfId="20748"/>
    <cellStyle name="Note 4 66 3" xfId="31498"/>
    <cellStyle name="Note 4 66 4" xfId="42358"/>
    <cellStyle name="Note 4 67" xfId="10079"/>
    <cellStyle name="Note 4 67 2" xfId="20858"/>
    <cellStyle name="Note 4 67 3" xfId="31608"/>
    <cellStyle name="Note 4 67 4" xfId="42468"/>
    <cellStyle name="Note 4 68" xfId="10189"/>
    <cellStyle name="Note 4 68 2" xfId="20968"/>
    <cellStyle name="Note 4 68 3" xfId="31718"/>
    <cellStyle name="Note 4 68 4" xfId="42578"/>
    <cellStyle name="Note 4 69" xfId="10299"/>
    <cellStyle name="Note 4 69 2" xfId="21078"/>
    <cellStyle name="Note 4 69 3" xfId="31828"/>
    <cellStyle name="Note 4 69 4" xfId="42688"/>
    <cellStyle name="Note 4 7" xfId="584"/>
    <cellStyle name="Note 4 7 2" xfId="1609"/>
    <cellStyle name="Note 4 7 2 2" xfId="3934"/>
    <cellStyle name="Note 4 7 2 2 2" xfId="14713"/>
    <cellStyle name="Note 4 7 2 2 3" xfId="25463"/>
    <cellStyle name="Note 4 7 2 2 4" xfId="36323"/>
    <cellStyle name="Note 4 7 2 3" xfId="12418"/>
    <cellStyle name="Note 4 7 2 4" xfId="23168"/>
    <cellStyle name="Note 4 7 2 5" xfId="34028"/>
    <cellStyle name="Note 4 7 3" xfId="2952"/>
    <cellStyle name="Note 4 7 3 2" xfId="13731"/>
    <cellStyle name="Note 4 7 3 3" xfId="24481"/>
    <cellStyle name="Note 4 7 3 4" xfId="35341"/>
    <cellStyle name="Note 4 7 4" xfId="11436"/>
    <cellStyle name="Note 4 7 5" xfId="22186"/>
    <cellStyle name="Note 4 7 6" xfId="33046"/>
    <cellStyle name="Note 4 70" xfId="10409"/>
    <cellStyle name="Note 4 70 2" xfId="21188"/>
    <cellStyle name="Note 4 70 3" xfId="31938"/>
    <cellStyle name="Note 4 70 4" xfId="42798"/>
    <cellStyle name="Note 4 71" xfId="10519"/>
    <cellStyle name="Note 4 71 2" xfId="21298"/>
    <cellStyle name="Note 4 71 3" xfId="32048"/>
    <cellStyle name="Note 4 71 4" xfId="42908"/>
    <cellStyle name="Note 4 72" xfId="10629"/>
    <cellStyle name="Note 4 72 2" xfId="21408"/>
    <cellStyle name="Note 4 72 3" xfId="32158"/>
    <cellStyle name="Note 4 72 4" xfId="43018"/>
    <cellStyle name="Note 4 73" xfId="10739"/>
    <cellStyle name="Note 4 73 2" xfId="21518"/>
    <cellStyle name="Note 4 73 3" xfId="32268"/>
    <cellStyle name="Note 4 73 4" xfId="43128"/>
    <cellStyle name="Note 4 74" xfId="10849"/>
    <cellStyle name="Note 4 74 2" xfId="32378"/>
    <cellStyle name="Note 4 74 3" xfId="43238"/>
    <cellStyle name="Note 4 75" xfId="11070"/>
    <cellStyle name="Note 4 75 2" xfId="21820"/>
    <cellStyle name="Note 4 75 3" xfId="32680"/>
    <cellStyle name="Note 4 76" xfId="21628"/>
    <cellStyle name="Note 4 77" xfId="32488"/>
    <cellStyle name="Note 4 78" xfId="43500"/>
    <cellStyle name="Note 4 79" xfId="43655"/>
    <cellStyle name="Note 4 8" xfId="683"/>
    <cellStyle name="Note 4 8 2" xfId="1708"/>
    <cellStyle name="Note 4 8 2 2" xfId="4033"/>
    <cellStyle name="Note 4 8 2 2 2" xfId="14812"/>
    <cellStyle name="Note 4 8 2 2 3" xfId="25562"/>
    <cellStyle name="Note 4 8 2 2 4" xfId="36422"/>
    <cellStyle name="Note 4 8 2 3" xfId="12517"/>
    <cellStyle name="Note 4 8 2 4" xfId="23267"/>
    <cellStyle name="Note 4 8 2 5" xfId="34127"/>
    <cellStyle name="Note 4 8 3" xfId="3051"/>
    <cellStyle name="Note 4 8 3 2" xfId="13830"/>
    <cellStyle name="Note 4 8 3 3" xfId="24580"/>
    <cellStyle name="Note 4 8 3 4" xfId="35440"/>
    <cellStyle name="Note 4 8 4" xfId="11535"/>
    <cellStyle name="Note 4 8 5" xfId="22285"/>
    <cellStyle name="Note 4 8 6" xfId="33145"/>
    <cellStyle name="Note 4 80" xfId="43967"/>
    <cellStyle name="Note 4 81" xfId="44286"/>
    <cellStyle name="Note 4 82" xfId="44606"/>
    <cellStyle name="Note 4 83" xfId="44918"/>
    <cellStyle name="Note 4 84" xfId="45230"/>
    <cellStyle name="Note 4 85" xfId="45542"/>
    <cellStyle name="Note 4 86" xfId="45854"/>
    <cellStyle name="Note 4 87" xfId="46166"/>
    <cellStyle name="Note 4 88" xfId="46478"/>
    <cellStyle name="Note 4 89" xfId="46790"/>
    <cellStyle name="Note 4 9" xfId="792"/>
    <cellStyle name="Note 4 9 2" xfId="1817"/>
    <cellStyle name="Note 4 9 2 2" xfId="4142"/>
    <cellStyle name="Note 4 9 2 2 2" xfId="14921"/>
    <cellStyle name="Note 4 9 2 2 3" xfId="25671"/>
    <cellStyle name="Note 4 9 2 2 4" xfId="36531"/>
    <cellStyle name="Note 4 9 2 3" xfId="12626"/>
    <cellStyle name="Note 4 9 2 4" xfId="23376"/>
    <cellStyle name="Note 4 9 2 5" xfId="34236"/>
    <cellStyle name="Note 4 9 3" xfId="3160"/>
    <cellStyle name="Note 4 9 3 2" xfId="13939"/>
    <cellStyle name="Note 4 9 3 3" xfId="24689"/>
    <cellStyle name="Note 4 9 3 4" xfId="35549"/>
    <cellStyle name="Note 4 9 4" xfId="11644"/>
    <cellStyle name="Note 4 9 5" xfId="22394"/>
    <cellStyle name="Note 4 9 6" xfId="33254"/>
    <cellStyle name="Note 4 90" xfId="47102"/>
    <cellStyle name="Note 4 91" xfId="47414"/>
    <cellStyle name="Note 4 92" xfId="47726"/>
    <cellStyle name="Note 4 93" xfId="48038"/>
    <cellStyle name="Note 4 94" xfId="48350"/>
    <cellStyle name="Note 4 95" xfId="48662"/>
    <cellStyle name="Note 4 96" xfId="48974"/>
    <cellStyle name="Note 4 97" xfId="49286"/>
    <cellStyle name="Note 4 98" xfId="49598"/>
    <cellStyle name="Note 4 99" xfId="49910"/>
    <cellStyle name="Note 5" xfId="264"/>
    <cellStyle name="Note 5 10" xfId="1021"/>
    <cellStyle name="Note 5 10 2" xfId="3389"/>
    <cellStyle name="Note 5 10 2 2" xfId="14168"/>
    <cellStyle name="Note 5 10 2 3" xfId="24918"/>
    <cellStyle name="Note 5 10 2 4" xfId="35778"/>
    <cellStyle name="Note 5 10 3" xfId="11873"/>
    <cellStyle name="Note 5 10 4" xfId="22623"/>
    <cellStyle name="Note 5 10 5" xfId="33483"/>
    <cellStyle name="Note 5 100" xfId="50548"/>
    <cellStyle name="Note 5 101" xfId="50860"/>
    <cellStyle name="Note 5 102" xfId="51172"/>
    <cellStyle name="Note 5 103" xfId="51484"/>
    <cellStyle name="Note 5 104" xfId="51796"/>
    <cellStyle name="Note 5 105" xfId="52109"/>
    <cellStyle name="Note 5 106" xfId="52421"/>
    <cellStyle name="Note 5 107" xfId="52733"/>
    <cellStyle name="Note 5 108" xfId="53045"/>
    <cellStyle name="Note 5 109" xfId="53357"/>
    <cellStyle name="Note 5 11" xfId="1289"/>
    <cellStyle name="Note 5 11 2" xfId="3614"/>
    <cellStyle name="Note 5 11 2 2" xfId="14393"/>
    <cellStyle name="Note 5 11 2 3" xfId="25143"/>
    <cellStyle name="Note 5 11 2 4" xfId="36003"/>
    <cellStyle name="Note 5 11 3" xfId="12098"/>
    <cellStyle name="Note 5 11 4" xfId="22848"/>
    <cellStyle name="Note 5 11 5" xfId="33708"/>
    <cellStyle name="Note 5 110" xfId="53669"/>
    <cellStyle name="Note 5 111" xfId="53981"/>
    <cellStyle name="Note 5 112" xfId="54293"/>
    <cellStyle name="Note 5 113" xfId="54605"/>
    <cellStyle name="Note 5 114" xfId="54917"/>
    <cellStyle name="Note 5 115" xfId="55229"/>
    <cellStyle name="Note 5 116" xfId="55541"/>
    <cellStyle name="Note 5 117" xfId="55853"/>
    <cellStyle name="Note 5 118" xfId="56165"/>
    <cellStyle name="Note 5 119" xfId="56477"/>
    <cellStyle name="Note 5 12" xfId="2046"/>
    <cellStyle name="Note 5 12 2" xfId="4371"/>
    <cellStyle name="Note 5 12 2 2" xfId="15150"/>
    <cellStyle name="Note 5 12 2 3" xfId="25900"/>
    <cellStyle name="Note 5 12 2 4" xfId="36760"/>
    <cellStyle name="Note 5 12 3" xfId="12855"/>
    <cellStyle name="Note 5 12 4" xfId="23605"/>
    <cellStyle name="Note 5 12 5" xfId="34465"/>
    <cellStyle name="Note 5 120" xfId="56789"/>
    <cellStyle name="Note 5 121" xfId="57101"/>
    <cellStyle name="Note 5 122" xfId="57413"/>
    <cellStyle name="Note 5 123" xfId="57725"/>
    <cellStyle name="Note 5 124" xfId="58037"/>
    <cellStyle name="Note 5 125" xfId="58349"/>
    <cellStyle name="Note 5 126" xfId="58661"/>
    <cellStyle name="Note 5 127" xfId="58973"/>
    <cellStyle name="Note 5 128" xfId="59285"/>
    <cellStyle name="Note 5 129" xfId="59597"/>
    <cellStyle name="Note 5 13" xfId="2155"/>
    <cellStyle name="Note 5 13 2" xfId="4480"/>
    <cellStyle name="Note 5 13 2 2" xfId="15259"/>
    <cellStyle name="Note 5 13 2 3" xfId="26009"/>
    <cellStyle name="Note 5 13 2 4" xfId="36869"/>
    <cellStyle name="Note 5 13 3" xfId="12964"/>
    <cellStyle name="Note 5 13 4" xfId="23714"/>
    <cellStyle name="Note 5 13 5" xfId="34574"/>
    <cellStyle name="Note 5 130" xfId="59909"/>
    <cellStyle name="Note 5 131" xfId="60221"/>
    <cellStyle name="Note 5 132" xfId="60533"/>
    <cellStyle name="Note 5 133" xfId="60845"/>
    <cellStyle name="Note 5 14" xfId="2265"/>
    <cellStyle name="Note 5 14 2" xfId="4590"/>
    <cellStyle name="Note 5 14 2 2" xfId="15369"/>
    <cellStyle name="Note 5 14 2 3" xfId="26119"/>
    <cellStyle name="Note 5 14 2 4" xfId="36979"/>
    <cellStyle name="Note 5 14 3" xfId="13074"/>
    <cellStyle name="Note 5 14 4" xfId="23824"/>
    <cellStyle name="Note 5 14 5" xfId="34684"/>
    <cellStyle name="Note 5 15" xfId="2375"/>
    <cellStyle name="Note 5 15 2" xfId="13184"/>
    <cellStyle name="Note 5 15 3" xfId="23934"/>
    <cellStyle name="Note 5 15 4" xfId="34794"/>
    <cellStyle name="Note 5 16" xfId="2631"/>
    <cellStyle name="Note 5 16 2" xfId="13410"/>
    <cellStyle name="Note 5 16 3" xfId="24160"/>
    <cellStyle name="Note 5 16 4" xfId="35020"/>
    <cellStyle name="Note 5 17" xfId="4700"/>
    <cellStyle name="Note 5 17 2" xfId="15479"/>
    <cellStyle name="Note 5 17 3" xfId="26229"/>
    <cellStyle name="Note 5 17 4" xfId="37089"/>
    <cellStyle name="Note 5 18" xfId="4810"/>
    <cellStyle name="Note 5 18 2" xfId="15589"/>
    <cellStyle name="Note 5 18 3" xfId="26339"/>
    <cellStyle name="Note 5 18 4" xfId="37199"/>
    <cellStyle name="Note 5 19" xfId="4920"/>
    <cellStyle name="Note 5 19 2" xfId="15699"/>
    <cellStyle name="Note 5 19 3" xfId="26449"/>
    <cellStyle name="Note 5 19 4" xfId="37309"/>
    <cellStyle name="Note 5 2" xfId="309"/>
    <cellStyle name="Note 5 2 10" xfId="44775"/>
    <cellStyle name="Note 5 2 11" xfId="45087"/>
    <cellStyle name="Note 5 2 12" xfId="45399"/>
    <cellStyle name="Note 5 2 13" xfId="45711"/>
    <cellStyle name="Note 5 2 14" xfId="46023"/>
    <cellStyle name="Note 5 2 15" xfId="46335"/>
    <cellStyle name="Note 5 2 16" xfId="46647"/>
    <cellStyle name="Note 5 2 17" xfId="46959"/>
    <cellStyle name="Note 5 2 18" xfId="47271"/>
    <cellStyle name="Note 5 2 19" xfId="47583"/>
    <cellStyle name="Note 5 2 2" xfId="1334"/>
    <cellStyle name="Note 5 2 2 2" xfId="3659"/>
    <cellStyle name="Note 5 2 2 2 2" xfId="14438"/>
    <cellStyle name="Note 5 2 2 2 3" xfId="25188"/>
    <cellStyle name="Note 5 2 2 2 4" xfId="36048"/>
    <cellStyle name="Note 5 2 2 3" xfId="12143"/>
    <cellStyle name="Note 5 2 2 4" xfId="22893"/>
    <cellStyle name="Note 5 2 2 5" xfId="33753"/>
    <cellStyle name="Note 5 2 20" xfId="47895"/>
    <cellStyle name="Note 5 2 21" xfId="48207"/>
    <cellStyle name="Note 5 2 22" xfId="48519"/>
    <cellStyle name="Note 5 2 23" xfId="48831"/>
    <cellStyle name="Note 5 2 24" xfId="49143"/>
    <cellStyle name="Note 5 2 25" xfId="49455"/>
    <cellStyle name="Note 5 2 26" xfId="49767"/>
    <cellStyle name="Note 5 2 27" xfId="50079"/>
    <cellStyle name="Note 5 2 28" xfId="50391"/>
    <cellStyle name="Note 5 2 29" xfId="50703"/>
    <cellStyle name="Note 5 2 3" xfId="2676"/>
    <cellStyle name="Note 5 2 3 2" xfId="13455"/>
    <cellStyle name="Note 5 2 3 3" xfId="24205"/>
    <cellStyle name="Note 5 2 3 4" xfId="35065"/>
    <cellStyle name="Note 5 2 30" xfId="51015"/>
    <cellStyle name="Note 5 2 31" xfId="51327"/>
    <cellStyle name="Note 5 2 32" xfId="51639"/>
    <cellStyle name="Note 5 2 33" xfId="51951"/>
    <cellStyle name="Note 5 2 34" xfId="52264"/>
    <cellStyle name="Note 5 2 35" xfId="52576"/>
    <cellStyle name="Note 5 2 36" xfId="52888"/>
    <cellStyle name="Note 5 2 37" xfId="53200"/>
    <cellStyle name="Note 5 2 38" xfId="53512"/>
    <cellStyle name="Note 5 2 39" xfId="53824"/>
    <cellStyle name="Note 5 2 4" xfId="11160"/>
    <cellStyle name="Note 5 2 40" xfId="54136"/>
    <cellStyle name="Note 5 2 41" xfId="54448"/>
    <cellStyle name="Note 5 2 42" xfId="54760"/>
    <cellStyle name="Note 5 2 43" xfId="55072"/>
    <cellStyle name="Note 5 2 44" xfId="55384"/>
    <cellStyle name="Note 5 2 45" xfId="55696"/>
    <cellStyle name="Note 5 2 46" xfId="56008"/>
    <cellStyle name="Note 5 2 47" xfId="56320"/>
    <cellStyle name="Note 5 2 48" xfId="56632"/>
    <cellStyle name="Note 5 2 49" xfId="56944"/>
    <cellStyle name="Note 5 2 5" xfId="21910"/>
    <cellStyle name="Note 5 2 50" xfId="57256"/>
    <cellStyle name="Note 5 2 51" xfId="57568"/>
    <cellStyle name="Note 5 2 52" xfId="57880"/>
    <cellStyle name="Note 5 2 53" xfId="58192"/>
    <cellStyle name="Note 5 2 54" xfId="58504"/>
    <cellStyle name="Note 5 2 55" xfId="58816"/>
    <cellStyle name="Note 5 2 56" xfId="59128"/>
    <cellStyle name="Note 5 2 57" xfId="59440"/>
    <cellStyle name="Note 5 2 58" xfId="59752"/>
    <cellStyle name="Note 5 2 59" xfId="60064"/>
    <cellStyle name="Note 5 2 6" xfId="32770"/>
    <cellStyle name="Note 5 2 60" xfId="60376"/>
    <cellStyle name="Note 5 2 61" xfId="60688"/>
    <cellStyle name="Note 5 2 62" xfId="61000"/>
    <cellStyle name="Note 5 2 7" xfId="43824"/>
    <cellStyle name="Note 5 2 8" xfId="44136"/>
    <cellStyle name="Note 5 2 9" xfId="44455"/>
    <cellStyle name="Note 5 20" xfId="5030"/>
    <cellStyle name="Note 5 20 2" xfId="15809"/>
    <cellStyle name="Note 5 20 3" xfId="26559"/>
    <cellStyle name="Note 5 20 4" xfId="37419"/>
    <cellStyle name="Note 5 21" xfId="5140"/>
    <cellStyle name="Note 5 21 2" xfId="15919"/>
    <cellStyle name="Note 5 21 3" xfId="26669"/>
    <cellStyle name="Note 5 21 4" xfId="37529"/>
    <cellStyle name="Note 5 22" xfId="5250"/>
    <cellStyle name="Note 5 22 2" xfId="16029"/>
    <cellStyle name="Note 5 22 3" xfId="26779"/>
    <cellStyle name="Note 5 22 4" xfId="37639"/>
    <cellStyle name="Note 5 23" xfId="5360"/>
    <cellStyle name="Note 5 23 2" xfId="16139"/>
    <cellStyle name="Note 5 23 3" xfId="26889"/>
    <cellStyle name="Note 5 23 4" xfId="37749"/>
    <cellStyle name="Note 5 24" xfId="5470"/>
    <cellStyle name="Note 5 24 2" xfId="16249"/>
    <cellStyle name="Note 5 24 3" xfId="26999"/>
    <cellStyle name="Note 5 24 4" xfId="37859"/>
    <cellStyle name="Note 5 25" xfId="5580"/>
    <cellStyle name="Note 5 25 2" xfId="16359"/>
    <cellStyle name="Note 5 25 3" xfId="27109"/>
    <cellStyle name="Note 5 25 4" xfId="37969"/>
    <cellStyle name="Note 5 26" xfId="5690"/>
    <cellStyle name="Note 5 26 2" xfId="16469"/>
    <cellStyle name="Note 5 26 3" xfId="27219"/>
    <cellStyle name="Note 5 26 4" xfId="38079"/>
    <cellStyle name="Note 5 27" xfId="5800"/>
    <cellStyle name="Note 5 27 2" xfId="16579"/>
    <cellStyle name="Note 5 27 3" xfId="27329"/>
    <cellStyle name="Note 5 27 4" xfId="38189"/>
    <cellStyle name="Note 5 28" xfId="5910"/>
    <cellStyle name="Note 5 28 2" xfId="16689"/>
    <cellStyle name="Note 5 28 3" xfId="27439"/>
    <cellStyle name="Note 5 28 4" xfId="38299"/>
    <cellStyle name="Note 5 29" xfId="6020"/>
    <cellStyle name="Note 5 29 2" xfId="16799"/>
    <cellStyle name="Note 5 29 3" xfId="27549"/>
    <cellStyle name="Note 5 29 4" xfId="38409"/>
    <cellStyle name="Note 5 3" xfId="365"/>
    <cellStyle name="Note 5 3 2" xfId="1390"/>
    <cellStyle name="Note 5 3 2 2" xfId="3715"/>
    <cellStyle name="Note 5 3 2 2 2" xfId="14494"/>
    <cellStyle name="Note 5 3 2 2 3" xfId="25244"/>
    <cellStyle name="Note 5 3 2 2 4" xfId="36104"/>
    <cellStyle name="Note 5 3 2 3" xfId="12199"/>
    <cellStyle name="Note 5 3 2 4" xfId="22949"/>
    <cellStyle name="Note 5 3 2 5" xfId="33809"/>
    <cellStyle name="Note 5 3 3" xfId="2732"/>
    <cellStyle name="Note 5 3 3 2" xfId="13511"/>
    <cellStyle name="Note 5 3 3 3" xfId="24261"/>
    <cellStyle name="Note 5 3 3 4" xfId="35121"/>
    <cellStyle name="Note 5 3 4" xfId="11216"/>
    <cellStyle name="Note 5 3 5" xfId="21966"/>
    <cellStyle name="Note 5 3 6" xfId="32826"/>
    <cellStyle name="Note 5 30" xfId="6130"/>
    <cellStyle name="Note 5 30 2" xfId="16909"/>
    <cellStyle name="Note 5 30 3" xfId="27659"/>
    <cellStyle name="Note 5 30 4" xfId="38519"/>
    <cellStyle name="Note 5 31" xfId="6240"/>
    <cellStyle name="Note 5 31 2" xfId="17019"/>
    <cellStyle name="Note 5 31 3" xfId="27769"/>
    <cellStyle name="Note 5 31 4" xfId="38629"/>
    <cellStyle name="Note 5 32" xfId="6350"/>
    <cellStyle name="Note 5 32 2" xfId="17129"/>
    <cellStyle name="Note 5 32 3" xfId="27879"/>
    <cellStyle name="Note 5 32 4" xfId="38739"/>
    <cellStyle name="Note 5 33" xfId="6460"/>
    <cellStyle name="Note 5 33 2" xfId="17239"/>
    <cellStyle name="Note 5 33 3" xfId="27989"/>
    <cellStyle name="Note 5 33 4" xfId="38849"/>
    <cellStyle name="Note 5 34" xfId="6570"/>
    <cellStyle name="Note 5 34 2" xfId="17349"/>
    <cellStyle name="Note 5 34 3" xfId="28099"/>
    <cellStyle name="Note 5 34 4" xfId="38959"/>
    <cellStyle name="Note 5 35" xfId="6680"/>
    <cellStyle name="Note 5 35 2" xfId="17459"/>
    <cellStyle name="Note 5 35 3" xfId="28209"/>
    <cellStyle name="Note 5 35 4" xfId="39069"/>
    <cellStyle name="Note 5 36" xfId="6790"/>
    <cellStyle name="Note 5 36 2" xfId="17569"/>
    <cellStyle name="Note 5 36 3" xfId="28319"/>
    <cellStyle name="Note 5 36 4" xfId="39179"/>
    <cellStyle name="Note 5 37" xfId="6900"/>
    <cellStyle name="Note 5 37 2" xfId="17679"/>
    <cellStyle name="Note 5 37 3" xfId="28429"/>
    <cellStyle name="Note 5 37 4" xfId="39289"/>
    <cellStyle name="Note 5 38" xfId="7010"/>
    <cellStyle name="Note 5 38 2" xfId="17789"/>
    <cellStyle name="Note 5 38 3" xfId="28539"/>
    <cellStyle name="Note 5 38 4" xfId="39399"/>
    <cellStyle name="Note 5 39" xfId="7120"/>
    <cellStyle name="Note 5 39 2" xfId="17899"/>
    <cellStyle name="Note 5 39 3" xfId="28649"/>
    <cellStyle name="Note 5 39 4" xfId="39509"/>
    <cellStyle name="Note 5 4" xfId="431"/>
    <cellStyle name="Note 5 4 2" xfId="1456"/>
    <cellStyle name="Note 5 4 2 2" xfId="3781"/>
    <cellStyle name="Note 5 4 2 2 2" xfId="14560"/>
    <cellStyle name="Note 5 4 2 2 3" xfId="25310"/>
    <cellStyle name="Note 5 4 2 2 4" xfId="36170"/>
    <cellStyle name="Note 5 4 2 3" xfId="12265"/>
    <cellStyle name="Note 5 4 2 4" xfId="23015"/>
    <cellStyle name="Note 5 4 2 5" xfId="33875"/>
    <cellStyle name="Note 5 4 3" xfId="2798"/>
    <cellStyle name="Note 5 4 3 2" xfId="13577"/>
    <cellStyle name="Note 5 4 3 3" xfId="24327"/>
    <cellStyle name="Note 5 4 3 4" xfId="35187"/>
    <cellStyle name="Note 5 4 4" xfId="11282"/>
    <cellStyle name="Note 5 4 5" xfId="22032"/>
    <cellStyle name="Note 5 4 6" xfId="32892"/>
    <cellStyle name="Note 5 40" xfId="7230"/>
    <cellStyle name="Note 5 40 2" xfId="18009"/>
    <cellStyle name="Note 5 40 3" xfId="28759"/>
    <cellStyle name="Note 5 40 4" xfId="39619"/>
    <cellStyle name="Note 5 41" xfId="7340"/>
    <cellStyle name="Note 5 41 2" xfId="18119"/>
    <cellStyle name="Note 5 41 3" xfId="28869"/>
    <cellStyle name="Note 5 41 4" xfId="39729"/>
    <cellStyle name="Note 5 42" xfId="7450"/>
    <cellStyle name="Note 5 42 2" xfId="18229"/>
    <cellStyle name="Note 5 42 3" xfId="28979"/>
    <cellStyle name="Note 5 42 4" xfId="39839"/>
    <cellStyle name="Note 5 43" xfId="7560"/>
    <cellStyle name="Note 5 43 2" xfId="18339"/>
    <cellStyle name="Note 5 43 3" xfId="29089"/>
    <cellStyle name="Note 5 43 4" xfId="39949"/>
    <cellStyle name="Note 5 44" xfId="7670"/>
    <cellStyle name="Note 5 44 2" xfId="18449"/>
    <cellStyle name="Note 5 44 3" xfId="29199"/>
    <cellStyle name="Note 5 44 4" xfId="40059"/>
    <cellStyle name="Note 5 45" xfId="7780"/>
    <cellStyle name="Note 5 45 2" xfId="18559"/>
    <cellStyle name="Note 5 45 3" xfId="29309"/>
    <cellStyle name="Note 5 45 4" xfId="40169"/>
    <cellStyle name="Note 5 46" xfId="7890"/>
    <cellStyle name="Note 5 46 2" xfId="18669"/>
    <cellStyle name="Note 5 46 3" xfId="29419"/>
    <cellStyle name="Note 5 46 4" xfId="40279"/>
    <cellStyle name="Note 5 47" xfId="8000"/>
    <cellStyle name="Note 5 47 2" xfId="18779"/>
    <cellStyle name="Note 5 47 3" xfId="29529"/>
    <cellStyle name="Note 5 47 4" xfId="40389"/>
    <cellStyle name="Note 5 48" xfId="8110"/>
    <cellStyle name="Note 5 48 2" xfId="18889"/>
    <cellStyle name="Note 5 48 3" xfId="29639"/>
    <cellStyle name="Note 5 48 4" xfId="40499"/>
    <cellStyle name="Note 5 49" xfId="8220"/>
    <cellStyle name="Note 5 49 2" xfId="18999"/>
    <cellStyle name="Note 5 49 3" xfId="29749"/>
    <cellStyle name="Note 5 49 4" xfId="40609"/>
    <cellStyle name="Note 5 5" xfId="508"/>
    <cellStyle name="Note 5 5 2" xfId="1533"/>
    <cellStyle name="Note 5 5 2 2" xfId="3858"/>
    <cellStyle name="Note 5 5 2 2 2" xfId="14637"/>
    <cellStyle name="Note 5 5 2 2 3" xfId="25387"/>
    <cellStyle name="Note 5 5 2 2 4" xfId="36247"/>
    <cellStyle name="Note 5 5 2 3" xfId="12342"/>
    <cellStyle name="Note 5 5 2 4" xfId="23092"/>
    <cellStyle name="Note 5 5 2 5" xfId="33952"/>
    <cellStyle name="Note 5 5 3" xfId="2875"/>
    <cellStyle name="Note 5 5 3 2" xfId="13654"/>
    <cellStyle name="Note 5 5 3 3" xfId="24404"/>
    <cellStyle name="Note 5 5 3 4" xfId="35264"/>
    <cellStyle name="Note 5 5 4" xfId="11359"/>
    <cellStyle name="Note 5 5 5" xfId="22109"/>
    <cellStyle name="Note 5 5 6" xfId="32969"/>
    <cellStyle name="Note 5 50" xfId="8330"/>
    <cellStyle name="Note 5 50 2" xfId="19109"/>
    <cellStyle name="Note 5 50 3" xfId="29859"/>
    <cellStyle name="Note 5 50 4" xfId="40719"/>
    <cellStyle name="Note 5 51" xfId="8440"/>
    <cellStyle name="Note 5 51 2" xfId="19219"/>
    <cellStyle name="Note 5 51 3" xfId="29969"/>
    <cellStyle name="Note 5 51 4" xfId="40829"/>
    <cellStyle name="Note 5 52" xfId="8550"/>
    <cellStyle name="Note 5 52 2" xfId="19329"/>
    <cellStyle name="Note 5 52 3" xfId="30079"/>
    <cellStyle name="Note 5 52 4" xfId="40939"/>
    <cellStyle name="Note 5 53" xfId="8660"/>
    <cellStyle name="Note 5 53 2" xfId="19439"/>
    <cellStyle name="Note 5 53 3" xfId="30189"/>
    <cellStyle name="Note 5 53 4" xfId="41049"/>
    <cellStyle name="Note 5 54" xfId="8770"/>
    <cellStyle name="Note 5 54 2" xfId="19549"/>
    <cellStyle name="Note 5 54 3" xfId="30299"/>
    <cellStyle name="Note 5 54 4" xfId="41159"/>
    <cellStyle name="Note 5 55" xfId="8880"/>
    <cellStyle name="Note 5 55 2" xfId="19659"/>
    <cellStyle name="Note 5 55 3" xfId="30409"/>
    <cellStyle name="Note 5 55 4" xfId="41269"/>
    <cellStyle name="Note 5 56" xfId="8990"/>
    <cellStyle name="Note 5 56 2" xfId="19769"/>
    <cellStyle name="Note 5 56 3" xfId="30519"/>
    <cellStyle name="Note 5 56 4" xfId="41379"/>
    <cellStyle name="Note 5 57" xfId="9100"/>
    <cellStyle name="Note 5 57 2" xfId="19879"/>
    <cellStyle name="Note 5 57 3" xfId="30629"/>
    <cellStyle name="Note 5 57 4" xfId="41489"/>
    <cellStyle name="Note 5 58" xfId="9210"/>
    <cellStyle name="Note 5 58 2" xfId="19989"/>
    <cellStyle name="Note 5 58 3" xfId="30739"/>
    <cellStyle name="Note 5 58 4" xfId="41599"/>
    <cellStyle name="Note 5 59" xfId="9320"/>
    <cellStyle name="Note 5 59 2" xfId="20099"/>
    <cellStyle name="Note 5 59 3" xfId="30849"/>
    <cellStyle name="Note 5 59 4" xfId="41709"/>
    <cellStyle name="Note 5 6" xfId="595"/>
    <cellStyle name="Note 5 6 2" xfId="1620"/>
    <cellStyle name="Note 5 6 2 2" xfId="3945"/>
    <cellStyle name="Note 5 6 2 2 2" xfId="14724"/>
    <cellStyle name="Note 5 6 2 2 3" xfId="25474"/>
    <cellStyle name="Note 5 6 2 2 4" xfId="36334"/>
    <cellStyle name="Note 5 6 2 3" xfId="12429"/>
    <cellStyle name="Note 5 6 2 4" xfId="23179"/>
    <cellStyle name="Note 5 6 2 5" xfId="34039"/>
    <cellStyle name="Note 5 6 3" xfId="2963"/>
    <cellStyle name="Note 5 6 3 2" xfId="13742"/>
    <cellStyle name="Note 5 6 3 3" xfId="24492"/>
    <cellStyle name="Note 5 6 3 4" xfId="35352"/>
    <cellStyle name="Note 5 6 4" xfId="11447"/>
    <cellStyle name="Note 5 6 5" xfId="22197"/>
    <cellStyle name="Note 5 6 6" xfId="33057"/>
    <cellStyle name="Note 5 60" xfId="9430"/>
    <cellStyle name="Note 5 60 2" xfId="20209"/>
    <cellStyle name="Note 5 60 3" xfId="30959"/>
    <cellStyle name="Note 5 60 4" xfId="41819"/>
    <cellStyle name="Note 5 61" xfId="9540"/>
    <cellStyle name="Note 5 61 2" xfId="20319"/>
    <cellStyle name="Note 5 61 3" xfId="31069"/>
    <cellStyle name="Note 5 61 4" xfId="41929"/>
    <cellStyle name="Note 5 62" xfId="9650"/>
    <cellStyle name="Note 5 62 2" xfId="20429"/>
    <cellStyle name="Note 5 62 3" xfId="31179"/>
    <cellStyle name="Note 5 62 4" xfId="42039"/>
    <cellStyle name="Note 5 63" xfId="9760"/>
    <cellStyle name="Note 5 63 2" xfId="20539"/>
    <cellStyle name="Note 5 63 3" xfId="31289"/>
    <cellStyle name="Note 5 63 4" xfId="42149"/>
    <cellStyle name="Note 5 64" xfId="9870"/>
    <cellStyle name="Note 5 64 2" xfId="20649"/>
    <cellStyle name="Note 5 64 3" xfId="31399"/>
    <cellStyle name="Note 5 64 4" xfId="42259"/>
    <cellStyle name="Note 5 65" xfId="9980"/>
    <cellStyle name="Note 5 65 2" xfId="20759"/>
    <cellStyle name="Note 5 65 3" xfId="31509"/>
    <cellStyle name="Note 5 65 4" xfId="42369"/>
    <cellStyle name="Note 5 66" xfId="10090"/>
    <cellStyle name="Note 5 66 2" xfId="20869"/>
    <cellStyle name="Note 5 66 3" xfId="31619"/>
    <cellStyle name="Note 5 66 4" xfId="42479"/>
    <cellStyle name="Note 5 67" xfId="10200"/>
    <cellStyle name="Note 5 67 2" xfId="20979"/>
    <cellStyle name="Note 5 67 3" xfId="31729"/>
    <cellStyle name="Note 5 67 4" xfId="42589"/>
    <cellStyle name="Note 5 68" xfId="10310"/>
    <cellStyle name="Note 5 68 2" xfId="21089"/>
    <cellStyle name="Note 5 68 3" xfId="31839"/>
    <cellStyle name="Note 5 68 4" xfId="42699"/>
    <cellStyle name="Note 5 69" xfId="10420"/>
    <cellStyle name="Note 5 69 2" xfId="21199"/>
    <cellStyle name="Note 5 69 3" xfId="31949"/>
    <cellStyle name="Note 5 69 4" xfId="42809"/>
    <cellStyle name="Note 5 7" xfId="694"/>
    <cellStyle name="Note 5 7 2" xfId="1719"/>
    <cellStyle name="Note 5 7 2 2" xfId="4044"/>
    <cellStyle name="Note 5 7 2 2 2" xfId="14823"/>
    <cellStyle name="Note 5 7 2 2 3" xfId="25573"/>
    <cellStyle name="Note 5 7 2 2 4" xfId="36433"/>
    <cellStyle name="Note 5 7 2 3" xfId="12528"/>
    <cellStyle name="Note 5 7 2 4" xfId="23278"/>
    <cellStyle name="Note 5 7 2 5" xfId="34138"/>
    <cellStyle name="Note 5 7 3" xfId="3062"/>
    <cellStyle name="Note 5 7 3 2" xfId="13841"/>
    <cellStyle name="Note 5 7 3 3" xfId="24591"/>
    <cellStyle name="Note 5 7 3 4" xfId="35451"/>
    <cellStyle name="Note 5 7 4" xfId="11546"/>
    <cellStyle name="Note 5 7 5" xfId="22296"/>
    <cellStyle name="Note 5 7 6" xfId="33156"/>
    <cellStyle name="Note 5 70" xfId="10530"/>
    <cellStyle name="Note 5 70 2" xfId="21309"/>
    <cellStyle name="Note 5 70 3" xfId="32059"/>
    <cellStyle name="Note 5 70 4" xfId="42919"/>
    <cellStyle name="Note 5 71" xfId="10640"/>
    <cellStyle name="Note 5 71 2" xfId="21419"/>
    <cellStyle name="Note 5 71 3" xfId="32169"/>
    <cellStyle name="Note 5 71 4" xfId="43029"/>
    <cellStyle name="Note 5 72" xfId="10750"/>
    <cellStyle name="Note 5 72 2" xfId="21529"/>
    <cellStyle name="Note 5 72 3" xfId="32279"/>
    <cellStyle name="Note 5 72 4" xfId="43139"/>
    <cellStyle name="Note 5 73" xfId="10860"/>
    <cellStyle name="Note 5 73 2" xfId="32389"/>
    <cellStyle name="Note 5 73 3" xfId="43249"/>
    <cellStyle name="Note 5 74" xfId="11115"/>
    <cellStyle name="Note 5 74 2" xfId="21865"/>
    <cellStyle name="Note 5 74 3" xfId="32725"/>
    <cellStyle name="Note 5 75" xfId="21639"/>
    <cellStyle name="Note 5 76" xfId="32499"/>
    <cellStyle name="Note 5 77" xfId="43514"/>
    <cellStyle name="Note 5 78" xfId="43669"/>
    <cellStyle name="Note 5 79" xfId="43981"/>
    <cellStyle name="Note 5 8" xfId="803"/>
    <cellStyle name="Note 5 8 2" xfId="1828"/>
    <cellStyle name="Note 5 8 2 2" xfId="4153"/>
    <cellStyle name="Note 5 8 2 2 2" xfId="14932"/>
    <cellStyle name="Note 5 8 2 2 3" xfId="25682"/>
    <cellStyle name="Note 5 8 2 2 4" xfId="36542"/>
    <cellStyle name="Note 5 8 2 3" xfId="12637"/>
    <cellStyle name="Note 5 8 2 4" xfId="23387"/>
    <cellStyle name="Note 5 8 2 5" xfId="34247"/>
    <cellStyle name="Note 5 8 3" xfId="3171"/>
    <cellStyle name="Note 5 8 3 2" xfId="13950"/>
    <cellStyle name="Note 5 8 3 3" xfId="24700"/>
    <cellStyle name="Note 5 8 3 4" xfId="35560"/>
    <cellStyle name="Note 5 8 4" xfId="11655"/>
    <cellStyle name="Note 5 8 5" xfId="22405"/>
    <cellStyle name="Note 5 8 6" xfId="33265"/>
    <cellStyle name="Note 5 80" xfId="44300"/>
    <cellStyle name="Note 5 81" xfId="44620"/>
    <cellStyle name="Note 5 82" xfId="44932"/>
    <cellStyle name="Note 5 83" xfId="45244"/>
    <cellStyle name="Note 5 84" xfId="45556"/>
    <cellStyle name="Note 5 85" xfId="45868"/>
    <cellStyle name="Note 5 86" xfId="46180"/>
    <cellStyle name="Note 5 87" xfId="46492"/>
    <cellStyle name="Note 5 88" xfId="46804"/>
    <cellStyle name="Note 5 89" xfId="47116"/>
    <cellStyle name="Note 5 9" xfId="912"/>
    <cellStyle name="Note 5 9 2" xfId="1937"/>
    <cellStyle name="Note 5 9 2 2" xfId="4262"/>
    <cellStyle name="Note 5 9 2 2 2" xfId="15041"/>
    <cellStyle name="Note 5 9 2 2 3" xfId="25791"/>
    <cellStyle name="Note 5 9 2 2 4" xfId="36651"/>
    <cellStyle name="Note 5 9 2 3" xfId="12746"/>
    <cellStyle name="Note 5 9 2 4" xfId="23496"/>
    <cellStyle name="Note 5 9 2 5" xfId="34356"/>
    <cellStyle name="Note 5 9 3" xfId="3280"/>
    <cellStyle name="Note 5 9 3 2" xfId="14059"/>
    <cellStyle name="Note 5 9 3 3" xfId="24809"/>
    <cellStyle name="Note 5 9 3 4" xfId="35669"/>
    <cellStyle name="Note 5 9 4" xfId="11764"/>
    <cellStyle name="Note 5 9 5" xfId="22514"/>
    <cellStyle name="Note 5 9 6" xfId="33374"/>
    <cellStyle name="Note 5 90" xfId="47428"/>
    <cellStyle name="Note 5 91" xfId="47740"/>
    <cellStyle name="Note 5 92" xfId="48052"/>
    <cellStyle name="Note 5 93" xfId="48364"/>
    <cellStyle name="Note 5 94" xfId="48676"/>
    <cellStyle name="Note 5 95" xfId="48988"/>
    <cellStyle name="Note 5 96" xfId="49300"/>
    <cellStyle name="Note 5 97" xfId="49612"/>
    <cellStyle name="Note 5 98" xfId="49924"/>
    <cellStyle name="Note 5 99" xfId="50236"/>
    <cellStyle name="Note 6" xfId="320"/>
    <cellStyle name="Note 6 10" xfId="1345"/>
    <cellStyle name="Note 6 10 2" xfId="3670"/>
    <cellStyle name="Note 6 10 2 2" xfId="14449"/>
    <cellStyle name="Note 6 10 2 3" xfId="25199"/>
    <cellStyle name="Note 6 10 2 4" xfId="36059"/>
    <cellStyle name="Note 6 10 3" xfId="12154"/>
    <cellStyle name="Note 6 10 4" xfId="22904"/>
    <cellStyle name="Note 6 10 5" xfId="33764"/>
    <cellStyle name="Note 6 100" xfId="50874"/>
    <cellStyle name="Note 6 101" xfId="51186"/>
    <cellStyle name="Note 6 102" xfId="51498"/>
    <cellStyle name="Note 6 103" xfId="51810"/>
    <cellStyle name="Note 6 104" xfId="52123"/>
    <cellStyle name="Note 6 105" xfId="52435"/>
    <cellStyle name="Note 6 106" xfId="52747"/>
    <cellStyle name="Note 6 107" xfId="53059"/>
    <cellStyle name="Note 6 108" xfId="53371"/>
    <cellStyle name="Note 6 109" xfId="53683"/>
    <cellStyle name="Note 6 11" xfId="2057"/>
    <cellStyle name="Note 6 11 2" xfId="4382"/>
    <cellStyle name="Note 6 11 2 2" xfId="15161"/>
    <cellStyle name="Note 6 11 2 3" xfId="25911"/>
    <cellStyle name="Note 6 11 2 4" xfId="36771"/>
    <cellStyle name="Note 6 11 3" xfId="12866"/>
    <cellStyle name="Note 6 11 4" xfId="23616"/>
    <cellStyle name="Note 6 11 5" xfId="34476"/>
    <cellStyle name="Note 6 110" xfId="53995"/>
    <cellStyle name="Note 6 111" xfId="54307"/>
    <cellStyle name="Note 6 112" xfId="54619"/>
    <cellStyle name="Note 6 113" xfId="54931"/>
    <cellStyle name="Note 6 114" xfId="55243"/>
    <cellStyle name="Note 6 115" xfId="55555"/>
    <cellStyle name="Note 6 116" xfId="55867"/>
    <cellStyle name="Note 6 117" xfId="56179"/>
    <cellStyle name="Note 6 118" xfId="56491"/>
    <cellStyle name="Note 6 119" xfId="56803"/>
    <cellStyle name="Note 6 12" xfId="2166"/>
    <cellStyle name="Note 6 12 2" xfId="4491"/>
    <cellStyle name="Note 6 12 2 2" xfId="15270"/>
    <cellStyle name="Note 6 12 2 3" xfId="26020"/>
    <cellStyle name="Note 6 12 2 4" xfId="36880"/>
    <cellStyle name="Note 6 12 3" xfId="12975"/>
    <cellStyle name="Note 6 12 4" xfId="23725"/>
    <cellStyle name="Note 6 12 5" xfId="34585"/>
    <cellStyle name="Note 6 120" xfId="57115"/>
    <cellStyle name="Note 6 121" xfId="57427"/>
    <cellStyle name="Note 6 122" xfId="57739"/>
    <cellStyle name="Note 6 123" xfId="58051"/>
    <cellStyle name="Note 6 124" xfId="58363"/>
    <cellStyle name="Note 6 125" xfId="58675"/>
    <cellStyle name="Note 6 126" xfId="58987"/>
    <cellStyle name="Note 6 127" xfId="59299"/>
    <cellStyle name="Note 6 128" xfId="59611"/>
    <cellStyle name="Note 6 129" xfId="59923"/>
    <cellStyle name="Note 6 13" xfId="2276"/>
    <cellStyle name="Note 6 13 2" xfId="4601"/>
    <cellStyle name="Note 6 13 2 2" xfId="15380"/>
    <cellStyle name="Note 6 13 2 3" xfId="26130"/>
    <cellStyle name="Note 6 13 2 4" xfId="36990"/>
    <cellStyle name="Note 6 13 3" xfId="13085"/>
    <cellStyle name="Note 6 13 4" xfId="23835"/>
    <cellStyle name="Note 6 13 5" xfId="34695"/>
    <cellStyle name="Note 6 130" xfId="60235"/>
    <cellStyle name="Note 6 131" xfId="60547"/>
    <cellStyle name="Note 6 132" xfId="60859"/>
    <cellStyle name="Note 6 14" xfId="2386"/>
    <cellStyle name="Note 6 14 2" xfId="13195"/>
    <cellStyle name="Note 6 14 3" xfId="23945"/>
    <cellStyle name="Note 6 14 4" xfId="34805"/>
    <cellStyle name="Note 6 15" xfId="2687"/>
    <cellStyle name="Note 6 15 2" xfId="13466"/>
    <cellStyle name="Note 6 15 3" xfId="24216"/>
    <cellStyle name="Note 6 15 4" xfId="35076"/>
    <cellStyle name="Note 6 16" xfId="4711"/>
    <cellStyle name="Note 6 16 2" xfId="15490"/>
    <cellStyle name="Note 6 16 3" xfId="26240"/>
    <cellStyle name="Note 6 16 4" xfId="37100"/>
    <cellStyle name="Note 6 17" xfId="4821"/>
    <cellStyle name="Note 6 17 2" xfId="15600"/>
    <cellStyle name="Note 6 17 3" xfId="26350"/>
    <cellStyle name="Note 6 17 4" xfId="37210"/>
    <cellStyle name="Note 6 18" xfId="4931"/>
    <cellStyle name="Note 6 18 2" xfId="15710"/>
    <cellStyle name="Note 6 18 3" xfId="26460"/>
    <cellStyle name="Note 6 18 4" xfId="37320"/>
    <cellStyle name="Note 6 19" xfId="5041"/>
    <cellStyle name="Note 6 19 2" xfId="15820"/>
    <cellStyle name="Note 6 19 3" xfId="26570"/>
    <cellStyle name="Note 6 19 4" xfId="37430"/>
    <cellStyle name="Note 6 2" xfId="376"/>
    <cellStyle name="Note 6 2 10" xfId="44789"/>
    <cellStyle name="Note 6 2 11" xfId="45101"/>
    <cellStyle name="Note 6 2 12" xfId="45413"/>
    <cellStyle name="Note 6 2 13" xfId="45725"/>
    <cellStyle name="Note 6 2 14" xfId="46037"/>
    <cellStyle name="Note 6 2 15" xfId="46349"/>
    <cellStyle name="Note 6 2 16" xfId="46661"/>
    <cellStyle name="Note 6 2 17" xfId="46973"/>
    <cellStyle name="Note 6 2 18" xfId="47285"/>
    <cellStyle name="Note 6 2 19" xfId="47597"/>
    <cellStyle name="Note 6 2 2" xfId="1401"/>
    <cellStyle name="Note 6 2 2 2" xfId="3726"/>
    <cellStyle name="Note 6 2 2 2 2" xfId="14505"/>
    <cellStyle name="Note 6 2 2 2 3" xfId="25255"/>
    <cellStyle name="Note 6 2 2 2 4" xfId="36115"/>
    <cellStyle name="Note 6 2 2 3" xfId="12210"/>
    <cellStyle name="Note 6 2 2 4" xfId="22960"/>
    <cellStyle name="Note 6 2 2 5" xfId="33820"/>
    <cellStyle name="Note 6 2 20" xfId="47909"/>
    <cellStyle name="Note 6 2 21" xfId="48221"/>
    <cellStyle name="Note 6 2 22" xfId="48533"/>
    <cellStyle name="Note 6 2 23" xfId="48845"/>
    <cellStyle name="Note 6 2 24" xfId="49157"/>
    <cellStyle name="Note 6 2 25" xfId="49469"/>
    <cellStyle name="Note 6 2 26" xfId="49781"/>
    <cellStyle name="Note 6 2 27" xfId="50093"/>
    <cellStyle name="Note 6 2 28" xfId="50405"/>
    <cellStyle name="Note 6 2 29" xfId="50717"/>
    <cellStyle name="Note 6 2 3" xfId="2743"/>
    <cellStyle name="Note 6 2 3 2" xfId="13522"/>
    <cellStyle name="Note 6 2 3 3" xfId="24272"/>
    <cellStyle name="Note 6 2 3 4" xfId="35132"/>
    <cellStyle name="Note 6 2 30" xfId="51029"/>
    <cellStyle name="Note 6 2 31" xfId="51341"/>
    <cellStyle name="Note 6 2 32" xfId="51653"/>
    <cellStyle name="Note 6 2 33" xfId="51965"/>
    <cellStyle name="Note 6 2 34" xfId="52278"/>
    <cellStyle name="Note 6 2 35" xfId="52590"/>
    <cellStyle name="Note 6 2 36" xfId="52902"/>
    <cellStyle name="Note 6 2 37" xfId="53214"/>
    <cellStyle name="Note 6 2 38" xfId="53526"/>
    <cellStyle name="Note 6 2 39" xfId="53838"/>
    <cellStyle name="Note 6 2 4" xfId="11227"/>
    <cellStyle name="Note 6 2 40" xfId="54150"/>
    <cellStyle name="Note 6 2 41" xfId="54462"/>
    <cellStyle name="Note 6 2 42" xfId="54774"/>
    <cellStyle name="Note 6 2 43" xfId="55086"/>
    <cellStyle name="Note 6 2 44" xfId="55398"/>
    <cellStyle name="Note 6 2 45" xfId="55710"/>
    <cellStyle name="Note 6 2 46" xfId="56022"/>
    <cellStyle name="Note 6 2 47" xfId="56334"/>
    <cellStyle name="Note 6 2 48" xfId="56646"/>
    <cellStyle name="Note 6 2 49" xfId="56958"/>
    <cellStyle name="Note 6 2 5" xfId="21977"/>
    <cellStyle name="Note 6 2 50" xfId="57270"/>
    <cellStyle name="Note 6 2 51" xfId="57582"/>
    <cellStyle name="Note 6 2 52" xfId="57894"/>
    <cellStyle name="Note 6 2 53" xfId="58206"/>
    <cellStyle name="Note 6 2 54" xfId="58518"/>
    <cellStyle name="Note 6 2 55" xfId="58830"/>
    <cellStyle name="Note 6 2 56" xfId="59142"/>
    <cellStyle name="Note 6 2 57" xfId="59454"/>
    <cellStyle name="Note 6 2 58" xfId="59766"/>
    <cellStyle name="Note 6 2 59" xfId="60078"/>
    <cellStyle name="Note 6 2 6" xfId="32837"/>
    <cellStyle name="Note 6 2 60" xfId="60390"/>
    <cellStyle name="Note 6 2 61" xfId="60702"/>
    <cellStyle name="Note 6 2 62" xfId="61014"/>
    <cellStyle name="Note 6 2 7" xfId="43838"/>
    <cellStyle name="Note 6 2 8" xfId="44150"/>
    <cellStyle name="Note 6 2 9" xfId="44469"/>
    <cellStyle name="Note 6 20" xfId="5151"/>
    <cellStyle name="Note 6 20 2" xfId="15930"/>
    <cellStyle name="Note 6 20 3" xfId="26680"/>
    <cellStyle name="Note 6 20 4" xfId="37540"/>
    <cellStyle name="Note 6 21" xfId="5261"/>
    <cellStyle name="Note 6 21 2" xfId="16040"/>
    <cellStyle name="Note 6 21 3" xfId="26790"/>
    <cellStyle name="Note 6 21 4" xfId="37650"/>
    <cellStyle name="Note 6 22" xfId="5371"/>
    <cellStyle name="Note 6 22 2" xfId="16150"/>
    <cellStyle name="Note 6 22 3" xfId="26900"/>
    <cellStyle name="Note 6 22 4" xfId="37760"/>
    <cellStyle name="Note 6 23" xfId="5481"/>
    <cellStyle name="Note 6 23 2" xfId="16260"/>
    <cellStyle name="Note 6 23 3" xfId="27010"/>
    <cellStyle name="Note 6 23 4" xfId="37870"/>
    <cellStyle name="Note 6 24" xfId="5591"/>
    <cellStyle name="Note 6 24 2" xfId="16370"/>
    <cellStyle name="Note 6 24 3" xfId="27120"/>
    <cellStyle name="Note 6 24 4" xfId="37980"/>
    <cellStyle name="Note 6 25" xfId="5701"/>
    <cellStyle name="Note 6 25 2" xfId="16480"/>
    <cellStyle name="Note 6 25 3" xfId="27230"/>
    <cellStyle name="Note 6 25 4" xfId="38090"/>
    <cellStyle name="Note 6 26" xfId="5811"/>
    <cellStyle name="Note 6 26 2" xfId="16590"/>
    <cellStyle name="Note 6 26 3" xfId="27340"/>
    <cellStyle name="Note 6 26 4" xfId="38200"/>
    <cellStyle name="Note 6 27" xfId="5921"/>
    <cellStyle name="Note 6 27 2" xfId="16700"/>
    <cellStyle name="Note 6 27 3" xfId="27450"/>
    <cellStyle name="Note 6 27 4" xfId="38310"/>
    <cellStyle name="Note 6 28" xfId="6031"/>
    <cellStyle name="Note 6 28 2" xfId="16810"/>
    <cellStyle name="Note 6 28 3" xfId="27560"/>
    <cellStyle name="Note 6 28 4" xfId="38420"/>
    <cellStyle name="Note 6 29" xfId="6141"/>
    <cellStyle name="Note 6 29 2" xfId="16920"/>
    <cellStyle name="Note 6 29 3" xfId="27670"/>
    <cellStyle name="Note 6 29 4" xfId="38530"/>
    <cellStyle name="Note 6 3" xfId="442"/>
    <cellStyle name="Note 6 3 2" xfId="1467"/>
    <cellStyle name="Note 6 3 2 2" xfId="3792"/>
    <cellStyle name="Note 6 3 2 2 2" xfId="14571"/>
    <cellStyle name="Note 6 3 2 2 3" xfId="25321"/>
    <cellStyle name="Note 6 3 2 2 4" xfId="36181"/>
    <cellStyle name="Note 6 3 2 3" xfId="12276"/>
    <cellStyle name="Note 6 3 2 4" xfId="23026"/>
    <cellStyle name="Note 6 3 2 5" xfId="33886"/>
    <cellStyle name="Note 6 3 3" xfId="2809"/>
    <cellStyle name="Note 6 3 3 2" xfId="13588"/>
    <cellStyle name="Note 6 3 3 3" xfId="24338"/>
    <cellStyle name="Note 6 3 3 4" xfId="35198"/>
    <cellStyle name="Note 6 3 4" xfId="11293"/>
    <cellStyle name="Note 6 3 5" xfId="22043"/>
    <cellStyle name="Note 6 3 6" xfId="32903"/>
    <cellStyle name="Note 6 30" xfId="6251"/>
    <cellStyle name="Note 6 30 2" xfId="17030"/>
    <cellStyle name="Note 6 30 3" xfId="27780"/>
    <cellStyle name="Note 6 30 4" xfId="38640"/>
    <cellStyle name="Note 6 31" xfId="6361"/>
    <cellStyle name="Note 6 31 2" xfId="17140"/>
    <cellStyle name="Note 6 31 3" xfId="27890"/>
    <cellStyle name="Note 6 31 4" xfId="38750"/>
    <cellStyle name="Note 6 32" xfId="6471"/>
    <cellStyle name="Note 6 32 2" xfId="17250"/>
    <cellStyle name="Note 6 32 3" xfId="28000"/>
    <cellStyle name="Note 6 32 4" xfId="38860"/>
    <cellStyle name="Note 6 33" xfId="6581"/>
    <cellStyle name="Note 6 33 2" xfId="17360"/>
    <cellStyle name="Note 6 33 3" xfId="28110"/>
    <cellStyle name="Note 6 33 4" xfId="38970"/>
    <cellStyle name="Note 6 34" xfId="6691"/>
    <cellStyle name="Note 6 34 2" xfId="17470"/>
    <cellStyle name="Note 6 34 3" xfId="28220"/>
    <cellStyle name="Note 6 34 4" xfId="39080"/>
    <cellStyle name="Note 6 35" xfId="6801"/>
    <cellStyle name="Note 6 35 2" xfId="17580"/>
    <cellStyle name="Note 6 35 3" xfId="28330"/>
    <cellStyle name="Note 6 35 4" xfId="39190"/>
    <cellStyle name="Note 6 36" xfId="6911"/>
    <cellStyle name="Note 6 36 2" xfId="17690"/>
    <cellStyle name="Note 6 36 3" xfId="28440"/>
    <cellStyle name="Note 6 36 4" xfId="39300"/>
    <cellStyle name="Note 6 37" xfId="7021"/>
    <cellStyle name="Note 6 37 2" xfId="17800"/>
    <cellStyle name="Note 6 37 3" xfId="28550"/>
    <cellStyle name="Note 6 37 4" xfId="39410"/>
    <cellStyle name="Note 6 38" xfId="7131"/>
    <cellStyle name="Note 6 38 2" xfId="17910"/>
    <cellStyle name="Note 6 38 3" xfId="28660"/>
    <cellStyle name="Note 6 38 4" xfId="39520"/>
    <cellStyle name="Note 6 39" xfId="7241"/>
    <cellStyle name="Note 6 39 2" xfId="18020"/>
    <cellStyle name="Note 6 39 3" xfId="28770"/>
    <cellStyle name="Note 6 39 4" xfId="39630"/>
    <cellStyle name="Note 6 4" xfId="519"/>
    <cellStyle name="Note 6 4 2" xfId="1544"/>
    <cellStyle name="Note 6 4 2 2" xfId="3869"/>
    <cellStyle name="Note 6 4 2 2 2" xfId="14648"/>
    <cellStyle name="Note 6 4 2 2 3" xfId="25398"/>
    <cellStyle name="Note 6 4 2 2 4" xfId="36258"/>
    <cellStyle name="Note 6 4 2 3" xfId="12353"/>
    <cellStyle name="Note 6 4 2 4" xfId="23103"/>
    <cellStyle name="Note 6 4 2 5" xfId="33963"/>
    <cellStyle name="Note 6 4 3" xfId="2886"/>
    <cellStyle name="Note 6 4 3 2" xfId="13665"/>
    <cellStyle name="Note 6 4 3 3" xfId="24415"/>
    <cellStyle name="Note 6 4 3 4" xfId="35275"/>
    <cellStyle name="Note 6 4 4" xfId="11370"/>
    <cellStyle name="Note 6 4 5" xfId="22120"/>
    <cellStyle name="Note 6 4 6" xfId="32980"/>
    <cellStyle name="Note 6 40" xfId="7351"/>
    <cellStyle name="Note 6 40 2" xfId="18130"/>
    <cellStyle name="Note 6 40 3" xfId="28880"/>
    <cellStyle name="Note 6 40 4" xfId="39740"/>
    <cellStyle name="Note 6 41" xfId="7461"/>
    <cellStyle name="Note 6 41 2" xfId="18240"/>
    <cellStyle name="Note 6 41 3" xfId="28990"/>
    <cellStyle name="Note 6 41 4" xfId="39850"/>
    <cellStyle name="Note 6 42" xfId="7571"/>
    <cellStyle name="Note 6 42 2" xfId="18350"/>
    <cellStyle name="Note 6 42 3" xfId="29100"/>
    <cellStyle name="Note 6 42 4" xfId="39960"/>
    <cellStyle name="Note 6 43" xfId="7681"/>
    <cellStyle name="Note 6 43 2" xfId="18460"/>
    <cellStyle name="Note 6 43 3" xfId="29210"/>
    <cellStyle name="Note 6 43 4" xfId="40070"/>
    <cellStyle name="Note 6 44" xfId="7791"/>
    <cellStyle name="Note 6 44 2" xfId="18570"/>
    <cellStyle name="Note 6 44 3" xfId="29320"/>
    <cellStyle name="Note 6 44 4" xfId="40180"/>
    <cellStyle name="Note 6 45" xfId="7901"/>
    <cellStyle name="Note 6 45 2" xfId="18680"/>
    <cellStyle name="Note 6 45 3" xfId="29430"/>
    <cellStyle name="Note 6 45 4" xfId="40290"/>
    <cellStyle name="Note 6 46" xfId="8011"/>
    <cellStyle name="Note 6 46 2" xfId="18790"/>
    <cellStyle name="Note 6 46 3" xfId="29540"/>
    <cellStyle name="Note 6 46 4" xfId="40400"/>
    <cellStyle name="Note 6 47" xfId="8121"/>
    <cellStyle name="Note 6 47 2" xfId="18900"/>
    <cellStyle name="Note 6 47 3" xfId="29650"/>
    <cellStyle name="Note 6 47 4" xfId="40510"/>
    <cellStyle name="Note 6 48" xfId="8231"/>
    <cellStyle name="Note 6 48 2" xfId="19010"/>
    <cellStyle name="Note 6 48 3" xfId="29760"/>
    <cellStyle name="Note 6 48 4" xfId="40620"/>
    <cellStyle name="Note 6 49" xfId="8341"/>
    <cellStyle name="Note 6 49 2" xfId="19120"/>
    <cellStyle name="Note 6 49 3" xfId="29870"/>
    <cellStyle name="Note 6 49 4" xfId="40730"/>
    <cellStyle name="Note 6 5" xfId="606"/>
    <cellStyle name="Note 6 5 2" xfId="1631"/>
    <cellStyle name="Note 6 5 2 2" xfId="3956"/>
    <cellStyle name="Note 6 5 2 2 2" xfId="14735"/>
    <cellStyle name="Note 6 5 2 2 3" xfId="25485"/>
    <cellStyle name="Note 6 5 2 2 4" xfId="36345"/>
    <cellStyle name="Note 6 5 2 3" xfId="12440"/>
    <cellStyle name="Note 6 5 2 4" xfId="23190"/>
    <cellStyle name="Note 6 5 2 5" xfId="34050"/>
    <cellStyle name="Note 6 5 3" xfId="2974"/>
    <cellStyle name="Note 6 5 3 2" xfId="13753"/>
    <cellStyle name="Note 6 5 3 3" xfId="24503"/>
    <cellStyle name="Note 6 5 3 4" xfId="35363"/>
    <cellStyle name="Note 6 5 4" xfId="11458"/>
    <cellStyle name="Note 6 5 5" xfId="22208"/>
    <cellStyle name="Note 6 5 6" xfId="33068"/>
    <cellStyle name="Note 6 50" xfId="8451"/>
    <cellStyle name="Note 6 50 2" xfId="19230"/>
    <cellStyle name="Note 6 50 3" xfId="29980"/>
    <cellStyle name="Note 6 50 4" xfId="40840"/>
    <cellStyle name="Note 6 51" xfId="8561"/>
    <cellStyle name="Note 6 51 2" xfId="19340"/>
    <cellStyle name="Note 6 51 3" xfId="30090"/>
    <cellStyle name="Note 6 51 4" xfId="40950"/>
    <cellStyle name="Note 6 52" xfId="8671"/>
    <cellStyle name="Note 6 52 2" xfId="19450"/>
    <cellStyle name="Note 6 52 3" xfId="30200"/>
    <cellStyle name="Note 6 52 4" xfId="41060"/>
    <cellStyle name="Note 6 53" xfId="8781"/>
    <cellStyle name="Note 6 53 2" xfId="19560"/>
    <cellStyle name="Note 6 53 3" xfId="30310"/>
    <cellStyle name="Note 6 53 4" xfId="41170"/>
    <cellStyle name="Note 6 54" xfId="8891"/>
    <cellStyle name="Note 6 54 2" xfId="19670"/>
    <cellStyle name="Note 6 54 3" xfId="30420"/>
    <cellStyle name="Note 6 54 4" xfId="41280"/>
    <cellStyle name="Note 6 55" xfId="9001"/>
    <cellStyle name="Note 6 55 2" xfId="19780"/>
    <cellStyle name="Note 6 55 3" xfId="30530"/>
    <cellStyle name="Note 6 55 4" xfId="41390"/>
    <cellStyle name="Note 6 56" xfId="9111"/>
    <cellStyle name="Note 6 56 2" xfId="19890"/>
    <cellStyle name="Note 6 56 3" xfId="30640"/>
    <cellStyle name="Note 6 56 4" xfId="41500"/>
    <cellStyle name="Note 6 57" xfId="9221"/>
    <cellStyle name="Note 6 57 2" xfId="20000"/>
    <cellStyle name="Note 6 57 3" xfId="30750"/>
    <cellStyle name="Note 6 57 4" xfId="41610"/>
    <cellStyle name="Note 6 58" xfId="9331"/>
    <cellStyle name="Note 6 58 2" xfId="20110"/>
    <cellStyle name="Note 6 58 3" xfId="30860"/>
    <cellStyle name="Note 6 58 4" xfId="41720"/>
    <cellStyle name="Note 6 59" xfId="9441"/>
    <cellStyle name="Note 6 59 2" xfId="20220"/>
    <cellStyle name="Note 6 59 3" xfId="30970"/>
    <cellStyle name="Note 6 59 4" xfId="41830"/>
    <cellStyle name="Note 6 6" xfId="705"/>
    <cellStyle name="Note 6 6 2" xfId="1730"/>
    <cellStyle name="Note 6 6 2 2" xfId="4055"/>
    <cellStyle name="Note 6 6 2 2 2" xfId="14834"/>
    <cellStyle name="Note 6 6 2 2 3" xfId="25584"/>
    <cellStyle name="Note 6 6 2 2 4" xfId="36444"/>
    <cellStyle name="Note 6 6 2 3" xfId="12539"/>
    <cellStyle name="Note 6 6 2 4" xfId="23289"/>
    <cellStyle name="Note 6 6 2 5" xfId="34149"/>
    <cellStyle name="Note 6 6 3" xfId="3073"/>
    <cellStyle name="Note 6 6 3 2" xfId="13852"/>
    <cellStyle name="Note 6 6 3 3" xfId="24602"/>
    <cellStyle name="Note 6 6 3 4" xfId="35462"/>
    <cellStyle name="Note 6 6 4" xfId="11557"/>
    <cellStyle name="Note 6 6 5" xfId="22307"/>
    <cellStyle name="Note 6 6 6" xfId="33167"/>
    <cellStyle name="Note 6 60" xfId="9551"/>
    <cellStyle name="Note 6 60 2" xfId="20330"/>
    <cellStyle name="Note 6 60 3" xfId="31080"/>
    <cellStyle name="Note 6 60 4" xfId="41940"/>
    <cellStyle name="Note 6 61" xfId="9661"/>
    <cellStyle name="Note 6 61 2" xfId="20440"/>
    <cellStyle name="Note 6 61 3" xfId="31190"/>
    <cellStyle name="Note 6 61 4" xfId="42050"/>
    <cellStyle name="Note 6 62" xfId="9771"/>
    <cellStyle name="Note 6 62 2" xfId="20550"/>
    <cellStyle name="Note 6 62 3" xfId="31300"/>
    <cellStyle name="Note 6 62 4" xfId="42160"/>
    <cellStyle name="Note 6 63" xfId="9881"/>
    <cellStyle name="Note 6 63 2" xfId="20660"/>
    <cellStyle name="Note 6 63 3" xfId="31410"/>
    <cellStyle name="Note 6 63 4" xfId="42270"/>
    <cellStyle name="Note 6 64" xfId="9991"/>
    <cellStyle name="Note 6 64 2" xfId="20770"/>
    <cellStyle name="Note 6 64 3" xfId="31520"/>
    <cellStyle name="Note 6 64 4" xfId="42380"/>
    <cellStyle name="Note 6 65" xfId="10101"/>
    <cellStyle name="Note 6 65 2" xfId="20880"/>
    <cellStyle name="Note 6 65 3" xfId="31630"/>
    <cellStyle name="Note 6 65 4" xfId="42490"/>
    <cellStyle name="Note 6 66" xfId="10211"/>
    <cellStyle name="Note 6 66 2" xfId="20990"/>
    <cellStyle name="Note 6 66 3" xfId="31740"/>
    <cellStyle name="Note 6 66 4" xfId="42600"/>
    <cellStyle name="Note 6 67" xfId="10321"/>
    <cellStyle name="Note 6 67 2" xfId="21100"/>
    <cellStyle name="Note 6 67 3" xfId="31850"/>
    <cellStyle name="Note 6 67 4" xfId="42710"/>
    <cellStyle name="Note 6 68" xfId="10431"/>
    <cellStyle name="Note 6 68 2" xfId="21210"/>
    <cellStyle name="Note 6 68 3" xfId="31960"/>
    <cellStyle name="Note 6 68 4" xfId="42820"/>
    <cellStyle name="Note 6 69" xfId="10541"/>
    <cellStyle name="Note 6 69 2" xfId="21320"/>
    <cellStyle name="Note 6 69 3" xfId="32070"/>
    <cellStyle name="Note 6 69 4" xfId="42930"/>
    <cellStyle name="Note 6 7" xfId="814"/>
    <cellStyle name="Note 6 7 2" xfId="1839"/>
    <cellStyle name="Note 6 7 2 2" xfId="4164"/>
    <cellStyle name="Note 6 7 2 2 2" xfId="14943"/>
    <cellStyle name="Note 6 7 2 2 3" xfId="25693"/>
    <cellStyle name="Note 6 7 2 2 4" xfId="36553"/>
    <cellStyle name="Note 6 7 2 3" xfId="12648"/>
    <cellStyle name="Note 6 7 2 4" xfId="23398"/>
    <cellStyle name="Note 6 7 2 5" xfId="34258"/>
    <cellStyle name="Note 6 7 3" xfId="3182"/>
    <cellStyle name="Note 6 7 3 2" xfId="13961"/>
    <cellStyle name="Note 6 7 3 3" xfId="24711"/>
    <cellStyle name="Note 6 7 3 4" xfId="35571"/>
    <cellStyle name="Note 6 7 4" xfId="11666"/>
    <cellStyle name="Note 6 7 5" xfId="22416"/>
    <cellStyle name="Note 6 7 6" xfId="33276"/>
    <cellStyle name="Note 6 70" xfId="10651"/>
    <cellStyle name="Note 6 70 2" xfId="21430"/>
    <cellStyle name="Note 6 70 3" xfId="32180"/>
    <cellStyle name="Note 6 70 4" xfId="43040"/>
    <cellStyle name="Note 6 71" xfId="10761"/>
    <cellStyle name="Note 6 71 2" xfId="21540"/>
    <cellStyle name="Note 6 71 3" xfId="32290"/>
    <cellStyle name="Note 6 71 4" xfId="43150"/>
    <cellStyle name="Note 6 72" xfId="10871"/>
    <cellStyle name="Note 6 72 2" xfId="32400"/>
    <cellStyle name="Note 6 72 3" xfId="43260"/>
    <cellStyle name="Note 6 73" xfId="11171"/>
    <cellStyle name="Note 6 73 2" xfId="21921"/>
    <cellStyle name="Note 6 73 3" xfId="32781"/>
    <cellStyle name="Note 6 74" xfId="21650"/>
    <cellStyle name="Note 6 75" xfId="32510"/>
    <cellStyle name="Note 6 76" xfId="43528"/>
    <cellStyle name="Note 6 77" xfId="43683"/>
    <cellStyle name="Note 6 78" xfId="43995"/>
    <cellStyle name="Note 6 79" xfId="44314"/>
    <cellStyle name="Note 6 8" xfId="923"/>
    <cellStyle name="Note 6 8 2" xfId="1948"/>
    <cellStyle name="Note 6 8 2 2" xfId="4273"/>
    <cellStyle name="Note 6 8 2 2 2" xfId="15052"/>
    <cellStyle name="Note 6 8 2 2 3" xfId="25802"/>
    <cellStyle name="Note 6 8 2 2 4" xfId="36662"/>
    <cellStyle name="Note 6 8 2 3" xfId="12757"/>
    <cellStyle name="Note 6 8 2 4" xfId="23507"/>
    <cellStyle name="Note 6 8 2 5" xfId="34367"/>
    <cellStyle name="Note 6 8 3" xfId="3291"/>
    <cellStyle name="Note 6 8 3 2" xfId="14070"/>
    <cellStyle name="Note 6 8 3 3" xfId="24820"/>
    <cellStyle name="Note 6 8 3 4" xfId="35680"/>
    <cellStyle name="Note 6 8 4" xfId="11775"/>
    <cellStyle name="Note 6 8 5" xfId="22525"/>
    <cellStyle name="Note 6 8 6" xfId="33385"/>
    <cellStyle name="Note 6 80" xfId="44634"/>
    <cellStyle name="Note 6 81" xfId="44946"/>
    <cellStyle name="Note 6 82" xfId="45258"/>
    <cellStyle name="Note 6 83" xfId="45570"/>
    <cellStyle name="Note 6 84" xfId="45882"/>
    <cellStyle name="Note 6 85" xfId="46194"/>
    <cellStyle name="Note 6 86" xfId="46506"/>
    <cellStyle name="Note 6 87" xfId="46818"/>
    <cellStyle name="Note 6 88" xfId="47130"/>
    <cellStyle name="Note 6 89" xfId="47442"/>
    <cellStyle name="Note 6 9" xfId="1032"/>
    <cellStyle name="Note 6 9 2" xfId="3400"/>
    <cellStyle name="Note 6 9 2 2" xfId="14179"/>
    <cellStyle name="Note 6 9 2 3" xfId="24929"/>
    <cellStyle name="Note 6 9 2 4" xfId="35789"/>
    <cellStyle name="Note 6 9 3" xfId="11884"/>
    <cellStyle name="Note 6 9 4" xfId="22634"/>
    <cellStyle name="Note 6 9 5" xfId="33494"/>
    <cellStyle name="Note 6 90" xfId="47754"/>
    <cellStyle name="Note 6 91" xfId="48066"/>
    <cellStyle name="Note 6 92" xfId="48378"/>
    <cellStyle name="Note 6 93" xfId="48690"/>
    <cellStyle name="Note 6 94" xfId="49002"/>
    <cellStyle name="Note 6 95" xfId="49314"/>
    <cellStyle name="Note 6 96" xfId="49626"/>
    <cellStyle name="Note 6 97" xfId="49938"/>
    <cellStyle name="Note 6 98" xfId="50250"/>
    <cellStyle name="Note 6 99" xfId="50562"/>
    <cellStyle name="Note 7" xfId="387"/>
    <cellStyle name="Note 7 10" xfId="2068"/>
    <cellStyle name="Note 7 10 2" xfId="4393"/>
    <cellStyle name="Note 7 10 2 2" xfId="15172"/>
    <cellStyle name="Note 7 10 2 3" xfId="25922"/>
    <cellStyle name="Note 7 10 2 4" xfId="36782"/>
    <cellStyle name="Note 7 10 3" xfId="12877"/>
    <cellStyle name="Note 7 10 4" xfId="23627"/>
    <cellStyle name="Note 7 10 5" xfId="34487"/>
    <cellStyle name="Note 7 100" xfId="51200"/>
    <cellStyle name="Note 7 101" xfId="51512"/>
    <cellStyle name="Note 7 102" xfId="51824"/>
    <cellStyle name="Note 7 103" xfId="52137"/>
    <cellStyle name="Note 7 104" xfId="52449"/>
    <cellStyle name="Note 7 105" xfId="52761"/>
    <cellStyle name="Note 7 106" xfId="53073"/>
    <cellStyle name="Note 7 107" xfId="53385"/>
    <cellStyle name="Note 7 108" xfId="53697"/>
    <cellStyle name="Note 7 109" xfId="54009"/>
    <cellStyle name="Note 7 11" xfId="2177"/>
    <cellStyle name="Note 7 11 2" xfId="4502"/>
    <cellStyle name="Note 7 11 2 2" xfId="15281"/>
    <cellStyle name="Note 7 11 2 3" xfId="26031"/>
    <cellStyle name="Note 7 11 2 4" xfId="36891"/>
    <cellStyle name="Note 7 11 3" xfId="12986"/>
    <cellStyle name="Note 7 11 4" xfId="23736"/>
    <cellStyle name="Note 7 11 5" xfId="34596"/>
    <cellStyle name="Note 7 110" xfId="54321"/>
    <cellStyle name="Note 7 111" xfId="54633"/>
    <cellStyle name="Note 7 112" xfId="54945"/>
    <cellStyle name="Note 7 113" xfId="55257"/>
    <cellStyle name="Note 7 114" xfId="55569"/>
    <cellStyle name="Note 7 115" xfId="55881"/>
    <cellStyle name="Note 7 116" xfId="56193"/>
    <cellStyle name="Note 7 117" xfId="56505"/>
    <cellStyle name="Note 7 118" xfId="56817"/>
    <cellStyle name="Note 7 119" xfId="57129"/>
    <cellStyle name="Note 7 12" xfId="2287"/>
    <cellStyle name="Note 7 12 2" xfId="4612"/>
    <cellStyle name="Note 7 12 2 2" xfId="15391"/>
    <cellStyle name="Note 7 12 2 3" xfId="26141"/>
    <cellStyle name="Note 7 12 2 4" xfId="37001"/>
    <cellStyle name="Note 7 12 3" xfId="13096"/>
    <cellStyle name="Note 7 12 4" xfId="23846"/>
    <cellStyle name="Note 7 12 5" xfId="34706"/>
    <cellStyle name="Note 7 120" xfId="57441"/>
    <cellStyle name="Note 7 121" xfId="57753"/>
    <cellStyle name="Note 7 122" xfId="58065"/>
    <cellStyle name="Note 7 123" xfId="58377"/>
    <cellStyle name="Note 7 124" xfId="58689"/>
    <cellStyle name="Note 7 125" xfId="59001"/>
    <cellStyle name="Note 7 126" xfId="59313"/>
    <cellStyle name="Note 7 127" xfId="59625"/>
    <cellStyle name="Note 7 128" xfId="59937"/>
    <cellStyle name="Note 7 129" xfId="60249"/>
    <cellStyle name="Note 7 13" xfId="2397"/>
    <cellStyle name="Note 7 13 2" xfId="13206"/>
    <cellStyle name="Note 7 13 3" xfId="23956"/>
    <cellStyle name="Note 7 13 4" xfId="34816"/>
    <cellStyle name="Note 7 130" xfId="60561"/>
    <cellStyle name="Note 7 131" xfId="60873"/>
    <cellStyle name="Note 7 14" xfId="2754"/>
    <cellStyle name="Note 7 14 2" xfId="13533"/>
    <cellStyle name="Note 7 14 3" xfId="24283"/>
    <cellStyle name="Note 7 14 4" xfId="35143"/>
    <cellStyle name="Note 7 15" xfId="4722"/>
    <cellStyle name="Note 7 15 2" xfId="15501"/>
    <cellStyle name="Note 7 15 3" xfId="26251"/>
    <cellStyle name="Note 7 15 4" xfId="37111"/>
    <cellStyle name="Note 7 16" xfId="4832"/>
    <cellStyle name="Note 7 16 2" xfId="15611"/>
    <cellStyle name="Note 7 16 3" xfId="26361"/>
    <cellStyle name="Note 7 16 4" xfId="37221"/>
    <cellStyle name="Note 7 17" xfId="4942"/>
    <cellStyle name="Note 7 17 2" xfId="15721"/>
    <cellStyle name="Note 7 17 3" xfId="26471"/>
    <cellStyle name="Note 7 17 4" xfId="37331"/>
    <cellStyle name="Note 7 18" xfId="5052"/>
    <cellStyle name="Note 7 18 2" xfId="15831"/>
    <cellStyle name="Note 7 18 3" xfId="26581"/>
    <cellStyle name="Note 7 18 4" xfId="37441"/>
    <cellStyle name="Note 7 19" xfId="5162"/>
    <cellStyle name="Note 7 19 2" xfId="15941"/>
    <cellStyle name="Note 7 19 3" xfId="26691"/>
    <cellStyle name="Note 7 19 4" xfId="37551"/>
    <cellStyle name="Note 7 2" xfId="453"/>
    <cellStyle name="Note 7 2 10" xfId="44803"/>
    <cellStyle name="Note 7 2 11" xfId="45115"/>
    <cellStyle name="Note 7 2 12" xfId="45427"/>
    <cellStyle name="Note 7 2 13" xfId="45739"/>
    <cellStyle name="Note 7 2 14" xfId="46051"/>
    <cellStyle name="Note 7 2 15" xfId="46363"/>
    <cellStyle name="Note 7 2 16" xfId="46675"/>
    <cellStyle name="Note 7 2 17" xfId="46987"/>
    <cellStyle name="Note 7 2 18" xfId="47299"/>
    <cellStyle name="Note 7 2 19" xfId="47611"/>
    <cellStyle name="Note 7 2 2" xfId="1478"/>
    <cellStyle name="Note 7 2 2 2" xfId="3803"/>
    <cellStyle name="Note 7 2 2 2 2" xfId="14582"/>
    <cellStyle name="Note 7 2 2 2 3" xfId="25332"/>
    <cellStyle name="Note 7 2 2 2 4" xfId="36192"/>
    <cellStyle name="Note 7 2 2 3" xfId="12287"/>
    <cellStyle name="Note 7 2 2 4" xfId="23037"/>
    <cellStyle name="Note 7 2 2 5" xfId="33897"/>
    <cellStyle name="Note 7 2 20" xfId="47923"/>
    <cellStyle name="Note 7 2 21" xfId="48235"/>
    <cellStyle name="Note 7 2 22" xfId="48547"/>
    <cellStyle name="Note 7 2 23" xfId="48859"/>
    <cellStyle name="Note 7 2 24" xfId="49171"/>
    <cellStyle name="Note 7 2 25" xfId="49483"/>
    <cellStyle name="Note 7 2 26" xfId="49795"/>
    <cellStyle name="Note 7 2 27" xfId="50107"/>
    <cellStyle name="Note 7 2 28" xfId="50419"/>
    <cellStyle name="Note 7 2 29" xfId="50731"/>
    <cellStyle name="Note 7 2 3" xfId="2820"/>
    <cellStyle name="Note 7 2 3 2" xfId="13599"/>
    <cellStyle name="Note 7 2 3 3" xfId="24349"/>
    <cellStyle name="Note 7 2 3 4" xfId="35209"/>
    <cellStyle name="Note 7 2 30" xfId="51043"/>
    <cellStyle name="Note 7 2 31" xfId="51355"/>
    <cellStyle name="Note 7 2 32" xfId="51667"/>
    <cellStyle name="Note 7 2 33" xfId="51979"/>
    <cellStyle name="Note 7 2 34" xfId="52292"/>
    <cellStyle name="Note 7 2 35" xfId="52604"/>
    <cellStyle name="Note 7 2 36" xfId="52916"/>
    <cellStyle name="Note 7 2 37" xfId="53228"/>
    <cellStyle name="Note 7 2 38" xfId="53540"/>
    <cellStyle name="Note 7 2 39" xfId="53852"/>
    <cellStyle name="Note 7 2 4" xfId="11304"/>
    <cellStyle name="Note 7 2 40" xfId="54164"/>
    <cellStyle name="Note 7 2 41" xfId="54476"/>
    <cellStyle name="Note 7 2 42" xfId="54788"/>
    <cellStyle name="Note 7 2 43" xfId="55100"/>
    <cellStyle name="Note 7 2 44" xfId="55412"/>
    <cellStyle name="Note 7 2 45" xfId="55724"/>
    <cellStyle name="Note 7 2 46" xfId="56036"/>
    <cellStyle name="Note 7 2 47" xfId="56348"/>
    <cellStyle name="Note 7 2 48" xfId="56660"/>
    <cellStyle name="Note 7 2 49" xfId="56972"/>
    <cellStyle name="Note 7 2 5" xfId="22054"/>
    <cellStyle name="Note 7 2 50" xfId="57284"/>
    <cellStyle name="Note 7 2 51" xfId="57596"/>
    <cellStyle name="Note 7 2 52" xfId="57908"/>
    <cellStyle name="Note 7 2 53" xfId="58220"/>
    <cellStyle name="Note 7 2 54" xfId="58532"/>
    <cellStyle name="Note 7 2 55" xfId="58844"/>
    <cellStyle name="Note 7 2 56" xfId="59156"/>
    <cellStyle name="Note 7 2 57" xfId="59468"/>
    <cellStyle name="Note 7 2 58" xfId="59780"/>
    <cellStyle name="Note 7 2 59" xfId="60092"/>
    <cellStyle name="Note 7 2 6" xfId="32914"/>
    <cellStyle name="Note 7 2 60" xfId="60404"/>
    <cellStyle name="Note 7 2 61" xfId="60716"/>
    <cellStyle name="Note 7 2 62" xfId="61028"/>
    <cellStyle name="Note 7 2 7" xfId="43852"/>
    <cellStyle name="Note 7 2 8" xfId="44164"/>
    <cellStyle name="Note 7 2 9" xfId="44483"/>
    <cellStyle name="Note 7 20" xfId="5272"/>
    <cellStyle name="Note 7 20 2" xfId="16051"/>
    <cellStyle name="Note 7 20 3" xfId="26801"/>
    <cellStyle name="Note 7 20 4" xfId="37661"/>
    <cellStyle name="Note 7 21" xfId="5382"/>
    <cellStyle name="Note 7 21 2" xfId="16161"/>
    <cellStyle name="Note 7 21 3" xfId="26911"/>
    <cellStyle name="Note 7 21 4" xfId="37771"/>
    <cellStyle name="Note 7 22" xfId="5492"/>
    <cellStyle name="Note 7 22 2" xfId="16271"/>
    <cellStyle name="Note 7 22 3" xfId="27021"/>
    <cellStyle name="Note 7 22 4" xfId="37881"/>
    <cellStyle name="Note 7 23" xfId="5602"/>
    <cellStyle name="Note 7 23 2" xfId="16381"/>
    <cellStyle name="Note 7 23 3" xfId="27131"/>
    <cellStyle name="Note 7 23 4" xfId="37991"/>
    <cellStyle name="Note 7 24" xfId="5712"/>
    <cellStyle name="Note 7 24 2" xfId="16491"/>
    <cellStyle name="Note 7 24 3" xfId="27241"/>
    <cellStyle name="Note 7 24 4" xfId="38101"/>
    <cellStyle name="Note 7 25" xfId="5822"/>
    <cellStyle name="Note 7 25 2" xfId="16601"/>
    <cellStyle name="Note 7 25 3" xfId="27351"/>
    <cellStyle name="Note 7 25 4" xfId="38211"/>
    <cellStyle name="Note 7 26" xfId="5932"/>
    <cellStyle name="Note 7 26 2" xfId="16711"/>
    <cellStyle name="Note 7 26 3" xfId="27461"/>
    <cellStyle name="Note 7 26 4" xfId="38321"/>
    <cellStyle name="Note 7 27" xfId="6042"/>
    <cellStyle name="Note 7 27 2" xfId="16821"/>
    <cellStyle name="Note 7 27 3" xfId="27571"/>
    <cellStyle name="Note 7 27 4" xfId="38431"/>
    <cellStyle name="Note 7 28" xfId="6152"/>
    <cellStyle name="Note 7 28 2" xfId="16931"/>
    <cellStyle name="Note 7 28 3" xfId="27681"/>
    <cellStyle name="Note 7 28 4" xfId="38541"/>
    <cellStyle name="Note 7 29" xfId="6262"/>
    <cellStyle name="Note 7 29 2" xfId="17041"/>
    <cellStyle name="Note 7 29 3" xfId="27791"/>
    <cellStyle name="Note 7 29 4" xfId="38651"/>
    <cellStyle name="Note 7 3" xfId="530"/>
    <cellStyle name="Note 7 3 2" xfId="1555"/>
    <cellStyle name="Note 7 3 2 2" xfId="3880"/>
    <cellStyle name="Note 7 3 2 2 2" xfId="14659"/>
    <cellStyle name="Note 7 3 2 2 3" xfId="25409"/>
    <cellStyle name="Note 7 3 2 2 4" xfId="36269"/>
    <cellStyle name="Note 7 3 2 3" xfId="12364"/>
    <cellStyle name="Note 7 3 2 4" xfId="23114"/>
    <cellStyle name="Note 7 3 2 5" xfId="33974"/>
    <cellStyle name="Note 7 3 3" xfId="2897"/>
    <cellStyle name="Note 7 3 3 2" xfId="13676"/>
    <cellStyle name="Note 7 3 3 3" xfId="24426"/>
    <cellStyle name="Note 7 3 3 4" xfId="35286"/>
    <cellStyle name="Note 7 3 4" xfId="11381"/>
    <cellStyle name="Note 7 3 5" xfId="22131"/>
    <cellStyle name="Note 7 3 6" xfId="32991"/>
    <cellStyle name="Note 7 30" xfId="6372"/>
    <cellStyle name="Note 7 30 2" xfId="17151"/>
    <cellStyle name="Note 7 30 3" xfId="27901"/>
    <cellStyle name="Note 7 30 4" xfId="38761"/>
    <cellStyle name="Note 7 31" xfId="6482"/>
    <cellStyle name="Note 7 31 2" xfId="17261"/>
    <cellStyle name="Note 7 31 3" xfId="28011"/>
    <cellStyle name="Note 7 31 4" xfId="38871"/>
    <cellStyle name="Note 7 32" xfId="6592"/>
    <cellStyle name="Note 7 32 2" xfId="17371"/>
    <cellStyle name="Note 7 32 3" xfId="28121"/>
    <cellStyle name="Note 7 32 4" xfId="38981"/>
    <cellStyle name="Note 7 33" xfId="6702"/>
    <cellStyle name="Note 7 33 2" xfId="17481"/>
    <cellStyle name="Note 7 33 3" xfId="28231"/>
    <cellStyle name="Note 7 33 4" xfId="39091"/>
    <cellStyle name="Note 7 34" xfId="6812"/>
    <cellStyle name="Note 7 34 2" xfId="17591"/>
    <cellStyle name="Note 7 34 3" xfId="28341"/>
    <cellStyle name="Note 7 34 4" xfId="39201"/>
    <cellStyle name="Note 7 35" xfId="6922"/>
    <cellStyle name="Note 7 35 2" xfId="17701"/>
    <cellStyle name="Note 7 35 3" xfId="28451"/>
    <cellStyle name="Note 7 35 4" xfId="39311"/>
    <cellStyle name="Note 7 36" xfId="7032"/>
    <cellStyle name="Note 7 36 2" xfId="17811"/>
    <cellStyle name="Note 7 36 3" xfId="28561"/>
    <cellStyle name="Note 7 36 4" xfId="39421"/>
    <cellStyle name="Note 7 37" xfId="7142"/>
    <cellStyle name="Note 7 37 2" xfId="17921"/>
    <cellStyle name="Note 7 37 3" xfId="28671"/>
    <cellStyle name="Note 7 37 4" xfId="39531"/>
    <cellStyle name="Note 7 38" xfId="7252"/>
    <cellStyle name="Note 7 38 2" xfId="18031"/>
    <cellStyle name="Note 7 38 3" xfId="28781"/>
    <cellStyle name="Note 7 38 4" xfId="39641"/>
    <cellStyle name="Note 7 39" xfId="7362"/>
    <cellStyle name="Note 7 39 2" xfId="18141"/>
    <cellStyle name="Note 7 39 3" xfId="28891"/>
    <cellStyle name="Note 7 39 4" xfId="39751"/>
    <cellStyle name="Note 7 4" xfId="617"/>
    <cellStyle name="Note 7 4 2" xfId="1642"/>
    <cellStyle name="Note 7 4 2 2" xfId="3967"/>
    <cellStyle name="Note 7 4 2 2 2" xfId="14746"/>
    <cellStyle name="Note 7 4 2 2 3" xfId="25496"/>
    <cellStyle name="Note 7 4 2 2 4" xfId="36356"/>
    <cellStyle name="Note 7 4 2 3" xfId="12451"/>
    <cellStyle name="Note 7 4 2 4" xfId="23201"/>
    <cellStyle name="Note 7 4 2 5" xfId="34061"/>
    <cellStyle name="Note 7 4 3" xfId="2985"/>
    <cellStyle name="Note 7 4 3 2" xfId="13764"/>
    <cellStyle name="Note 7 4 3 3" xfId="24514"/>
    <cellStyle name="Note 7 4 3 4" xfId="35374"/>
    <cellStyle name="Note 7 4 4" xfId="11469"/>
    <cellStyle name="Note 7 4 5" xfId="22219"/>
    <cellStyle name="Note 7 4 6" xfId="33079"/>
    <cellStyle name="Note 7 40" xfId="7472"/>
    <cellStyle name="Note 7 40 2" xfId="18251"/>
    <cellStyle name="Note 7 40 3" xfId="29001"/>
    <cellStyle name="Note 7 40 4" xfId="39861"/>
    <cellStyle name="Note 7 41" xfId="7582"/>
    <cellStyle name="Note 7 41 2" xfId="18361"/>
    <cellStyle name="Note 7 41 3" xfId="29111"/>
    <cellStyle name="Note 7 41 4" xfId="39971"/>
    <cellStyle name="Note 7 42" xfId="7692"/>
    <cellStyle name="Note 7 42 2" xfId="18471"/>
    <cellStyle name="Note 7 42 3" xfId="29221"/>
    <cellStyle name="Note 7 42 4" xfId="40081"/>
    <cellStyle name="Note 7 43" xfId="7802"/>
    <cellStyle name="Note 7 43 2" xfId="18581"/>
    <cellStyle name="Note 7 43 3" xfId="29331"/>
    <cellStyle name="Note 7 43 4" xfId="40191"/>
    <cellStyle name="Note 7 44" xfId="7912"/>
    <cellStyle name="Note 7 44 2" xfId="18691"/>
    <cellStyle name="Note 7 44 3" xfId="29441"/>
    <cellStyle name="Note 7 44 4" xfId="40301"/>
    <cellStyle name="Note 7 45" xfId="8022"/>
    <cellStyle name="Note 7 45 2" xfId="18801"/>
    <cellStyle name="Note 7 45 3" xfId="29551"/>
    <cellStyle name="Note 7 45 4" xfId="40411"/>
    <cellStyle name="Note 7 46" xfId="8132"/>
    <cellStyle name="Note 7 46 2" xfId="18911"/>
    <cellStyle name="Note 7 46 3" xfId="29661"/>
    <cellStyle name="Note 7 46 4" xfId="40521"/>
    <cellStyle name="Note 7 47" xfId="8242"/>
    <cellStyle name="Note 7 47 2" xfId="19021"/>
    <cellStyle name="Note 7 47 3" xfId="29771"/>
    <cellStyle name="Note 7 47 4" xfId="40631"/>
    <cellStyle name="Note 7 48" xfId="8352"/>
    <cellStyle name="Note 7 48 2" xfId="19131"/>
    <cellStyle name="Note 7 48 3" xfId="29881"/>
    <cellStyle name="Note 7 48 4" xfId="40741"/>
    <cellStyle name="Note 7 49" xfId="8462"/>
    <cellStyle name="Note 7 49 2" xfId="19241"/>
    <cellStyle name="Note 7 49 3" xfId="29991"/>
    <cellStyle name="Note 7 49 4" xfId="40851"/>
    <cellStyle name="Note 7 5" xfId="716"/>
    <cellStyle name="Note 7 5 2" xfId="1741"/>
    <cellStyle name="Note 7 5 2 2" xfId="4066"/>
    <cellStyle name="Note 7 5 2 2 2" xfId="14845"/>
    <cellStyle name="Note 7 5 2 2 3" xfId="25595"/>
    <cellStyle name="Note 7 5 2 2 4" xfId="36455"/>
    <cellStyle name="Note 7 5 2 3" xfId="12550"/>
    <cellStyle name="Note 7 5 2 4" xfId="23300"/>
    <cellStyle name="Note 7 5 2 5" xfId="34160"/>
    <cellStyle name="Note 7 5 3" xfId="3084"/>
    <cellStyle name="Note 7 5 3 2" xfId="13863"/>
    <cellStyle name="Note 7 5 3 3" xfId="24613"/>
    <cellStyle name="Note 7 5 3 4" xfId="35473"/>
    <cellStyle name="Note 7 5 4" xfId="11568"/>
    <cellStyle name="Note 7 5 5" xfId="22318"/>
    <cellStyle name="Note 7 5 6" xfId="33178"/>
    <cellStyle name="Note 7 50" xfId="8572"/>
    <cellStyle name="Note 7 50 2" xfId="19351"/>
    <cellStyle name="Note 7 50 3" xfId="30101"/>
    <cellStyle name="Note 7 50 4" xfId="40961"/>
    <cellStyle name="Note 7 51" xfId="8682"/>
    <cellStyle name="Note 7 51 2" xfId="19461"/>
    <cellStyle name="Note 7 51 3" xfId="30211"/>
    <cellStyle name="Note 7 51 4" xfId="41071"/>
    <cellStyle name="Note 7 52" xfId="8792"/>
    <cellStyle name="Note 7 52 2" xfId="19571"/>
    <cellStyle name="Note 7 52 3" xfId="30321"/>
    <cellStyle name="Note 7 52 4" xfId="41181"/>
    <cellStyle name="Note 7 53" xfId="8902"/>
    <cellStyle name="Note 7 53 2" xfId="19681"/>
    <cellStyle name="Note 7 53 3" xfId="30431"/>
    <cellStyle name="Note 7 53 4" xfId="41291"/>
    <cellStyle name="Note 7 54" xfId="9012"/>
    <cellStyle name="Note 7 54 2" xfId="19791"/>
    <cellStyle name="Note 7 54 3" xfId="30541"/>
    <cellStyle name="Note 7 54 4" xfId="41401"/>
    <cellStyle name="Note 7 55" xfId="9122"/>
    <cellStyle name="Note 7 55 2" xfId="19901"/>
    <cellStyle name="Note 7 55 3" xfId="30651"/>
    <cellStyle name="Note 7 55 4" xfId="41511"/>
    <cellStyle name="Note 7 56" xfId="9232"/>
    <cellStyle name="Note 7 56 2" xfId="20011"/>
    <cellStyle name="Note 7 56 3" xfId="30761"/>
    <cellStyle name="Note 7 56 4" xfId="41621"/>
    <cellStyle name="Note 7 57" xfId="9342"/>
    <cellStyle name="Note 7 57 2" xfId="20121"/>
    <cellStyle name="Note 7 57 3" xfId="30871"/>
    <cellStyle name="Note 7 57 4" xfId="41731"/>
    <cellStyle name="Note 7 58" xfId="9452"/>
    <cellStyle name="Note 7 58 2" xfId="20231"/>
    <cellStyle name="Note 7 58 3" xfId="30981"/>
    <cellStyle name="Note 7 58 4" xfId="41841"/>
    <cellStyle name="Note 7 59" xfId="9562"/>
    <cellStyle name="Note 7 59 2" xfId="20341"/>
    <cellStyle name="Note 7 59 3" xfId="31091"/>
    <cellStyle name="Note 7 59 4" xfId="41951"/>
    <cellStyle name="Note 7 6" xfId="825"/>
    <cellStyle name="Note 7 6 2" xfId="1850"/>
    <cellStyle name="Note 7 6 2 2" xfId="4175"/>
    <cellStyle name="Note 7 6 2 2 2" xfId="14954"/>
    <cellStyle name="Note 7 6 2 2 3" xfId="25704"/>
    <cellStyle name="Note 7 6 2 2 4" xfId="36564"/>
    <cellStyle name="Note 7 6 2 3" xfId="12659"/>
    <cellStyle name="Note 7 6 2 4" xfId="23409"/>
    <cellStyle name="Note 7 6 2 5" xfId="34269"/>
    <cellStyle name="Note 7 6 3" xfId="3193"/>
    <cellStyle name="Note 7 6 3 2" xfId="13972"/>
    <cellStyle name="Note 7 6 3 3" xfId="24722"/>
    <cellStyle name="Note 7 6 3 4" xfId="35582"/>
    <cellStyle name="Note 7 6 4" xfId="11677"/>
    <cellStyle name="Note 7 6 5" xfId="22427"/>
    <cellStyle name="Note 7 6 6" xfId="33287"/>
    <cellStyle name="Note 7 60" xfId="9672"/>
    <cellStyle name="Note 7 60 2" xfId="20451"/>
    <cellStyle name="Note 7 60 3" xfId="31201"/>
    <cellStyle name="Note 7 60 4" xfId="42061"/>
    <cellStyle name="Note 7 61" xfId="9782"/>
    <cellStyle name="Note 7 61 2" xfId="20561"/>
    <cellStyle name="Note 7 61 3" xfId="31311"/>
    <cellStyle name="Note 7 61 4" xfId="42171"/>
    <cellStyle name="Note 7 62" xfId="9892"/>
    <cellStyle name="Note 7 62 2" xfId="20671"/>
    <cellStyle name="Note 7 62 3" xfId="31421"/>
    <cellStyle name="Note 7 62 4" xfId="42281"/>
    <cellStyle name="Note 7 63" xfId="10002"/>
    <cellStyle name="Note 7 63 2" xfId="20781"/>
    <cellStyle name="Note 7 63 3" xfId="31531"/>
    <cellStyle name="Note 7 63 4" xfId="42391"/>
    <cellStyle name="Note 7 64" xfId="10112"/>
    <cellStyle name="Note 7 64 2" xfId="20891"/>
    <cellStyle name="Note 7 64 3" xfId="31641"/>
    <cellStyle name="Note 7 64 4" xfId="42501"/>
    <cellStyle name="Note 7 65" xfId="10222"/>
    <cellStyle name="Note 7 65 2" xfId="21001"/>
    <cellStyle name="Note 7 65 3" xfId="31751"/>
    <cellStyle name="Note 7 65 4" xfId="42611"/>
    <cellStyle name="Note 7 66" xfId="10332"/>
    <cellStyle name="Note 7 66 2" xfId="21111"/>
    <cellStyle name="Note 7 66 3" xfId="31861"/>
    <cellStyle name="Note 7 66 4" xfId="42721"/>
    <cellStyle name="Note 7 67" xfId="10442"/>
    <cellStyle name="Note 7 67 2" xfId="21221"/>
    <cellStyle name="Note 7 67 3" xfId="31971"/>
    <cellStyle name="Note 7 67 4" xfId="42831"/>
    <cellStyle name="Note 7 68" xfId="10552"/>
    <cellStyle name="Note 7 68 2" xfId="21331"/>
    <cellStyle name="Note 7 68 3" xfId="32081"/>
    <cellStyle name="Note 7 68 4" xfId="42941"/>
    <cellStyle name="Note 7 69" xfId="10662"/>
    <cellStyle name="Note 7 69 2" xfId="21441"/>
    <cellStyle name="Note 7 69 3" xfId="32191"/>
    <cellStyle name="Note 7 69 4" xfId="43051"/>
    <cellStyle name="Note 7 7" xfId="934"/>
    <cellStyle name="Note 7 7 2" xfId="1959"/>
    <cellStyle name="Note 7 7 2 2" xfId="4284"/>
    <cellStyle name="Note 7 7 2 2 2" xfId="15063"/>
    <cellStyle name="Note 7 7 2 2 3" xfId="25813"/>
    <cellStyle name="Note 7 7 2 2 4" xfId="36673"/>
    <cellStyle name="Note 7 7 2 3" xfId="12768"/>
    <cellStyle name="Note 7 7 2 4" xfId="23518"/>
    <cellStyle name="Note 7 7 2 5" xfId="34378"/>
    <cellStyle name="Note 7 7 3" xfId="3302"/>
    <cellStyle name="Note 7 7 3 2" xfId="14081"/>
    <cellStyle name="Note 7 7 3 3" xfId="24831"/>
    <cellStyle name="Note 7 7 3 4" xfId="35691"/>
    <cellStyle name="Note 7 7 4" xfId="11786"/>
    <cellStyle name="Note 7 7 5" xfId="22536"/>
    <cellStyle name="Note 7 7 6" xfId="33396"/>
    <cellStyle name="Note 7 70" xfId="10772"/>
    <cellStyle name="Note 7 70 2" xfId="21551"/>
    <cellStyle name="Note 7 70 3" xfId="32301"/>
    <cellStyle name="Note 7 70 4" xfId="43161"/>
    <cellStyle name="Note 7 71" xfId="10882"/>
    <cellStyle name="Note 7 71 2" xfId="32411"/>
    <cellStyle name="Note 7 71 3" xfId="43271"/>
    <cellStyle name="Note 7 72" xfId="11238"/>
    <cellStyle name="Note 7 72 2" xfId="21988"/>
    <cellStyle name="Note 7 72 3" xfId="32848"/>
    <cellStyle name="Note 7 73" xfId="21661"/>
    <cellStyle name="Note 7 74" xfId="32521"/>
    <cellStyle name="Note 7 75" xfId="43542"/>
    <cellStyle name="Note 7 76" xfId="43697"/>
    <cellStyle name="Note 7 77" xfId="44009"/>
    <cellStyle name="Note 7 78" xfId="44328"/>
    <cellStyle name="Note 7 79" xfId="44648"/>
    <cellStyle name="Note 7 8" xfId="1043"/>
    <cellStyle name="Note 7 8 2" xfId="3411"/>
    <cellStyle name="Note 7 8 2 2" xfId="14190"/>
    <cellStyle name="Note 7 8 2 3" xfId="24940"/>
    <cellStyle name="Note 7 8 2 4" xfId="35800"/>
    <cellStyle name="Note 7 8 3" xfId="11895"/>
    <cellStyle name="Note 7 8 4" xfId="22645"/>
    <cellStyle name="Note 7 8 5" xfId="33505"/>
    <cellStyle name="Note 7 80" xfId="44960"/>
    <cellStyle name="Note 7 81" xfId="45272"/>
    <cellStyle name="Note 7 82" xfId="45584"/>
    <cellStyle name="Note 7 83" xfId="45896"/>
    <cellStyle name="Note 7 84" xfId="46208"/>
    <cellStyle name="Note 7 85" xfId="46520"/>
    <cellStyle name="Note 7 86" xfId="46832"/>
    <cellStyle name="Note 7 87" xfId="47144"/>
    <cellStyle name="Note 7 88" xfId="47456"/>
    <cellStyle name="Note 7 89" xfId="47768"/>
    <cellStyle name="Note 7 9" xfId="1412"/>
    <cellStyle name="Note 7 9 2" xfId="3737"/>
    <cellStyle name="Note 7 9 2 2" xfId="14516"/>
    <cellStyle name="Note 7 9 2 3" xfId="25266"/>
    <cellStyle name="Note 7 9 2 4" xfId="36126"/>
    <cellStyle name="Note 7 9 3" xfId="12221"/>
    <cellStyle name="Note 7 9 4" xfId="22971"/>
    <cellStyle name="Note 7 9 5" xfId="33831"/>
    <cellStyle name="Note 7 90" xfId="48080"/>
    <cellStyle name="Note 7 91" xfId="48392"/>
    <cellStyle name="Note 7 92" xfId="48704"/>
    <cellStyle name="Note 7 93" xfId="49016"/>
    <cellStyle name="Note 7 94" xfId="49328"/>
    <cellStyle name="Note 7 95" xfId="49640"/>
    <cellStyle name="Note 7 96" xfId="49952"/>
    <cellStyle name="Note 7 97" xfId="50264"/>
    <cellStyle name="Note 7 98" xfId="50576"/>
    <cellStyle name="Note 7 99" xfId="50888"/>
    <cellStyle name="Note 8" xfId="464"/>
    <cellStyle name="Note 8 10" xfId="2188"/>
    <cellStyle name="Note 8 10 2" xfId="4513"/>
    <cellStyle name="Note 8 10 2 2" xfId="15292"/>
    <cellStyle name="Note 8 10 2 3" xfId="26042"/>
    <cellStyle name="Note 8 10 2 4" xfId="36902"/>
    <cellStyle name="Note 8 10 3" xfId="12997"/>
    <cellStyle name="Note 8 10 4" xfId="23747"/>
    <cellStyle name="Note 8 10 5" xfId="34607"/>
    <cellStyle name="Note 8 100" xfId="51526"/>
    <cellStyle name="Note 8 101" xfId="51838"/>
    <cellStyle name="Note 8 102" xfId="52151"/>
    <cellStyle name="Note 8 103" xfId="52463"/>
    <cellStyle name="Note 8 104" xfId="52775"/>
    <cellStyle name="Note 8 105" xfId="53087"/>
    <cellStyle name="Note 8 106" xfId="53399"/>
    <cellStyle name="Note 8 107" xfId="53711"/>
    <cellStyle name="Note 8 108" xfId="54023"/>
    <cellStyle name="Note 8 109" xfId="54335"/>
    <cellStyle name="Note 8 11" xfId="2298"/>
    <cellStyle name="Note 8 11 2" xfId="4623"/>
    <cellStyle name="Note 8 11 2 2" xfId="15402"/>
    <cellStyle name="Note 8 11 2 3" xfId="26152"/>
    <cellStyle name="Note 8 11 2 4" xfId="37012"/>
    <cellStyle name="Note 8 11 3" xfId="13107"/>
    <cellStyle name="Note 8 11 4" xfId="23857"/>
    <cellStyle name="Note 8 11 5" xfId="34717"/>
    <cellStyle name="Note 8 110" xfId="54647"/>
    <cellStyle name="Note 8 111" xfId="54959"/>
    <cellStyle name="Note 8 112" xfId="55271"/>
    <cellStyle name="Note 8 113" xfId="55583"/>
    <cellStyle name="Note 8 114" xfId="55895"/>
    <cellStyle name="Note 8 115" xfId="56207"/>
    <cellStyle name="Note 8 116" xfId="56519"/>
    <cellStyle name="Note 8 117" xfId="56831"/>
    <cellStyle name="Note 8 118" xfId="57143"/>
    <cellStyle name="Note 8 119" xfId="57455"/>
    <cellStyle name="Note 8 12" xfId="2408"/>
    <cellStyle name="Note 8 12 2" xfId="13217"/>
    <cellStyle name="Note 8 12 3" xfId="23967"/>
    <cellStyle name="Note 8 12 4" xfId="34827"/>
    <cellStyle name="Note 8 120" xfId="57767"/>
    <cellStyle name="Note 8 121" xfId="58079"/>
    <cellStyle name="Note 8 122" xfId="58391"/>
    <cellStyle name="Note 8 123" xfId="58703"/>
    <cellStyle name="Note 8 124" xfId="59015"/>
    <cellStyle name="Note 8 125" xfId="59327"/>
    <cellStyle name="Note 8 126" xfId="59639"/>
    <cellStyle name="Note 8 127" xfId="59951"/>
    <cellStyle name="Note 8 128" xfId="60263"/>
    <cellStyle name="Note 8 129" xfId="60575"/>
    <cellStyle name="Note 8 13" xfId="2831"/>
    <cellStyle name="Note 8 13 2" xfId="13610"/>
    <cellStyle name="Note 8 13 3" xfId="24360"/>
    <cellStyle name="Note 8 13 4" xfId="35220"/>
    <cellStyle name="Note 8 130" xfId="60887"/>
    <cellStyle name="Note 8 14" xfId="4733"/>
    <cellStyle name="Note 8 14 2" xfId="15512"/>
    <cellStyle name="Note 8 14 3" xfId="26262"/>
    <cellStyle name="Note 8 14 4" xfId="37122"/>
    <cellStyle name="Note 8 15" xfId="4843"/>
    <cellStyle name="Note 8 15 2" xfId="15622"/>
    <cellStyle name="Note 8 15 3" xfId="26372"/>
    <cellStyle name="Note 8 15 4" xfId="37232"/>
    <cellStyle name="Note 8 16" xfId="4953"/>
    <cellStyle name="Note 8 16 2" xfId="15732"/>
    <cellStyle name="Note 8 16 3" xfId="26482"/>
    <cellStyle name="Note 8 16 4" xfId="37342"/>
    <cellStyle name="Note 8 17" xfId="5063"/>
    <cellStyle name="Note 8 17 2" xfId="15842"/>
    <cellStyle name="Note 8 17 3" xfId="26592"/>
    <cellStyle name="Note 8 17 4" xfId="37452"/>
    <cellStyle name="Note 8 18" xfId="5173"/>
    <cellStyle name="Note 8 18 2" xfId="15952"/>
    <cellStyle name="Note 8 18 3" xfId="26702"/>
    <cellStyle name="Note 8 18 4" xfId="37562"/>
    <cellStyle name="Note 8 19" xfId="5283"/>
    <cellStyle name="Note 8 19 2" xfId="16062"/>
    <cellStyle name="Note 8 19 3" xfId="26812"/>
    <cellStyle name="Note 8 19 4" xfId="37672"/>
    <cellStyle name="Note 8 2" xfId="541"/>
    <cellStyle name="Note 8 2 10" xfId="44817"/>
    <cellStyle name="Note 8 2 11" xfId="45129"/>
    <cellStyle name="Note 8 2 12" xfId="45441"/>
    <cellStyle name="Note 8 2 13" xfId="45753"/>
    <cellStyle name="Note 8 2 14" xfId="46065"/>
    <cellStyle name="Note 8 2 15" xfId="46377"/>
    <cellStyle name="Note 8 2 16" xfId="46689"/>
    <cellStyle name="Note 8 2 17" xfId="47001"/>
    <cellStyle name="Note 8 2 18" xfId="47313"/>
    <cellStyle name="Note 8 2 19" xfId="47625"/>
    <cellStyle name="Note 8 2 2" xfId="1566"/>
    <cellStyle name="Note 8 2 2 2" xfId="3891"/>
    <cellStyle name="Note 8 2 2 2 2" xfId="14670"/>
    <cellStyle name="Note 8 2 2 2 3" xfId="25420"/>
    <cellStyle name="Note 8 2 2 2 4" xfId="36280"/>
    <cellStyle name="Note 8 2 2 3" xfId="12375"/>
    <cellStyle name="Note 8 2 2 4" xfId="23125"/>
    <cellStyle name="Note 8 2 2 5" xfId="33985"/>
    <cellStyle name="Note 8 2 20" xfId="47937"/>
    <cellStyle name="Note 8 2 21" xfId="48249"/>
    <cellStyle name="Note 8 2 22" xfId="48561"/>
    <cellStyle name="Note 8 2 23" xfId="48873"/>
    <cellStyle name="Note 8 2 24" xfId="49185"/>
    <cellStyle name="Note 8 2 25" xfId="49497"/>
    <cellStyle name="Note 8 2 26" xfId="49809"/>
    <cellStyle name="Note 8 2 27" xfId="50121"/>
    <cellStyle name="Note 8 2 28" xfId="50433"/>
    <cellStyle name="Note 8 2 29" xfId="50745"/>
    <cellStyle name="Note 8 2 3" xfId="2908"/>
    <cellStyle name="Note 8 2 3 2" xfId="13687"/>
    <cellStyle name="Note 8 2 3 3" xfId="24437"/>
    <cellStyle name="Note 8 2 3 4" xfId="35297"/>
    <cellStyle name="Note 8 2 30" xfId="51057"/>
    <cellStyle name="Note 8 2 31" xfId="51369"/>
    <cellStyle name="Note 8 2 32" xfId="51681"/>
    <cellStyle name="Note 8 2 33" xfId="51993"/>
    <cellStyle name="Note 8 2 34" xfId="52306"/>
    <cellStyle name="Note 8 2 35" xfId="52618"/>
    <cellStyle name="Note 8 2 36" xfId="52930"/>
    <cellStyle name="Note 8 2 37" xfId="53242"/>
    <cellStyle name="Note 8 2 38" xfId="53554"/>
    <cellStyle name="Note 8 2 39" xfId="53866"/>
    <cellStyle name="Note 8 2 4" xfId="11392"/>
    <cellStyle name="Note 8 2 40" xfId="54178"/>
    <cellStyle name="Note 8 2 41" xfId="54490"/>
    <cellStyle name="Note 8 2 42" xfId="54802"/>
    <cellStyle name="Note 8 2 43" xfId="55114"/>
    <cellStyle name="Note 8 2 44" xfId="55426"/>
    <cellStyle name="Note 8 2 45" xfId="55738"/>
    <cellStyle name="Note 8 2 46" xfId="56050"/>
    <cellStyle name="Note 8 2 47" xfId="56362"/>
    <cellStyle name="Note 8 2 48" xfId="56674"/>
    <cellStyle name="Note 8 2 49" xfId="56986"/>
    <cellStyle name="Note 8 2 5" xfId="22142"/>
    <cellStyle name="Note 8 2 50" xfId="57298"/>
    <cellStyle name="Note 8 2 51" xfId="57610"/>
    <cellStyle name="Note 8 2 52" xfId="57922"/>
    <cellStyle name="Note 8 2 53" xfId="58234"/>
    <cellStyle name="Note 8 2 54" xfId="58546"/>
    <cellStyle name="Note 8 2 55" xfId="58858"/>
    <cellStyle name="Note 8 2 56" xfId="59170"/>
    <cellStyle name="Note 8 2 57" xfId="59482"/>
    <cellStyle name="Note 8 2 58" xfId="59794"/>
    <cellStyle name="Note 8 2 59" xfId="60106"/>
    <cellStyle name="Note 8 2 6" xfId="33002"/>
    <cellStyle name="Note 8 2 60" xfId="60418"/>
    <cellStyle name="Note 8 2 61" xfId="60730"/>
    <cellStyle name="Note 8 2 62" xfId="61042"/>
    <cellStyle name="Note 8 2 7" xfId="43866"/>
    <cellStyle name="Note 8 2 8" xfId="44178"/>
    <cellStyle name="Note 8 2 9" xfId="44497"/>
    <cellStyle name="Note 8 20" xfId="5393"/>
    <cellStyle name="Note 8 20 2" xfId="16172"/>
    <cellStyle name="Note 8 20 3" xfId="26922"/>
    <cellStyle name="Note 8 20 4" xfId="37782"/>
    <cellStyle name="Note 8 21" xfId="5503"/>
    <cellStyle name="Note 8 21 2" xfId="16282"/>
    <cellStyle name="Note 8 21 3" xfId="27032"/>
    <cellStyle name="Note 8 21 4" xfId="37892"/>
    <cellStyle name="Note 8 22" xfId="5613"/>
    <cellStyle name="Note 8 22 2" xfId="16392"/>
    <cellStyle name="Note 8 22 3" xfId="27142"/>
    <cellStyle name="Note 8 22 4" xfId="38002"/>
    <cellStyle name="Note 8 23" xfId="5723"/>
    <cellStyle name="Note 8 23 2" xfId="16502"/>
    <cellStyle name="Note 8 23 3" xfId="27252"/>
    <cellStyle name="Note 8 23 4" xfId="38112"/>
    <cellStyle name="Note 8 24" xfId="5833"/>
    <cellStyle name="Note 8 24 2" xfId="16612"/>
    <cellStyle name="Note 8 24 3" xfId="27362"/>
    <cellStyle name="Note 8 24 4" xfId="38222"/>
    <cellStyle name="Note 8 25" xfId="5943"/>
    <cellStyle name="Note 8 25 2" xfId="16722"/>
    <cellStyle name="Note 8 25 3" xfId="27472"/>
    <cellStyle name="Note 8 25 4" xfId="38332"/>
    <cellStyle name="Note 8 26" xfId="6053"/>
    <cellStyle name="Note 8 26 2" xfId="16832"/>
    <cellStyle name="Note 8 26 3" xfId="27582"/>
    <cellStyle name="Note 8 26 4" xfId="38442"/>
    <cellStyle name="Note 8 27" xfId="6163"/>
    <cellStyle name="Note 8 27 2" xfId="16942"/>
    <cellStyle name="Note 8 27 3" xfId="27692"/>
    <cellStyle name="Note 8 27 4" xfId="38552"/>
    <cellStyle name="Note 8 28" xfId="6273"/>
    <cellStyle name="Note 8 28 2" xfId="17052"/>
    <cellStyle name="Note 8 28 3" xfId="27802"/>
    <cellStyle name="Note 8 28 4" xfId="38662"/>
    <cellStyle name="Note 8 29" xfId="6383"/>
    <cellStyle name="Note 8 29 2" xfId="17162"/>
    <cellStyle name="Note 8 29 3" xfId="27912"/>
    <cellStyle name="Note 8 29 4" xfId="38772"/>
    <cellStyle name="Note 8 3" xfId="628"/>
    <cellStyle name="Note 8 3 2" xfId="1653"/>
    <cellStyle name="Note 8 3 2 2" xfId="3978"/>
    <cellStyle name="Note 8 3 2 2 2" xfId="14757"/>
    <cellStyle name="Note 8 3 2 2 3" xfId="25507"/>
    <cellStyle name="Note 8 3 2 2 4" xfId="36367"/>
    <cellStyle name="Note 8 3 2 3" xfId="12462"/>
    <cellStyle name="Note 8 3 2 4" xfId="23212"/>
    <cellStyle name="Note 8 3 2 5" xfId="34072"/>
    <cellStyle name="Note 8 3 3" xfId="2996"/>
    <cellStyle name="Note 8 3 3 2" xfId="13775"/>
    <cellStyle name="Note 8 3 3 3" xfId="24525"/>
    <cellStyle name="Note 8 3 3 4" xfId="35385"/>
    <cellStyle name="Note 8 3 4" xfId="11480"/>
    <cellStyle name="Note 8 3 5" xfId="22230"/>
    <cellStyle name="Note 8 3 6" xfId="33090"/>
    <cellStyle name="Note 8 30" xfId="6493"/>
    <cellStyle name="Note 8 30 2" xfId="17272"/>
    <cellStyle name="Note 8 30 3" xfId="28022"/>
    <cellStyle name="Note 8 30 4" xfId="38882"/>
    <cellStyle name="Note 8 31" xfId="6603"/>
    <cellStyle name="Note 8 31 2" xfId="17382"/>
    <cellStyle name="Note 8 31 3" xfId="28132"/>
    <cellStyle name="Note 8 31 4" xfId="38992"/>
    <cellStyle name="Note 8 32" xfId="6713"/>
    <cellStyle name="Note 8 32 2" xfId="17492"/>
    <cellStyle name="Note 8 32 3" xfId="28242"/>
    <cellStyle name="Note 8 32 4" xfId="39102"/>
    <cellStyle name="Note 8 33" xfId="6823"/>
    <cellStyle name="Note 8 33 2" xfId="17602"/>
    <cellStyle name="Note 8 33 3" xfId="28352"/>
    <cellStyle name="Note 8 33 4" xfId="39212"/>
    <cellStyle name="Note 8 34" xfId="6933"/>
    <cellStyle name="Note 8 34 2" xfId="17712"/>
    <cellStyle name="Note 8 34 3" xfId="28462"/>
    <cellStyle name="Note 8 34 4" xfId="39322"/>
    <cellStyle name="Note 8 35" xfId="7043"/>
    <cellStyle name="Note 8 35 2" xfId="17822"/>
    <cellStyle name="Note 8 35 3" xfId="28572"/>
    <cellStyle name="Note 8 35 4" xfId="39432"/>
    <cellStyle name="Note 8 36" xfId="7153"/>
    <cellStyle name="Note 8 36 2" xfId="17932"/>
    <cellStyle name="Note 8 36 3" xfId="28682"/>
    <cellStyle name="Note 8 36 4" xfId="39542"/>
    <cellStyle name="Note 8 37" xfId="7263"/>
    <cellStyle name="Note 8 37 2" xfId="18042"/>
    <cellStyle name="Note 8 37 3" xfId="28792"/>
    <cellStyle name="Note 8 37 4" xfId="39652"/>
    <cellStyle name="Note 8 38" xfId="7373"/>
    <cellStyle name="Note 8 38 2" xfId="18152"/>
    <cellStyle name="Note 8 38 3" xfId="28902"/>
    <cellStyle name="Note 8 38 4" xfId="39762"/>
    <cellStyle name="Note 8 39" xfId="7483"/>
    <cellStyle name="Note 8 39 2" xfId="18262"/>
    <cellStyle name="Note 8 39 3" xfId="29012"/>
    <cellStyle name="Note 8 39 4" xfId="39872"/>
    <cellStyle name="Note 8 4" xfId="727"/>
    <cellStyle name="Note 8 4 2" xfId="1752"/>
    <cellStyle name="Note 8 4 2 2" xfId="4077"/>
    <cellStyle name="Note 8 4 2 2 2" xfId="14856"/>
    <cellStyle name="Note 8 4 2 2 3" xfId="25606"/>
    <cellStyle name="Note 8 4 2 2 4" xfId="36466"/>
    <cellStyle name="Note 8 4 2 3" xfId="12561"/>
    <cellStyle name="Note 8 4 2 4" xfId="23311"/>
    <cellStyle name="Note 8 4 2 5" xfId="34171"/>
    <cellStyle name="Note 8 4 3" xfId="3095"/>
    <cellStyle name="Note 8 4 3 2" xfId="13874"/>
    <cellStyle name="Note 8 4 3 3" xfId="24624"/>
    <cellStyle name="Note 8 4 3 4" xfId="35484"/>
    <cellStyle name="Note 8 4 4" xfId="11579"/>
    <cellStyle name="Note 8 4 5" xfId="22329"/>
    <cellStyle name="Note 8 4 6" xfId="33189"/>
    <cellStyle name="Note 8 40" xfId="7593"/>
    <cellStyle name="Note 8 40 2" xfId="18372"/>
    <cellStyle name="Note 8 40 3" xfId="29122"/>
    <cellStyle name="Note 8 40 4" xfId="39982"/>
    <cellStyle name="Note 8 41" xfId="7703"/>
    <cellStyle name="Note 8 41 2" xfId="18482"/>
    <cellStyle name="Note 8 41 3" xfId="29232"/>
    <cellStyle name="Note 8 41 4" xfId="40092"/>
    <cellStyle name="Note 8 42" xfId="7813"/>
    <cellStyle name="Note 8 42 2" xfId="18592"/>
    <cellStyle name="Note 8 42 3" xfId="29342"/>
    <cellStyle name="Note 8 42 4" xfId="40202"/>
    <cellStyle name="Note 8 43" xfId="7923"/>
    <cellStyle name="Note 8 43 2" xfId="18702"/>
    <cellStyle name="Note 8 43 3" xfId="29452"/>
    <cellStyle name="Note 8 43 4" xfId="40312"/>
    <cellStyle name="Note 8 44" xfId="8033"/>
    <cellStyle name="Note 8 44 2" xfId="18812"/>
    <cellStyle name="Note 8 44 3" xfId="29562"/>
    <cellStyle name="Note 8 44 4" xfId="40422"/>
    <cellStyle name="Note 8 45" xfId="8143"/>
    <cellStyle name="Note 8 45 2" xfId="18922"/>
    <cellStyle name="Note 8 45 3" xfId="29672"/>
    <cellStyle name="Note 8 45 4" xfId="40532"/>
    <cellStyle name="Note 8 46" xfId="8253"/>
    <cellStyle name="Note 8 46 2" xfId="19032"/>
    <cellStyle name="Note 8 46 3" xfId="29782"/>
    <cellStyle name="Note 8 46 4" xfId="40642"/>
    <cellStyle name="Note 8 47" xfId="8363"/>
    <cellStyle name="Note 8 47 2" xfId="19142"/>
    <cellStyle name="Note 8 47 3" xfId="29892"/>
    <cellStyle name="Note 8 47 4" xfId="40752"/>
    <cellStyle name="Note 8 48" xfId="8473"/>
    <cellStyle name="Note 8 48 2" xfId="19252"/>
    <cellStyle name="Note 8 48 3" xfId="30002"/>
    <cellStyle name="Note 8 48 4" xfId="40862"/>
    <cellStyle name="Note 8 49" xfId="8583"/>
    <cellStyle name="Note 8 49 2" xfId="19362"/>
    <cellStyle name="Note 8 49 3" xfId="30112"/>
    <cellStyle name="Note 8 49 4" xfId="40972"/>
    <cellStyle name="Note 8 5" xfId="836"/>
    <cellStyle name="Note 8 5 2" xfId="1861"/>
    <cellStyle name="Note 8 5 2 2" xfId="4186"/>
    <cellStyle name="Note 8 5 2 2 2" xfId="14965"/>
    <cellStyle name="Note 8 5 2 2 3" xfId="25715"/>
    <cellStyle name="Note 8 5 2 2 4" xfId="36575"/>
    <cellStyle name="Note 8 5 2 3" xfId="12670"/>
    <cellStyle name="Note 8 5 2 4" xfId="23420"/>
    <cellStyle name="Note 8 5 2 5" xfId="34280"/>
    <cellStyle name="Note 8 5 3" xfId="3204"/>
    <cellStyle name="Note 8 5 3 2" xfId="13983"/>
    <cellStyle name="Note 8 5 3 3" xfId="24733"/>
    <cellStyle name="Note 8 5 3 4" xfId="35593"/>
    <cellStyle name="Note 8 5 4" xfId="11688"/>
    <cellStyle name="Note 8 5 5" xfId="22438"/>
    <cellStyle name="Note 8 5 6" xfId="33298"/>
    <cellStyle name="Note 8 50" xfId="8693"/>
    <cellStyle name="Note 8 50 2" xfId="19472"/>
    <cellStyle name="Note 8 50 3" xfId="30222"/>
    <cellStyle name="Note 8 50 4" xfId="41082"/>
    <cellStyle name="Note 8 51" xfId="8803"/>
    <cellStyle name="Note 8 51 2" xfId="19582"/>
    <cellStyle name="Note 8 51 3" xfId="30332"/>
    <cellStyle name="Note 8 51 4" xfId="41192"/>
    <cellStyle name="Note 8 52" xfId="8913"/>
    <cellStyle name="Note 8 52 2" xfId="19692"/>
    <cellStyle name="Note 8 52 3" xfId="30442"/>
    <cellStyle name="Note 8 52 4" xfId="41302"/>
    <cellStyle name="Note 8 53" xfId="9023"/>
    <cellStyle name="Note 8 53 2" xfId="19802"/>
    <cellStyle name="Note 8 53 3" xfId="30552"/>
    <cellStyle name="Note 8 53 4" xfId="41412"/>
    <cellStyle name="Note 8 54" xfId="9133"/>
    <cellStyle name="Note 8 54 2" xfId="19912"/>
    <cellStyle name="Note 8 54 3" xfId="30662"/>
    <cellStyle name="Note 8 54 4" xfId="41522"/>
    <cellStyle name="Note 8 55" xfId="9243"/>
    <cellStyle name="Note 8 55 2" xfId="20022"/>
    <cellStyle name="Note 8 55 3" xfId="30772"/>
    <cellStyle name="Note 8 55 4" xfId="41632"/>
    <cellStyle name="Note 8 56" xfId="9353"/>
    <cellStyle name="Note 8 56 2" xfId="20132"/>
    <cellStyle name="Note 8 56 3" xfId="30882"/>
    <cellStyle name="Note 8 56 4" xfId="41742"/>
    <cellStyle name="Note 8 57" xfId="9463"/>
    <cellStyle name="Note 8 57 2" xfId="20242"/>
    <cellStyle name="Note 8 57 3" xfId="30992"/>
    <cellStyle name="Note 8 57 4" xfId="41852"/>
    <cellStyle name="Note 8 58" xfId="9573"/>
    <cellStyle name="Note 8 58 2" xfId="20352"/>
    <cellStyle name="Note 8 58 3" xfId="31102"/>
    <cellStyle name="Note 8 58 4" xfId="41962"/>
    <cellStyle name="Note 8 59" xfId="9683"/>
    <cellStyle name="Note 8 59 2" xfId="20462"/>
    <cellStyle name="Note 8 59 3" xfId="31212"/>
    <cellStyle name="Note 8 59 4" xfId="42072"/>
    <cellStyle name="Note 8 6" xfId="945"/>
    <cellStyle name="Note 8 6 2" xfId="1970"/>
    <cellStyle name="Note 8 6 2 2" xfId="4295"/>
    <cellStyle name="Note 8 6 2 2 2" xfId="15074"/>
    <cellStyle name="Note 8 6 2 2 3" xfId="25824"/>
    <cellStyle name="Note 8 6 2 2 4" xfId="36684"/>
    <cellStyle name="Note 8 6 2 3" xfId="12779"/>
    <cellStyle name="Note 8 6 2 4" xfId="23529"/>
    <cellStyle name="Note 8 6 2 5" xfId="34389"/>
    <cellStyle name="Note 8 6 3" xfId="3313"/>
    <cellStyle name="Note 8 6 3 2" xfId="14092"/>
    <cellStyle name="Note 8 6 3 3" xfId="24842"/>
    <cellStyle name="Note 8 6 3 4" xfId="35702"/>
    <cellStyle name="Note 8 6 4" xfId="11797"/>
    <cellStyle name="Note 8 6 5" xfId="22547"/>
    <cellStyle name="Note 8 6 6" xfId="33407"/>
    <cellStyle name="Note 8 60" xfId="9793"/>
    <cellStyle name="Note 8 60 2" xfId="20572"/>
    <cellStyle name="Note 8 60 3" xfId="31322"/>
    <cellStyle name="Note 8 60 4" xfId="42182"/>
    <cellStyle name="Note 8 61" xfId="9903"/>
    <cellStyle name="Note 8 61 2" xfId="20682"/>
    <cellStyle name="Note 8 61 3" xfId="31432"/>
    <cellStyle name="Note 8 61 4" xfId="42292"/>
    <cellStyle name="Note 8 62" xfId="10013"/>
    <cellStyle name="Note 8 62 2" xfId="20792"/>
    <cellStyle name="Note 8 62 3" xfId="31542"/>
    <cellStyle name="Note 8 62 4" xfId="42402"/>
    <cellStyle name="Note 8 63" xfId="10123"/>
    <cellStyle name="Note 8 63 2" xfId="20902"/>
    <cellStyle name="Note 8 63 3" xfId="31652"/>
    <cellStyle name="Note 8 63 4" xfId="42512"/>
    <cellStyle name="Note 8 64" xfId="10233"/>
    <cellStyle name="Note 8 64 2" xfId="21012"/>
    <cellStyle name="Note 8 64 3" xfId="31762"/>
    <cellStyle name="Note 8 64 4" xfId="42622"/>
    <cellStyle name="Note 8 65" xfId="10343"/>
    <cellStyle name="Note 8 65 2" xfId="21122"/>
    <cellStyle name="Note 8 65 3" xfId="31872"/>
    <cellStyle name="Note 8 65 4" xfId="42732"/>
    <cellStyle name="Note 8 66" xfId="10453"/>
    <cellStyle name="Note 8 66 2" xfId="21232"/>
    <cellStyle name="Note 8 66 3" xfId="31982"/>
    <cellStyle name="Note 8 66 4" xfId="42842"/>
    <cellStyle name="Note 8 67" xfId="10563"/>
    <cellStyle name="Note 8 67 2" xfId="21342"/>
    <cellStyle name="Note 8 67 3" xfId="32092"/>
    <cellStyle name="Note 8 67 4" xfId="42952"/>
    <cellStyle name="Note 8 68" xfId="10673"/>
    <cellStyle name="Note 8 68 2" xfId="21452"/>
    <cellStyle name="Note 8 68 3" xfId="32202"/>
    <cellStyle name="Note 8 68 4" xfId="43062"/>
    <cellStyle name="Note 8 69" xfId="10783"/>
    <cellStyle name="Note 8 69 2" xfId="21562"/>
    <cellStyle name="Note 8 69 3" xfId="32312"/>
    <cellStyle name="Note 8 69 4" xfId="43172"/>
    <cellStyle name="Note 8 7" xfId="1054"/>
    <cellStyle name="Note 8 7 2" xfId="3422"/>
    <cellStyle name="Note 8 7 2 2" xfId="14201"/>
    <cellStyle name="Note 8 7 2 3" xfId="24951"/>
    <cellStyle name="Note 8 7 2 4" xfId="35811"/>
    <cellStyle name="Note 8 7 3" xfId="11906"/>
    <cellStyle name="Note 8 7 4" xfId="22656"/>
    <cellStyle name="Note 8 7 5" xfId="33516"/>
    <cellStyle name="Note 8 70" xfId="10893"/>
    <cellStyle name="Note 8 70 2" xfId="32422"/>
    <cellStyle name="Note 8 70 3" xfId="43282"/>
    <cellStyle name="Note 8 71" xfId="11315"/>
    <cellStyle name="Note 8 71 2" xfId="22065"/>
    <cellStyle name="Note 8 71 3" xfId="32925"/>
    <cellStyle name="Note 8 72" xfId="21672"/>
    <cellStyle name="Note 8 73" xfId="32532"/>
    <cellStyle name="Note 8 74" xfId="43556"/>
    <cellStyle name="Note 8 75" xfId="43711"/>
    <cellStyle name="Note 8 76" xfId="44023"/>
    <cellStyle name="Note 8 77" xfId="44342"/>
    <cellStyle name="Note 8 78" xfId="44662"/>
    <cellStyle name="Note 8 79" xfId="44974"/>
    <cellStyle name="Note 8 8" xfId="1489"/>
    <cellStyle name="Note 8 8 2" xfId="3814"/>
    <cellStyle name="Note 8 8 2 2" xfId="14593"/>
    <cellStyle name="Note 8 8 2 3" xfId="25343"/>
    <cellStyle name="Note 8 8 2 4" xfId="36203"/>
    <cellStyle name="Note 8 8 3" xfId="12298"/>
    <cellStyle name="Note 8 8 4" xfId="23048"/>
    <cellStyle name="Note 8 8 5" xfId="33908"/>
    <cellStyle name="Note 8 80" xfId="45286"/>
    <cellStyle name="Note 8 81" xfId="45598"/>
    <cellStyle name="Note 8 82" xfId="45910"/>
    <cellStyle name="Note 8 83" xfId="46222"/>
    <cellStyle name="Note 8 84" xfId="46534"/>
    <cellStyle name="Note 8 85" xfId="46846"/>
    <cellStyle name="Note 8 86" xfId="47158"/>
    <cellStyle name="Note 8 87" xfId="47470"/>
    <cellStyle name="Note 8 88" xfId="47782"/>
    <cellStyle name="Note 8 89" xfId="48094"/>
    <cellStyle name="Note 8 9" xfId="2079"/>
    <cellStyle name="Note 8 9 2" xfId="4404"/>
    <cellStyle name="Note 8 9 2 2" xfId="15183"/>
    <cellStyle name="Note 8 9 2 3" xfId="25933"/>
    <cellStyle name="Note 8 9 2 4" xfId="36793"/>
    <cellStyle name="Note 8 9 3" xfId="12888"/>
    <cellStyle name="Note 8 9 4" xfId="23638"/>
    <cellStyle name="Note 8 9 5" xfId="34498"/>
    <cellStyle name="Note 8 90" xfId="48406"/>
    <cellStyle name="Note 8 91" xfId="48718"/>
    <cellStyle name="Note 8 92" xfId="49030"/>
    <cellStyle name="Note 8 93" xfId="49342"/>
    <cellStyle name="Note 8 94" xfId="49654"/>
    <cellStyle name="Note 8 95" xfId="49966"/>
    <cellStyle name="Note 8 96" xfId="50278"/>
    <cellStyle name="Note 8 97" xfId="50590"/>
    <cellStyle name="Note 8 98" xfId="50902"/>
    <cellStyle name="Note 8 99" xfId="51214"/>
    <cellStyle name="Note 9" xfId="552"/>
    <cellStyle name="Note 9 10" xfId="2309"/>
    <cellStyle name="Note 9 10 2" xfId="4634"/>
    <cellStyle name="Note 9 10 2 2" xfId="15413"/>
    <cellStyle name="Note 9 10 2 3" xfId="26163"/>
    <cellStyle name="Note 9 10 2 4" xfId="37023"/>
    <cellStyle name="Note 9 10 3" xfId="13118"/>
    <cellStyle name="Note 9 10 4" xfId="23868"/>
    <cellStyle name="Note 9 10 5" xfId="34728"/>
    <cellStyle name="Note 9 100" xfId="51852"/>
    <cellStyle name="Note 9 101" xfId="52165"/>
    <cellStyle name="Note 9 102" xfId="52477"/>
    <cellStyle name="Note 9 103" xfId="52789"/>
    <cellStyle name="Note 9 104" xfId="53101"/>
    <cellStyle name="Note 9 105" xfId="53413"/>
    <cellStyle name="Note 9 106" xfId="53725"/>
    <cellStyle name="Note 9 107" xfId="54037"/>
    <cellStyle name="Note 9 108" xfId="54349"/>
    <cellStyle name="Note 9 109" xfId="54661"/>
    <cellStyle name="Note 9 11" xfId="2419"/>
    <cellStyle name="Note 9 11 2" xfId="13228"/>
    <cellStyle name="Note 9 11 3" xfId="23978"/>
    <cellStyle name="Note 9 11 4" xfId="34838"/>
    <cellStyle name="Note 9 110" xfId="54973"/>
    <cellStyle name="Note 9 111" xfId="55285"/>
    <cellStyle name="Note 9 112" xfId="55597"/>
    <cellStyle name="Note 9 113" xfId="55909"/>
    <cellStyle name="Note 9 114" xfId="56221"/>
    <cellStyle name="Note 9 115" xfId="56533"/>
    <cellStyle name="Note 9 116" xfId="56845"/>
    <cellStyle name="Note 9 117" xfId="57157"/>
    <cellStyle name="Note 9 118" xfId="57469"/>
    <cellStyle name="Note 9 119" xfId="57781"/>
    <cellStyle name="Note 9 12" xfId="2919"/>
    <cellStyle name="Note 9 12 2" xfId="13698"/>
    <cellStyle name="Note 9 12 3" xfId="24448"/>
    <cellStyle name="Note 9 12 4" xfId="35308"/>
    <cellStyle name="Note 9 120" xfId="58093"/>
    <cellStyle name="Note 9 121" xfId="58405"/>
    <cellStyle name="Note 9 122" xfId="58717"/>
    <cellStyle name="Note 9 123" xfId="59029"/>
    <cellStyle name="Note 9 124" xfId="59341"/>
    <cellStyle name="Note 9 125" xfId="59653"/>
    <cellStyle name="Note 9 126" xfId="59965"/>
    <cellStyle name="Note 9 127" xfId="60277"/>
    <cellStyle name="Note 9 128" xfId="60589"/>
    <cellStyle name="Note 9 129" xfId="60901"/>
    <cellStyle name="Note 9 13" xfId="4744"/>
    <cellStyle name="Note 9 13 2" xfId="15523"/>
    <cellStyle name="Note 9 13 3" xfId="26273"/>
    <cellStyle name="Note 9 13 4" xfId="37133"/>
    <cellStyle name="Note 9 14" xfId="4854"/>
    <cellStyle name="Note 9 14 2" xfId="15633"/>
    <cellStyle name="Note 9 14 3" xfId="26383"/>
    <cellStyle name="Note 9 14 4" xfId="37243"/>
    <cellStyle name="Note 9 15" xfId="4964"/>
    <cellStyle name="Note 9 15 2" xfId="15743"/>
    <cellStyle name="Note 9 15 3" xfId="26493"/>
    <cellStyle name="Note 9 15 4" xfId="37353"/>
    <cellStyle name="Note 9 16" xfId="5074"/>
    <cellStyle name="Note 9 16 2" xfId="15853"/>
    <cellStyle name="Note 9 16 3" xfId="26603"/>
    <cellStyle name="Note 9 16 4" xfId="37463"/>
    <cellStyle name="Note 9 17" xfId="5184"/>
    <cellStyle name="Note 9 17 2" xfId="15963"/>
    <cellStyle name="Note 9 17 3" xfId="26713"/>
    <cellStyle name="Note 9 17 4" xfId="37573"/>
    <cellStyle name="Note 9 18" xfId="5294"/>
    <cellStyle name="Note 9 18 2" xfId="16073"/>
    <cellStyle name="Note 9 18 3" xfId="26823"/>
    <cellStyle name="Note 9 18 4" xfId="37683"/>
    <cellStyle name="Note 9 19" xfId="5404"/>
    <cellStyle name="Note 9 19 2" xfId="16183"/>
    <cellStyle name="Note 9 19 3" xfId="26933"/>
    <cellStyle name="Note 9 19 4" xfId="37793"/>
    <cellStyle name="Note 9 2" xfId="639"/>
    <cellStyle name="Note 9 2 10" xfId="44831"/>
    <cellStyle name="Note 9 2 11" xfId="45143"/>
    <cellStyle name="Note 9 2 12" xfId="45455"/>
    <cellStyle name="Note 9 2 13" xfId="45767"/>
    <cellStyle name="Note 9 2 14" xfId="46079"/>
    <cellStyle name="Note 9 2 15" xfId="46391"/>
    <cellStyle name="Note 9 2 16" xfId="46703"/>
    <cellStyle name="Note 9 2 17" xfId="47015"/>
    <cellStyle name="Note 9 2 18" xfId="47327"/>
    <cellStyle name="Note 9 2 19" xfId="47639"/>
    <cellStyle name="Note 9 2 2" xfId="1664"/>
    <cellStyle name="Note 9 2 2 2" xfId="3989"/>
    <cellStyle name="Note 9 2 2 2 2" xfId="14768"/>
    <cellStyle name="Note 9 2 2 2 3" xfId="25518"/>
    <cellStyle name="Note 9 2 2 2 4" xfId="36378"/>
    <cellStyle name="Note 9 2 2 3" xfId="12473"/>
    <cellStyle name="Note 9 2 2 4" xfId="23223"/>
    <cellStyle name="Note 9 2 2 5" xfId="34083"/>
    <cellStyle name="Note 9 2 20" xfId="47951"/>
    <cellStyle name="Note 9 2 21" xfId="48263"/>
    <cellStyle name="Note 9 2 22" xfId="48575"/>
    <cellStyle name="Note 9 2 23" xfId="48887"/>
    <cellStyle name="Note 9 2 24" xfId="49199"/>
    <cellStyle name="Note 9 2 25" xfId="49511"/>
    <cellStyle name="Note 9 2 26" xfId="49823"/>
    <cellStyle name="Note 9 2 27" xfId="50135"/>
    <cellStyle name="Note 9 2 28" xfId="50447"/>
    <cellStyle name="Note 9 2 29" xfId="50759"/>
    <cellStyle name="Note 9 2 3" xfId="3007"/>
    <cellStyle name="Note 9 2 3 2" xfId="13786"/>
    <cellStyle name="Note 9 2 3 3" xfId="24536"/>
    <cellStyle name="Note 9 2 3 4" xfId="35396"/>
    <cellStyle name="Note 9 2 30" xfId="51071"/>
    <cellStyle name="Note 9 2 31" xfId="51383"/>
    <cellStyle name="Note 9 2 32" xfId="51695"/>
    <cellStyle name="Note 9 2 33" xfId="52007"/>
    <cellStyle name="Note 9 2 34" xfId="52320"/>
    <cellStyle name="Note 9 2 35" xfId="52632"/>
    <cellStyle name="Note 9 2 36" xfId="52944"/>
    <cellStyle name="Note 9 2 37" xfId="53256"/>
    <cellStyle name="Note 9 2 38" xfId="53568"/>
    <cellStyle name="Note 9 2 39" xfId="53880"/>
    <cellStyle name="Note 9 2 4" xfId="11491"/>
    <cellStyle name="Note 9 2 40" xfId="54192"/>
    <cellStyle name="Note 9 2 41" xfId="54504"/>
    <cellStyle name="Note 9 2 42" xfId="54816"/>
    <cellStyle name="Note 9 2 43" xfId="55128"/>
    <cellStyle name="Note 9 2 44" xfId="55440"/>
    <cellStyle name="Note 9 2 45" xfId="55752"/>
    <cellStyle name="Note 9 2 46" xfId="56064"/>
    <cellStyle name="Note 9 2 47" xfId="56376"/>
    <cellStyle name="Note 9 2 48" xfId="56688"/>
    <cellStyle name="Note 9 2 49" xfId="57000"/>
    <cellStyle name="Note 9 2 5" xfId="22241"/>
    <cellStyle name="Note 9 2 50" xfId="57312"/>
    <cellStyle name="Note 9 2 51" xfId="57624"/>
    <cellStyle name="Note 9 2 52" xfId="57936"/>
    <cellStyle name="Note 9 2 53" xfId="58248"/>
    <cellStyle name="Note 9 2 54" xfId="58560"/>
    <cellStyle name="Note 9 2 55" xfId="58872"/>
    <cellStyle name="Note 9 2 56" xfId="59184"/>
    <cellStyle name="Note 9 2 57" xfId="59496"/>
    <cellStyle name="Note 9 2 58" xfId="59808"/>
    <cellStyle name="Note 9 2 59" xfId="60120"/>
    <cellStyle name="Note 9 2 6" xfId="33101"/>
    <cellStyle name="Note 9 2 60" xfId="60432"/>
    <cellStyle name="Note 9 2 61" xfId="60744"/>
    <cellStyle name="Note 9 2 62" xfId="61056"/>
    <cellStyle name="Note 9 2 7" xfId="43880"/>
    <cellStyle name="Note 9 2 8" xfId="44192"/>
    <cellStyle name="Note 9 2 9" xfId="44511"/>
    <cellStyle name="Note 9 20" xfId="5514"/>
    <cellStyle name="Note 9 20 2" xfId="16293"/>
    <cellStyle name="Note 9 20 3" xfId="27043"/>
    <cellStyle name="Note 9 20 4" xfId="37903"/>
    <cellStyle name="Note 9 21" xfId="5624"/>
    <cellStyle name="Note 9 21 2" xfId="16403"/>
    <cellStyle name="Note 9 21 3" xfId="27153"/>
    <cellStyle name="Note 9 21 4" xfId="38013"/>
    <cellStyle name="Note 9 22" xfId="5734"/>
    <cellStyle name="Note 9 22 2" xfId="16513"/>
    <cellStyle name="Note 9 22 3" xfId="27263"/>
    <cellStyle name="Note 9 22 4" xfId="38123"/>
    <cellStyle name="Note 9 23" xfId="5844"/>
    <cellStyle name="Note 9 23 2" xfId="16623"/>
    <cellStyle name="Note 9 23 3" xfId="27373"/>
    <cellStyle name="Note 9 23 4" xfId="38233"/>
    <cellStyle name="Note 9 24" xfId="5954"/>
    <cellStyle name="Note 9 24 2" xfId="16733"/>
    <cellStyle name="Note 9 24 3" xfId="27483"/>
    <cellStyle name="Note 9 24 4" xfId="38343"/>
    <cellStyle name="Note 9 25" xfId="6064"/>
    <cellStyle name="Note 9 25 2" xfId="16843"/>
    <cellStyle name="Note 9 25 3" xfId="27593"/>
    <cellStyle name="Note 9 25 4" xfId="38453"/>
    <cellStyle name="Note 9 26" xfId="6174"/>
    <cellStyle name="Note 9 26 2" xfId="16953"/>
    <cellStyle name="Note 9 26 3" xfId="27703"/>
    <cellStyle name="Note 9 26 4" xfId="38563"/>
    <cellStyle name="Note 9 27" xfId="6284"/>
    <cellStyle name="Note 9 27 2" xfId="17063"/>
    <cellStyle name="Note 9 27 3" xfId="27813"/>
    <cellStyle name="Note 9 27 4" xfId="38673"/>
    <cellStyle name="Note 9 28" xfId="6394"/>
    <cellStyle name="Note 9 28 2" xfId="17173"/>
    <cellStyle name="Note 9 28 3" xfId="27923"/>
    <cellStyle name="Note 9 28 4" xfId="38783"/>
    <cellStyle name="Note 9 29" xfId="6504"/>
    <cellStyle name="Note 9 29 2" xfId="17283"/>
    <cellStyle name="Note 9 29 3" xfId="28033"/>
    <cellStyle name="Note 9 29 4" xfId="38893"/>
    <cellStyle name="Note 9 3" xfId="738"/>
    <cellStyle name="Note 9 3 2" xfId="1763"/>
    <cellStyle name="Note 9 3 2 2" xfId="4088"/>
    <cellStyle name="Note 9 3 2 2 2" xfId="14867"/>
    <cellStyle name="Note 9 3 2 2 3" xfId="25617"/>
    <cellStyle name="Note 9 3 2 2 4" xfId="36477"/>
    <cellStyle name="Note 9 3 2 3" xfId="12572"/>
    <cellStyle name="Note 9 3 2 4" xfId="23322"/>
    <cellStyle name="Note 9 3 2 5" xfId="34182"/>
    <cellStyle name="Note 9 3 3" xfId="3106"/>
    <cellStyle name="Note 9 3 3 2" xfId="13885"/>
    <cellStyle name="Note 9 3 3 3" xfId="24635"/>
    <cellStyle name="Note 9 3 3 4" xfId="35495"/>
    <cellStyle name="Note 9 3 4" xfId="11590"/>
    <cellStyle name="Note 9 3 5" xfId="22340"/>
    <cellStyle name="Note 9 3 6" xfId="33200"/>
    <cellStyle name="Note 9 30" xfId="6614"/>
    <cellStyle name="Note 9 30 2" xfId="17393"/>
    <cellStyle name="Note 9 30 3" xfId="28143"/>
    <cellStyle name="Note 9 30 4" xfId="39003"/>
    <cellStyle name="Note 9 31" xfId="6724"/>
    <cellStyle name="Note 9 31 2" xfId="17503"/>
    <cellStyle name="Note 9 31 3" xfId="28253"/>
    <cellStyle name="Note 9 31 4" xfId="39113"/>
    <cellStyle name="Note 9 32" xfId="6834"/>
    <cellStyle name="Note 9 32 2" xfId="17613"/>
    <cellStyle name="Note 9 32 3" xfId="28363"/>
    <cellStyle name="Note 9 32 4" xfId="39223"/>
    <cellStyle name="Note 9 33" xfId="6944"/>
    <cellStyle name="Note 9 33 2" xfId="17723"/>
    <cellStyle name="Note 9 33 3" xfId="28473"/>
    <cellStyle name="Note 9 33 4" xfId="39333"/>
    <cellStyle name="Note 9 34" xfId="7054"/>
    <cellStyle name="Note 9 34 2" xfId="17833"/>
    <cellStyle name="Note 9 34 3" xfId="28583"/>
    <cellStyle name="Note 9 34 4" xfId="39443"/>
    <cellStyle name="Note 9 35" xfId="7164"/>
    <cellStyle name="Note 9 35 2" xfId="17943"/>
    <cellStyle name="Note 9 35 3" xfId="28693"/>
    <cellStyle name="Note 9 35 4" xfId="39553"/>
    <cellStyle name="Note 9 36" xfId="7274"/>
    <cellStyle name="Note 9 36 2" xfId="18053"/>
    <cellStyle name="Note 9 36 3" xfId="28803"/>
    <cellStyle name="Note 9 36 4" xfId="39663"/>
    <cellStyle name="Note 9 37" xfId="7384"/>
    <cellStyle name="Note 9 37 2" xfId="18163"/>
    <cellStyle name="Note 9 37 3" xfId="28913"/>
    <cellStyle name="Note 9 37 4" xfId="39773"/>
    <cellStyle name="Note 9 38" xfId="7494"/>
    <cellStyle name="Note 9 38 2" xfId="18273"/>
    <cellStyle name="Note 9 38 3" xfId="29023"/>
    <cellStyle name="Note 9 38 4" xfId="39883"/>
    <cellStyle name="Note 9 39" xfId="7604"/>
    <cellStyle name="Note 9 39 2" xfId="18383"/>
    <cellStyle name="Note 9 39 3" xfId="29133"/>
    <cellStyle name="Note 9 39 4" xfId="39993"/>
    <cellStyle name="Note 9 4" xfId="847"/>
    <cellStyle name="Note 9 4 2" xfId="1872"/>
    <cellStyle name="Note 9 4 2 2" xfId="4197"/>
    <cellStyle name="Note 9 4 2 2 2" xfId="14976"/>
    <cellStyle name="Note 9 4 2 2 3" xfId="25726"/>
    <cellStyle name="Note 9 4 2 2 4" xfId="36586"/>
    <cellStyle name="Note 9 4 2 3" xfId="12681"/>
    <cellStyle name="Note 9 4 2 4" xfId="23431"/>
    <cellStyle name="Note 9 4 2 5" xfId="34291"/>
    <cellStyle name="Note 9 4 3" xfId="3215"/>
    <cellStyle name="Note 9 4 3 2" xfId="13994"/>
    <cellStyle name="Note 9 4 3 3" xfId="24744"/>
    <cellStyle name="Note 9 4 3 4" xfId="35604"/>
    <cellStyle name="Note 9 4 4" xfId="11699"/>
    <cellStyle name="Note 9 4 5" xfId="22449"/>
    <cellStyle name="Note 9 4 6" xfId="33309"/>
    <cellStyle name="Note 9 40" xfId="7714"/>
    <cellStyle name="Note 9 40 2" xfId="18493"/>
    <cellStyle name="Note 9 40 3" xfId="29243"/>
    <cellStyle name="Note 9 40 4" xfId="40103"/>
    <cellStyle name="Note 9 41" xfId="7824"/>
    <cellStyle name="Note 9 41 2" xfId="18603"/>
    <cellStyle name="Note 9 41 3" xfId="29353"/>
    <cellStyle name="Note 9 41 4" xfId="40213"/>
    <cellStyle name="Note 9 42" xfId="7934"/>
    <cellStyle name="Note 9 42 2" xfId="18713"/>
    <cellStyle name="Note 9 42 3" xfId="29463"/>
    <cellStyle name="Note 9 42 4" xfId="40323"/>
    <cellStyle name="Note 9 43" xfId="8044"/>
    <cellStyle name="Note 9 43 2" xfId="18823"/>
    <cellStyle name="Note 9 43 3" xfId="29573"/>
    <cellStyle name="Note 9 43 4" xfId="40433"/>
    <cellStyle name="Note 9 44" xfId="8154"/>
    <cellStyle name="Note 9 44 2" xfId="18933"/>
    <cellStyle name="Note 9 44 3" xfId="29683"/>
    <cellStyle name="Note 9 44 4" xfId="40543"/>
    <cellStyle name="Note 9 45" xfId="8264"/>
    <cellStyle name="Note 9 45 2" xfId="19043"/>
    <cellStyle name="Note 9 45 3" xfId="29793"/>
    <cellStyle name="Note 9 45 4" xfId="40653"/>
    <cellStyle name="Note 9 46" xfId="8374"/>
    <cellStyle name="Note 9 46 2" xfId="19153"/>
    <cellStyle name="Note 9 46 3" xfId="29903"/>
    <cellStyle name="Note 9 46 4" xfId="40763"/>
    <cellStyle name="Note 9 47" xfId="8484"/>
    <cellStyle name="Note 9 47 2" xfId="19263"/>
    <cellStyle name="Note 9 47 3" xfId="30013"/>
    <cellStyle name="Note 9 47 4" xfId="40873"/>
    <cellStyle name="Note 9 48" xfId="8594"/>
    <cellStyle name="Note 9 48 2" xfId="19373"/>
    <cellStyle name="Note 9 48 3" xfId="30123"/>
    <cellStyle name="Note 9 48 4" xfId="40983"/>
    <cellStyle name="Note 9 49" xfId="8704"/>
    <cellStyle name="Note 9 49 2" xfId="19483"/>
    <cellStyle name="Note 9 49 3" xfId="30233"/>
    <cellStyle name="Note 9 49 4" xfId="41093"/>
    <cellStyle name="Note 9 5" xfId="956"/>
    <cellStyle name="Note 9 5 2" xfId="1981"/>
    <cellStyle name="Note 9 5 2 2" xfId="4306"/>
    <cellStyle name="Note 9 5 2 2 2" xfId="15085"/>
    <cellStyle name="Note 9 5 2 2 3" xfId="25835"/>
    <cellStyle name="Note 9 5 2 2 4" xfId="36695"/>
    <cellStyle name="Note 9 5 2 3" xfId="12790"/>
    <cellStyle name="Note 9 5 2 4" xfId="23540"/>
    <cellStyle name="Note 9 5 2 5" xfId="34400"/>
    <cellStyle name="Note 9 5 3" xfId="3324"/>
    <cellStyle name="Note 9 5 3 2" xfId="14103"/>
    <cellStyle name="Note 9 5 3 3" xfId="24853"/>
    <cellStyle name="Note 9 5 3 4" xfId="35713"/>
    <cellStyle name="Note 9 5 4" xfId="11808"/>
    <cellStyle name="Note 9 5 5" xfId="22558"/>
    <cellStyle name="Note 9 5 6" xfId="33418"/>
    <cellStyle name="Note 9 50" xfId="8814"/>
    <cellStyle name="Note 9 50 2" xfId="19593"/>
    <cellStyle name="Note 9 50 3" xfId="30343"/>
    <cellStyle name="Note 9 50 4" xfId="41203"/>
    <cellStyle name="Note 9 51" xfId="8924"/>
    <cellStyle name="Note 9 51 2" xfId="19703"/>
    <cellStyle name="Note 9 51 3" xfId="30453"/>
    <cellStyle name="Note 9 51 4" xfId="41313"/>
    <cellStyle name="Note 9 52" xfId="9034"/>
    <cellStyle name="Note 9 52 2" xfId="19813"/>
    <cellStyle name="Note 9 52 3" xfId="30563"/>
    <cellStyle name="Note 9 52 4" xfId="41423"/>
    <cellStyle name="Note 9 53" xfId="9144"/>
    <cellStyle name="Note 9 53 2" xfId="19923"/>
    <cellStyle name="Note 9 53 3" xfId="30673"/>
    <cellStyle name="Note 9 53 4" xfId="41533"/>
    <cellStyle name="Note 9 54" xfId="9254"/>
    <cellStyle name="Note 9 54 2" xfId="20033"/>
    <cellStyle name="Note 9 54 3" xfId="30783"/>
    <cellStyle name="Note 9 54 4" xfId="41643"/>
    <cellStyle name="Note 9 55" xfId="9364"/>
    <cellStyle name="Note 9 55 2" xfId="20143"/>
    <cellStyle name="Note 9 55 3" xfId="30893"/>
    <cellStyle name="Note 9 55 4" xfId="41753"/>
    <cellStyle name="Note 9 56" xfId="9474"/>
    <cellStyle name="Note 9 56 2" xfId="20253"/>
    <cellStyle name="Note 9 56 3" xfId="31003"/>
    <cellStyle name="Note 9 56 4" xfId="41863"/>
    <cellStyle name="Note 9 57" xfId="9584"/>
    <cellStyle name="Note 9 57 2" xfId="20363"/>
    <cellStyle name="Note 9 57 3" xfId="31113"/>
    <cellStyle name="Note 9 57 4" xfId="41973"/>
    <cellStyle name="Note 9 58" xfId="9694"/>
    <cellStyle name="Note 9 58 2" xfId="20473"/>
    <cellStyle name="Note 9 58 3" xfId="31223"/>
    <cellStyle name="Note 9 58 4" xfId="42083"/>
    <cellStyle name="Note 9 59" xfId="9804"/>
    <cellStyle name="Note 9 59 2" xfId="20583"/>
    <cellStyle name="Note 9 59 3" xfId="31333"/>
    <cellStyle name="Note 9 59 4" xfId="42193"/>
    <cellStyle name="Note 9 6" xfId="1065"/>
    <cellStyle name="Note 9 6 2" xfId="3433"/>
    <cellStyle name="Note 9 6 2 2" xfId="14212"/>
    <cellStyle name="Note 9 6 2 3" xfId="24962"/>
    <cellStyle name="Note 9 6 2 4" xfId="35822"/>
    <cellStyle name="Note 9 6 3" xfId="11917"/>
    <cellStyle name="Note 9 6 4" xfId="22667"/>
    <cellStyle name="Note 9 6 5" xfId="33527"/>
    <cellStyle name="Note 9 60" xfId="9914"/>
    <cellStyle name="Note 9 60 2" xfId="20693"/>
    <cellStyle name="Note 9 60 3" xfId="31443"/>
    <cellStyle name="Note 9 60 4" xfId="42303"/>
    <cellStyle name="Note 9 61" xfId="10024"/>
    <cellStyle name="Note 9 61 2" xfId="20803"/>
    <cellStyle name="Note 9 61 3" xfId="31553"/>
    <cellStyle name="Note 9 61 4" xfId="42413"/>
    <cellStyle name="Note 9 62" xfId="10134"/>
    <cellStyle name="Note 9 62 2" xfId="20913"/>
    <cellStyle name="Note 9 62 3" xfId="31663"/>
    <cellStyle name="Note 9 62 4" xfId="42523"/>
    <cellStyle name="Note 9 63" xfId="10244"/>
    <cellStyle name="Note 9 63 2" xfId="21023"/>
    <cellStyle name="Note 9 63 3" xfId="31773"/>
    <cellStyle name="Note 9 63 4" xfId="42633"/>
    <cellStyle name="Note 9 64" xfId="10354"/>
    <cellStyle name="Note 9 64 2" xfId="21133"/>
    <cellStyle name="Note 9 64 3" xfId="31883"/>
    <cellStyle name="Note 9 64 4" xfId="42743"/>
    <cellStyle name="Note 9 65" xfId="10464"/>
    <cellStyle name="Note 9 65 2" xfId="21243"/>
    <cellStyle name="Note 9 65 3" xfId="31993"/>
    <cellStyle name="Note 9 65 4" xfId="42853"/>
    <cellStyle name="Note 9 66" xfId="10574"/>
    <cellStyle name="Note 9 66 2" xfId="21353"/>
    <cellStyle name="Note 9 66 3" xfId="32103"/>
    <cellStyle name="Note 9 66 4" xfId="42963"/>
    <cellStyle name="Note 9 67" xfId="10684"/>
    <cellStyle name="Note 9 67 2" xfId="21463"/>
    <cellStyle name="Note 9 67 3" xfId="32213"/>
    <cellStyle name="Note 9 67 4" xfId="43073"/>
    <cellStyle name="Note 9 68" xfId="10794"/>
    <cellStyle name="Note 9 68 2" xfId="21573"/>
    <cellStyle name="Note 9 68 3" xfId="32323"/>
    <cellStyle name="Note 9 68 4" xfId="43183"/>
    <cellStyle name="Note 9 69" xfId="10904"/>
    <cellStyle name="Note 9 69 2" xfId="32433"/>
    <cellStyle name="Note 9 69 3" xfId="43293"/>
    <cellStyle name="Note 9 7" xfId="1577"/>
    <cellStyle name="Note 9 7 2" xfId="3902"/>
    <cellStyle name="Note 9 7 2 2" xfId="14681"/>
    <cellStyle name="Note 9 7 2 3" xfId="25431"/>
    <cellStyle name="Note 9 7 2 4" xfId="36291"/>
    <cellStyle name="Note 9 7 3" xfId="12386"/>
    <cellStyle name="Note 9 7 4" xfId="23136"/>
    <cellStyle name="Note 9 7 5" xfId="33996"/>
    <cellStyle name="Note 9 70" xfId="11403"/>
    <cellStyle name="Note 9 70 2" xfId="22153"/>
    <cellStyle name="Note 9 70 3" xfId="33013"/>
    <cellStyle name="Note 9 71" xfId="21683"/>
    <cellStyle name="Note 9 72" xfId="32543"/>
    <cellStyle name="Note 9 73" xfId="43570"/>
    <cellStyle name="Note 9 74" xfId="43725"/>
    <cellStyle name="Note 9 75" xfId="44037"/>
    <cellStyle name="Note 9 76" xfId="44356"/>
    <cellStyle name="Note 9 77" xfId="44676"/>
    <cellStyle name="Note 9 78" xfId="44988"/>
    <cellStyle name="Note 9 79" xfId="45300"/>
    <cellStyle name="Note 9 8" xfId="2090"/>
    <cellStyle name="Note 9 8 2" xfId="4415"/>
    <cellStyle name="Note 9 8 2 2" xfId="15194"/>
    <cellStyle name="Note 9 8 2 3" xfId="25944"/>
    <cellStyle name="Note 9 8 2 4" xfId="36804"/>
    <cellStyle name="Note 9 8 3" xfId="12899"/>
    <cellStyle name="Note 9 8 4" xfId="23649"/>
    <cellStyle name="Note 9 8 5" xfId="34509"/>
    <cellStyle name="Note 9 80" xfId="45612"/>
    <cellStyle name="Note 9 81" xfId="45924"/>
    <cellStyle name="Note 9 82" xfId="46236"/>
    <cellStyle name="Note 9 83" xfId="46548"/>
    <cellStyle name="Note 9 84" xfId="46860"/>
    <cellStyle name="Note 9 85" xfId="47172"/>
    <cellStyle name="Note 9 86" xfId="47484"/>
    <cellStyle name="Note 9 87" xfId="47796"/>
    <cellStyle name="Note 9 88" xfId="48108"/>
    <cellStyle name="Note 9 89" xfId="48420"/>
    <cellStyle name="Note 9 9" xfId="2199"/>
    <cellStyle name="Note 9 9 2" xfId="4524"/>
    <cellStyle name="Note 9 9 2 2" xfId="15303"/>
    <cellStyle name="Note 9 9 2 3" xfId="26053"/>
    <cellStyle name="Note 9 9 2 4" xfId="36913"/>
    <cellStyle name="Note 9 9 3" xfId="13008"/>
    <cellStyle name="Note 9 9 4" xfId="23758"/>
    <cellStyle name="Note 9 9 5" xfId="34618"/>
    <cellStyle name="Note 9 90" xfId="48732"/>
    <cellStyle name="Note 9 91" xfId="49044"/>
    <cellStyle name="Note 9 92" xfId="49356"/>
    <cellStyle name="Note 9 93" xfId="49668"/>
    <cellStyle name="Note 9 94" xfId="49980"/>
    <cellStyle name="Note 9 95" xfId="50292"/>
    <cellStyle name="Note 9 96" xfId="50604"/>
    <cellStyle name="Note 9 97" xfId="50916"/>
    <cellStyle name="Note 9 98" xfId="51228"/>
    <cellStyle name="Note 9 99" xfId="51540"/>
    <cellStyle name="Output" xfId="70" builtinId="21" customBuiltin="1"/>
    <cellStyle name="Percent 10" xfId="71"/>
    <cellStyle name="Percent 10 2" xfId="1133"/>
    <cellStyle name="Percent 11" xfId="72"/>
    <cellStyle name="Percent 11 2" xfId="1134"/>
    <cellStyle name="Percent 12" xfId="73"/>
    <cellStyle name="Percent 12 2" xfId="1135"/>
    <cellStyle name="Percent 13" xfId="74"/>
    <cellStyle name="Percent 13 2" xfId="1136"/>
    <cellStyle name="Percent 14" xfId="75"/>
    <cellStyle name="Percent 14 2" xfId="1137"/>
    <cellStyle name="Percent 15" xfId="127"/>
    <cellStyle name="Percent 2" xfId="76"/>
    <cellStyle name="Percent 2 2" xfId="128"/>
    <cellStyle name="Percent 2 3" xfId="1138"/>
    <cellStyle name="Percent 2 4" xfId="2482"/>
    <cellStyle name="Percent 2 5" xfId="10966"/>
    <cellStyle name="Percent 3" xfId="77"/>
    <cellStyle name="Percent 3 2" xfId="78"/>
    <cellStyle name="Percent 3 2 2" xfId="130"/>
    <cellStyle name="Percent 3 2 3" xfId="1140"/>
    <cellStyle name="Percent 3 2 4" xfId="2484"/>
    <cellStyle name="Percent 3 2 5" xfId="10968"/>
    <cellStyle name="Percent 3 3" xfId="129"/>
    <cellStyle name="Percent 3 4" xfId="1139"/>
    <cellStyle name="Percent 3 5" xfId="2483"/>
    <cellStyle name="Percent 3 6" xfId="10967"/>
    <cellStyle name="Percent 4" xfId="79"/>
    <cellStyle name="Percent 4 2" xfId="80"/>
    <cellStyle name="Percent 4 3" xfId="81"/>
    <cellStyle name="Percent 5" xfId="82"/>
    <cellStyle name="Percent 5 2" xfId="83"/>
    <cellStyle name="Percent 5 2 2" xfId="132"/>
    <cellStyle name="Percent 5 2 3" xfId="1142"/>
    <cellStyle name="Percent 5 2 4" xfId="2486"/>
    <cellStyle name="Percent 5 2 5" xfId="10970"/>
    <cellStyle name="Percent 5 3" xfId="131"/>
    <cellStyle name="Percent 5 4" xfId="1141"/>
    <cellStyle name="Percent 5 5" xfId="2485"/>
    <cellStyle name="Percent 5 6" xfId="10969"/>
    <cellStyle name="Percent 6" xfId="84"/>
    <cellStyle name="Percent 6 2" xfId="85"/>
    <cellStyle name="Percent 6 2 2" xfId="1144"/>
    <cellStyle name="Percent 6 3" xfId="133"/>
    <cellStyle name="Percent 6 4" xfId="1143"/>
    <cellStyle name="Percent 6 5" xfId="2487"/>
    <cellStyle name="Percent 6 6" xfId="10971"/>
    <cellStyle name="Percent 7" xfId="86"/>
    <cellStyle name="Percent 7 2" xfId="87"/>
    <cellStyle name="Percent 7 2 2" xfId="1146"/>
    <cellStyle name="Percent 7 3" xfId="134"/>
    <cellStyle name="Percent 7 4" xfId="1145"/>
    <cellStyle name="Percent 7 5" xfId="2488"/>
    <cellStyle name="Percent 7 6" xfId="10972"/>
    <cellStyle name="Percent 8" xfId="88"/>
    <cellStyle name="Percent 8 2" xfId="135"/>
    <cellStyle name="Percent 8 3" xfId="1147"/>
    <cellStyle name="Percent 8 4" xfId="2489"/>
    <cellStyle name="Percent 8 5" xfId="10973"/>
    <cellStyle name="Percent 9" xfId="89"/>
    <cellStyle name="Percent 9 10" xfId="407"/>
    <cellStyle name="Percent 9 10 2" xfId="1432"/>
    <cellStyle name="Percent 9 10 2 2" xfId="3757"/>
    <cellStyle name="Percent 9 10 2 2 2" xfId="14536"/>
    <cellStyle name="Percent 9 10 2 2 3" xfId="25286"/>
    <cellStyle name="Percent 9 10 2 2 4" xfId="36146"/>
    <cellStyle name="Percent 9 10 2 3" xfId="12241"/>
    <cellStyle name="Percent 9 10 2 4" xfId="22991"/>
    <cellStyle name="Percent 9 10 2 5" xfId="33851"/>
    <cellStyle name="Percent 9 10 3" xfId="2774"/>
    <cellStyle name="Percent 9 10 3 2" xfId="13553"/>
    <cellStyle name="Percent 9 10 3 3" xfId="24303"/>
    <cellStyle name="Percent 9 10 3 4" xfId="35163"/>
    <cellStyle name="Percent 9 10 4" xfId="11258"/>
    <cellStyle name="Percent 9 10 5" xfId="22008"/>
    <cellStyle name="Percent 9 10 6" xfId="32868"/>
    <cellStyle name="Percent 9 100" xfId="48646"/>
    <cellStyle name="Percent 9 101" xfId="48958"/>
    <cellStyle name="Percent 9 102" xfId="49270"/>
    <cellStyle name="Percent 9 103" xfId="49582"/>
    <cellStyle name="Percent 9 104" xfId="49894"/>
    <cellStyle name="Percent 9 105" xfId="50206"/>
    <cellStyle name="Percent 9 106" xfId="50518"/>
    <cellStyle name="Percent 9 107" xfId="50830"/>
    <cellStyle name="Percent 9 108" xfId="51142"/>
    <cellStyle name="Percent 9 109" xfId="51454"/>
    <cellStyle name="Percent 9 11" xfId="484"/>
    <cellStyle name="Percent 9 11 2" xfId="1509"/>
    <cellStyle name="Percent 9 11 2 2" xfId="3834"/>
    <cellStyle name="Percent 9 11 2 2 2" xfId="14613"/>
    <cellStyle name="Percent 9 11 2 2 3" xfId="25363"/>
    <cellStyle name="Percent 9 11 2 2 4" xfId="36223"/>
    <cellStyle name="Percent 9 11 2 3" xfId="12318"/>
    <cellStyle name="Percent 9 11 2 4" xfId="23068"/>
    <cellStyle name="Percent 9 11 2 5" xfId="33928"/>
    <cellStyle name="Percent 9 11 3" xfId="2851"/>
    <cellStyle name="Percent 9 11 3 2" xfId="13630"/>
    <cellStyle name="Percent 9 11 3 3" xfId="24380"/>
    <cellStyle name="Percent 9 11 3 4" xfId="35240"/>
    <cellStyle name="Percent 9 11 4" xfId="11335"/>
    <cellStyle name="Percent 9 11 5" xfId="22085"/>
    <cellStyle name="Percent 9 11 6" xfId="32945"/>
    <cellStyle name="Percent 9 110" xfId="51766"/>
    <cellStyle name="Percent 9 111" xfId="52079"/>
    <cellStyle name="Percent 9 112" xfId="52391"/>
    <cellStyle name="Percent 9 113" xfId="52703"/>
    <cellStyle name="Percent 9 114" xfId="53015"/>
    <cellStyle name="Percent 9 115" xfId="53327"/>
    <cellStyle name="Percent 9 116" xfId="53639"/>
    <cellStyle name="Percent 9 117" xfId="53951"/>
    <cellStyle name="Percent 9 118" xfId="54263"/>
    <cellStyle name="Percent 9 119" xfId="54575"/>
    <cellStyle name="Percent 9 12" xfId="572"/>
    <cellStyle name="Percent 9 12 2" xfId="1597"/>
    <cellStyle name="Percent 9 12 2 2" xfId="3922"/>
    <cellStyle name="Percent 9 12 2 2 2" xfId="14701"/>
    <cellStyle name="Percent 9 12 2 2 3" xfId="25451"/>
    <cellStyle name="Percent 9 12 2 2 4" xfId="36311"/>
    <cellStyle name="Percent 9 12 2 3" xfId="12406"/>
    <cellStyle name="Percent 9 12 2 4" xfId="23156"/>
    <cellStyle name="Percent 9 12 2 5" xfId="34016"/>
    <cellStyle name="Percent 9 12 3" xfId="2939"/>
    <cellStyle name="Percent 9 12 3 2" xfId="13718"/>
    <cellStyle name="Percent 9 12 3 3" xfId="24468"/>
    <cellStyle name="Percent 9 12 3 4" xfId="35328"/>
    <cellStyle name="Percent 9 12 4" xfId="11423"/>
    <cellStyle name="Percent 9 12 5" xfId="22173"/>
    <cellStyle name="Percent 9 12 6" xfId="33033"/>
    <cellStyle name="Percent 9 120" xfId="54887"/>
    <cellStyle name="Percent 9 121" xfId="55199"/>
    <cellStyle name="Percent 9 122" xfId="55511"/>
    <cellStyle name="Percent 9 123" xfId="55823"/>
    <cellStyle name="Percent 9 124" xfId="56135"/>
    <cellStyle name="Percent 9 125" xfId="56447"/>
    <cellStyle name="Percent 9 126" xfId="56759"/>
    <cellStyle name="Percent 9 127" xfId="57071"/>
    <cellStyle name="Percent 9 128" xfId="57383"/>
    <cellStyle name="Percent 9 129" xfId="57695"/>
    <cellStyle name="Percent 9 13" xfId="670"/>
    <cellStyle name="Percent 9 13 2" xfId="1695"/>
    <cellStyle name="Percent 9 13 2 2" xfId="4020"/>
    <cellStyle name="Percent 9 13 2 2 2" xfId="14799"/>
    <cellStyle name="Percent 9 13 2 2 3" xfId="25549"/>
    <cellStyle name="Percent 9 13 2 2 4" xfId="36409"/>
    <cellStyle name="Percent 9 13 2 3" xfId="12504"/>
    <cellStyle name="Percent 9 13 2 4" xfId="23254"/>
    <cellStyle name="Percent 9 13 2 5" xfId="34114"/>
    <cellStyle name="Percent 9 13 3" xfId="3038"/>
    <cellStyle name="Percent 9 13 3 2" xfId="13817"/>
    <cellStyle name="Percent 9 13 3 3" xfId="24567"/>
    <cellStyle name="Percent 9 13 3 4" xfId="35427"/>
    <cellStyle name="Percent 9 13 4" xfId="11522"/>
    <cellStyle name="Percent 9 13 5" xfId="22272"/>
    <cellStyle name="Percent 9 13 6" xfId="33132"/>
    <cellStyle name="Percent 9 130" xfId="58007"/>
    <cellStyle name="Percent 9 131" xfId="58319"/>
    <cellStyle name="Percent 9 132" xfId="58631"/>
    <cellStyle name="Percent 9 133" xfId="58943"/>
    <cellStyle name="Percent 9 134" xfId="59255"/>
    <cellStyle name="Percent 9 135" xfId="59567"/>
    <cellStyle name="Percent 9 136" xfId="59879"/>
    <cellStyle name="Percent 9 137" xfId="60191"/>
    <cellStyle name="Percent 9 138" xfId="60503"/>
    <cellStyle name="Percent 9 139" xfId="60815"/>
    <cellStyle name="Percent 9 14" xfId="779"/>
    <cellStyle name="Percent 9 14 2" xfId="1804"/>
    <cellStyle name="Percent 9 14 2 2" xfId="4129"/>
    <cellStyle name="Percent 9 14 2 2 2" xfId="14908"/>
    <cellStyle name="Percent 9 14 2 2 3" xfId="25658"/>
    <cellStyle name="Percent 9 14 2 2 4" xfId="36518"/>
    <cellStyle name="Percent 9 14 2 3" xfId="12613"/>
    <cellStyle name="Percent 9 14 2 4" xfId="23363"/>
    <cellStyle name="Percent 9 14 2 5" xfId="34223"/>
    <cellStyle name="Percent 9 14 3" xfId="3147"/>
    <cellStyle name="Percent 9 14 3 2" xfId="13926"/>
    <cellStyle name="Percent 9 14 3 3" xfId="24676"/>
    <cellStyle name="Percent 9 14 3 4" xfId="35536"/>
    <cellStyle name="Percent 9 14 4" xfId="11631"/>
    <cellStyle name="Percent 9 14 5" xfId="22381"/>
    <cellStyle name="Percent 9 14 6" xfId="33241"/>
    <cellStyle name="Percent 9 15" xfId="888"/>
    <cellStyle name="Percent 9 15 2" xfId="1913"/>
    <cellStyle name="Percent 9 15 2 2" xfId="4238"/>
    <cellStyle name="Percent 9 15 2 2 2" xfId="15017"/>
    <cellStyle name="Percent 9 15 2 2 3" xfId="25767"/>
    <cellStyle name="Percent 9 15 2 2 4" xfId="36627"/>
    <cellStyle name="Percent 9 15 2 3" xfId="12722"/>
    <cellStyle name="Percent 9 15 2 4" xfId="23472"/>
    <cellStyle name="Percent 9 15 2 5" xfId="34332"/>
    <cellStyle name="Percent 9 15 3" xfId="3256"/>
    <cellStyle name="Percent 9 15 3 2" xfId="14035"/>
    <cellStyle name="Percent 9 15 3 3" xfId="24785"/>
    <cellStyle name="Percent 9 15 3 4" xfId="35645"/>
    <cellStyle name="Percent 9 15 4" xfId="11740"/>
    <cellStyle name="Percent 9 15 5" xfId="22490"/>
    <cellStyle name="Percent 9 15 6" xfId="33350"/>
    <cellStyle name="Percent 9 16" xfId="997"/>
    <cellStyle name="Percent 9 16 2" xfId="3365"/>
    <cellStyle name="Percent 9 16 2 2" xfId="14144"/>
    <cellStyle name="Percent 9 16 2 3" xfId="24894"/>
    <cellStyle name="Percent 9 16 2 4" xfId="35754"/>
    <cellStyle name="Percent 9 16 3" xfId="11849"/>
    <cellStyle name="Percent 9 16 4" xfId="22599"/>
    <cellStyle name="Percent 9 16 5" xfId="33459"/>
    <cellStyle name="Percent 9 17" xfId="1148"/>
    <cellStyle name="Percent 9 17 2" xfId="3474"/>
    <cellStyle name="Percent 9 17 2 2" xfId="14253"/>
    <cellStyle name="Percent 9 17 2 3" xfId="25003"/>
    <cellStyle name="Percent 9 17 2 4" xfId="35863"/>
    <cellStyle name="Percent 9 17 3" xfId="11958"/>
    <cellStyle name="Percent 9 17 4" xfId="22708"/>
    <cellStyle name="Percent 9 17 5" xfId="33568"/>
    <cellStyle name="Percent 9 18" xfId="2022"/>
    <cellStyle name="Percent 9 18 2" xfId="4347"/>
    <cellStyle name="Percent 9 18 2 2" xfId="15126"/>
    <cellStyle name="Percent 9 18 2 3" xfId="25876"/>
    <cellStyle name="Percent 9 18 2 4" xfId="36736"/>
    <cellStyle name="Percent 9 18 3" xfId="12831"/>
    <cellStyle name="Percent 9 18 4" xfId="23581"/>
    <cellStyle name="Percent 9 18 5" xfId="34441"/>
    <cellStyle name="Percent 9 19" xfId="2131"/>
    <cellStyle name="Percent 9 19 2" xfId="4456"/>
    <cellStyle name="Percent 9 19 2 2" xfId="15235"/>
    <cellStyle name="Percent 9 19 2 3" xfId="25985"/>
    <cellStyle name="Percent 9 19 2 4" xfId="36845"/>
    <cellStyle name="Percent 9 19 3" xfId="12940"/>
    <cellStyle name="Percent 9 19 4" xfId="23690"/>
    <cellStyle name="Percent 9 19 5" xfId="34550"/>
    <cellStyle name="Percent 9 2" xfId="136"/>
    <cellStyle name="Percent 9 2 10" xfId="44745"/>
    <cellStyle name="Percent 9 2 11" xfId="45057"/>
    <cellStyle name="Percent 9 2 12" xfId="45369"/>
    <cellStyle name="Percent 9 2 13" xfId="45681"/>
    <cellStyle name="Percent 9 2 14" xfId="45993"/>
    <cellStyle name="Percent 9 2 15" xfId="46305"/>
    <cellStyle name="Percent 9 2 16" xfId="46617"/>
    <cellStyle name="Percent 9 2 17" xfId="46929"/>
    <cellStyle name="Percent 9 2 18" xfId="47241"/>
    <cellStyle name="Percent 9 2 19" xfId="47553"/>
    <cellStyle name="Percent 9 2 2" xfId="1161"/>
    <cellStyle name="Percent 9 2 2 2" xfId="3486"/>
    <cellStyle name="Percent 9 2 2 2 2" xfId="14265"/>
    <cellStyle name="Percent 9 2 2 2 3" xfId="25015"/>
    <cellStyle name="Percent 9 2 2 2 4" xfId="35875"/>
    <cellStyle name="Percent 9 2 2 3" xfId="11970"/>
    <cellStyle name="Percent 9 2 2 4" xfId="22720"/>
    <cellStyle name="Percent 9 2 2 5" xfId="33580"/>
    <cellStyle name="Percent 9 2 20" xfId="47865"/>
    <cellStyle name="Percent 9 2 21" xfId="48177"/>
    <cellStyle name="Percent 9 2 22" xfId="48489"/>
    <cellStyle name="Percent 9 2 23" xfId="48801"/>
    <cellStyle name="Percent 9 2 24" xfId="49113"/>
    <cellStyle name="Percent 9 2 25" xfId="49425"/>
    <cellStyle name="Percent 9 2 26" xfId="49737"/>
    <cellStyle name="Percent 9 2 27" xfId="50049"/>
    <cellStyle name="Percent 9 2 28" xfId="50361"/>
    <cellStyle name="Percent 9 2 29" xfId="50673"/>
    <cellStyle name="Percent 9 2 3" xfId="2503"/>
    <cellStyle name="Percent 9 2 3 2" xfId="13282"/>
    <cellStyle name="Percent 9 2 3 3" xfId="24032"/>
    <cellStyle name="Percent 9 2 3 4" xfId="34892"/>
    <cellStyle name="Percent 9 2 30" xfId="50985"/>
    <cellStyle name="Percent 9 2 31" xfId="51297"/>
    <cellStyle name="Percent 9 2 32" xfId="51609"/>
    <cellStyle name="Percent 9 2 33" xfId="51921"/>
    <cellStyle name="Percent 9 2 34" xfId="52234"/>
    <cellStyle name="Percent 9 2 35" xfId="52546"/>
    <cellStyle name="Percent 9 2 36" xfId="52858"/>
    <cellStyle name="Percent 9 2 37" xfId="53170"/>
    <cellStyle name="Percent 9 2 38" xfId="53482"/>
    <cellStyle name="Percent 9 2 39" xfId="53794"/>
    <cellStyle name="Percent 9 2 4" xfId="10987"/>
    <cellStyle name="Percent 9 2 40" xfId="54106"/>
    <cellStyle name="Percent 9 2 41" xfId="54418"/>
    <cellStyle name="Percent 9 2 42" xfId="54730"/>
    <cellStyle name="Percent 9 2 43" xfId="55042"/>
    <cellStyle name="Percent 9 2 44" xfId="55354"/>
    <cellStyle name="Percent 9 2 45" xfId="55666"/>
    <cellStyle name="Percent 9 2 46" xfId="55978"/>
    <cellStyle name="Percent 9 2 47" xfId="56290"/>
    <cellStyle name="Percent 9 2 48" xfId="56602"/>
    <cellStyle name="Percent 9 2 49" xfId="56914"/>
    <cellStyle name="Percent 9 2 5" xfId="21737"/>
    <cellStyle name="Percent 9 2 50" xfId="57226"/>
    <cellStyle name="Percent 9 2 51" xfId="57538"/>
    <cellStyle name="Percent 9 2 52" xfId="57850"/>
    <cellStyle name="Percent 9 2 53" xfId="58162"/>
    <cellStyle name="Percent 9 2 54" xfId="58474"/>
    <cellStyle name="Percent 9 2 55" xfId="58786"/>
    <cellStyle name="Percent 9 2 56" xfId="59098"/>
    <cellStyle name="Percent 9 2 57" xfId="59410"/>
    <cellStyle name="Percent 9 2 58" xfId="59722"/>
    <cellStyle name="Percent 9 2 59" xfId="60034"/>
    <cellStyle name="Percent 9 2 6" xfId="32597"/>
    <cellStyle name="Percent 9 2 60" xfId="60346"/>
    <cellStyle name="Percent 9 2 61" xfId="60658"/>
    <cellStyle name="Percent 9 2 62" xfId="60970"/>
    <cellStyle name="Percent 9 2 7" xfId="43794"/>
    <cellStyle name="Percent 9 2 8" xfId="44106"/>
    <cellStyle name="Percent 9 2 9" xfId="44425"/>
    <cellStyle name="Percent 9 20" xfId="2241"/>
    <cellStyle name="Percent 9 20 2" xfId="4566"/>
    <cellStyle name="Percent 9 20 2 2" xfId="15345"/>
    <cellStyle name="Percent 9 20 2 3" xfId="26095"/>
    <cellStyle name="Percent 9 20 2 4" xfId="36955"/>
    <cellStyle name="Percent 9 20 3" xfId="13050"/>
    <cellStyle name="Percent 9 20 4" xfId="23800"/>
    <cellStyle name="Percent 9 20 5" xfId="34660"/>
    <cellStyle name="Percent 9 21" xfId="2351"/>
    <cellStyle name="Percent 9 21 2" xfId="13160"/>
    <cellStyle name="Percent 9 21 3" xfId="23910"/>
    <cellStyle name="Percent 9 21 4" xfId="34770"/>
    <cellStyle name="Percent 9 22" xfId="2490"/>
    <cellStyle name="Percent 9 22 2" xfId="13270"/>
    <cellStyle name="Percent 9 22 3" xfId="24020"/>
    <cellStyle name="Percent 9 22 4" xfId="34880"/>
    <cellStyle name="Percent 9 23" xfId="4676"/>
    <cellStyle name="Percent 9 23 2" xfId="15455"/>
    <cellStyle name="Percent 9 23 3" xfId="26205"/>
    <cellStyle name="Percent 9 23 4" xfId="37065"/>
    <cellStyle name="Percent 9 24" xfId="4786"/>
    <cellStyle name="Percent 9 24 2" xfId="15565"/>
    <cellStyle name="Percent 9 24 3" xfId="26315"/>
    <cellStyle name="Percent 9 24 4" xfId="37175"/>
    <cellStyle name="Percent 9 25" xfId="4896"/>
    <cellStyle name="Percent 9 25 2" xfId="15675"/>
    <cellStyle name="Percent 9 25 3" xfId="26425"/>
    <cellStyle name="Percent 9 25 4" xfId="37285"/>
    <cellStyle name="Percent 9 26" xfId="5006"/>
    <cellStyle name="Percent 9 26 2" xfId="15785"/>
    <cellStyle name="Percent 9 26 3" xfId="26535"/>
    <cellStyle name="Percent 9 26 4" xfId="37395"/>
    <cellStyle name="Percent 9 27" xfId="5116"/>
    <cellStyle name="Percent 9 27 2" xfId="15895"/>
    <cellStyle name="Percent 9 27 3" xfId="26645"/>
    <cellStyle name="Percent 9 27 4" xfId="37505"/>
    <cellStyle name="Percent 9 28" xfId="5226"/>
    <cellStyle name="Percent 9 28 2" xfId="16005"/>
    <cellStyle name="Percent 9 28 3" xfId="26755"/>
    <cellStyle name="Percent 9 28 4" xfId="37615"/>
    <cellStyle name="Percent 9 29" xfId="5336"/>
    <cellStyle name="Percent 9 29 2" xfId="16115"/>
    <cellStyle name="Percent 9 29 3" xfId="26865"/>
    <cellStyle name="Percent 9 29 4" xfId="37725"/>
    <cellStyle name="Percent 9 3" xfId="148"/>
    <cellStyle name="Percent 9 3 2" xfId="1173"/>
    <cellStyle name="Percent 9 3 2 2" xfId="3498"/>
    <cellStyle name="Percent 9 3 2 2 2" xfId="14277"/>
    <cellStyle name="Percent 9 3 2 2 3" xfId="25027"/>
    <cellStyle name="Percent 9 3 2 2 4" xfId="35887"/>
    <cellStyle name="Percent 9 3 2 3" xfId="11982"/>
    <cellStyle name="Percent 9 3 2 4" xfId="22732"/>
    <cellStyle name="Percent 9 3 2 5" xfId="33592"/>
    <cellStyle name="Percent 9 3 3" xfId="2515"/>
    <cellStyle name="Percent 9 3 3 2" xfId="13294"/>
    <cellStyle name="Percent 9 3 3 3" xfId="24044"/>
    <cellStyle name="Percent 9 3 3 4" xfId="34904"/>
    <cellStyle name="Percent 9 3 4" xfId="10999"/>
    <cellStyle name="Percent 9 3 5" xfId="21749"/>
    <cellStyle name="Percent 9 3 6" xfId="32609"/>
    <cellStyle name="Percent 9 30" xfId="5446"/>
    <cellStyle name="Percent 9 30 2" xfId="16225"/>
    <cellStyle name="Percent 9 30 3" xfId="26975"/>
    <cellStyle name="Percent 9 30 4" xfId="37835"/>
    <cellStyle name="Percent 9 31" xfId="5556"/>
    <cellStyle name="Percent 9 31 2" xfId="16335"/>
    <cellStyle name="Percent 9 31 3" xfId="27085"/>
    <cellStyle name="Percent 9 31 4" xfId="37945"/>
    <cellStyle name="Percent 9 32" xfId="5666"/>
    <cellStyle name="Percent 9 32 2" xfId="16445"/>
    <cellStyle name="Percent 9 32 3" xfId="27195"/>
    <cellStyle name="Percent 9 32 4" xfId="38055"/>
    <cellStyle name="Percent 9 33" xfId="5776"/>
    <cellStyle name="Percent 9 33 2" xfId="16555"/>
    <cellStyle name="Percent 9 33 3" xfId="27305"/>
    <cellStyle name="Percent 9 33 4" xfId="38165"/>
    <cellStyle name="Percent 9 34" xfId="5886"/>
    <cellStyle name="Percent 9 34 2" xfId="16665"/>
    <cellStyle name="Percent 9 34 3" xfId="27415"/>
    <cellStyle name="Percent 9 34 4" xfId="38275"/>
    <cellStyle name="Percent 9 35" xfId="5996"/>
    <cellStyle name="Percent 9 35 2" xfId="16775"/>
    <cellStyle name="Percent 9 35 3" xfId="27525"/>
    <cellStyle name="Percent 9 35 4" xfId="38385"/>
    <cellStyle name="Percent 9 36" xfId="6106"/>
    <cellStyle name="Percent 9 36 2" xfId="16885"/>
    <cellStyle name="Percent 9 36 3" xfId="27635"/>
    <cellStyle name="Percent 9 36 4" xfId="38495"/>
    <cellStyle name="Percent 9 37" xfId="6216"/>
    <cellStyle name="Percent 9 37 2" xfId="16995"/>
    <cellStyle name="Percent 9 37 3" xfId="27745"/>
    <cellStyle name="Percent 9 37 4" xfId="38605"/>
    <cellStyle name="Percent 9 38" xfId="6326"/>
    <cellStyle name="Percent 9 38 2" xfId="17105"/>
    <cellStyle name="Percent 9 38 3" xfId="27855"/>
    <cellStyle name="Percent 9 38 4" xfId="38715"/>
    <cellStyle name="Percent 9 39" xfId="6436"/>
    <cellStyle name="Percent 9 39 2" xfId="17215"/>
    <cellStyle name="Percent 9 39 3" xfId="27965"/>
    <cellStyle name="Percent 9 39 4" xfId="38825"/>
    <cellStyle name="Percent 9 4" xfId="160"/>
    <cellStyle name="Percent 9 4 2" xfId="1185"/>
    <cellStyle name="Percent 9 4 2 2" xfId="3510"/>
    <cellStyle name="Percent 9 4 2 2 2" xfId="14289"/>
    <cellStyle name="Percent 9 4 2 2 3" xfId="25039"/>
    <cellStyle name="Percent 9 4 2 2 4" xfId="35899"/>
    <cellStyle name="Percent 9 4 2 3" xfId="11994"/>
    <cellStyle name="Percent 9 4 2 4" xfId="22744"/>
    <cellStyle name="Percent 9 4 2 5" xfId="33604"/>
    <cellStyle name="Percent 9 4 3" xfId="2527"/>
    <cellStyle name="Percent 9 4 3 2" xfId="13306"/>
    <cellStyle name="Percent 9 4 3 3" xfId="24056"/>
    <cellStyle name="Percent 9 4 3 4" xfId="34916"/>
    <cellStyle name="Percent 9 4 4" xfId="11011"/>
    <cellStyle name="Percent 9 4 5" xfId="21761"/>
    <cellStyle name="Percent 9 4 6" xfId="32621"/>
    <cellStyle name="Percent 9 40" xfId="6546"/>
    <cellStyle name="Percent 9 40 2" xfId="17325"/>
    <cellStyle name="Percent 9 40 3" xfId="28075"/>
    <cellStyle name="Percent 9 40 4" xfId="38935"/>
    <cellStyle name="Percent 9 41" xfId="6656"/>
    <cellStyle name="Percent 9 41 2" xfId="17435"/>
    <cellStyle name="Percent 9 41 3" xfId="28185"/>
    <cellStyle name="Percent 9 41 4" xfId="39045"/>
    <cellStyle name="Percent 9 42" xfId="6766"/>
    <cellStyle name="Percent 9 42 2" xfId="17545"/>
    <cellStyle name="Percent 9 42 3" xfId="28295"/>
    <cellStyle name="Percent 9 42 4" xfId="39155"/>
    <cellStyle name="Percent 9 43" xfId="6876"/>
    <cellStyle name="Percent 9 43 2" xfId="17655"/>
    <cellStyle name="Percent 9 43 3" xfId="28405"/>
    <cellStyle name="Percent 9 43 4" xfId="39265"/>
    <cellStyle name="Percent 9 44" xfId="6986"/>
    <cellStyle name="Percent 9 44 2" xfId="17765"/>
    <cellStyle name="Percent 9 44 3" xfId="28515"/>
    <cellStyle name="Percent 9 44 4" xfId="39375"/>
    <cellStyle name="Percent 9 45" xfId="7096"/>
    <cellStyle name="Percent 9 45 2" xfId="17875"/>
    <cellStyle name="Percent 9 45 3" xfId="28625"/>
    <cellStyle name="Percent 9 45 4" xfId="39485"/>
    <cellStyle name="Percent 9 46" xfId="7206"/>
    <cellStyle name="Percent 9 46 2" xfId="17985"/>
    <cellStyle name="Percent 9 46 3" xfId="28735"/>
    <cellStyle name="Percent 9 46 4" xfId="39595"/>
    <cellStyle name="Percent 9 47" xfId="7316"/>
    <cellStyle name="Percent 9 47 2" xfId="18095"/>
    <cellStyle name="Percent 9 47 3" xfId="28845"/>
    <cellStyle name="Percent 9 47 4" xfId="39705"/>
    <cellStyle name="Percent 9 48" xfId="7426"/>
    <cellStyle name="Percent 9 48 2" xfId="18205"/>
    <cellStyle name="Percent 9 48 3" xfId="28955"/>
    <cellStyle name="Percent 9 48 4" xfId="39815"/>
    <cellStyle name="Percent 9 49" xfId="7536"/>
    <cellStyle name="Percent 9 49 2" xfId="18315"/>
    <cellStyle name="Percent 9 49 3" xfId="29065"/>
    <cellStyle name="Percent 9 49 4" xfId="39925"/>
    <cellStyle name="Percent 9 5" xfId="183"/>
    <cellStyle name="Percent 9 5 2" xfId="1208"/>
    <cellStyle name="Percent 9 5 2 2" xfId="3533"/>
    <cellStyle name="Percent 9 5 2 2 2" xfId="14312"/>
    <cellStyle name="Percent 9 5 2 2 3" xfId="25062"/>
    <cellStyle name="Percent 9 5 2 2 4" xfId="35922"/>
    <cellStyle name="Percent 9 5 2 3" xfId="12017"/>
    <cellStyle name="Percent 9 5 2 4" xfId="22767"/>
    <cellStyle name="Percent 9 5 2 5" xfId="33627"/>
    <cellStyle name="Percent 9 5 3" xfId="2550"/>
    <cellStyle name="Percent 9 5 3 2" xfId="13329"/>
    <cellStyle name="Percent 9 5 3 3" xfId="24079"/>
    <cellStyle name="Percent 9 5 3 4" xfId="34939"/>
    <cellStyle name="Percent 9 5 4" xfId="11034"/>
    <cellStyle name="Percent 9 5 5" xfId="21784"/>
    <cellStyle name="Percent 9 5 6" xfId="32644"/>
    <cellStyle name="Percent 9 50" xfId="7646"/>
    <cellStyle name="Percent 9 50 2" xfId="18425"/>
    <cellStyle name="Percent 9 50 3" xfId="29175"/>
    <cellStyle name="Percent 9 50 4" xfId="40035"/>
    <cellStyle name="Percent 9 51" xfId="7756"/>
    <cellStyle name="Percent 9 51 2" xfId="18535"/>
    <cellStyle name="Percent 9 51 3" xfId="29285"/>
    <cellStyle name="Percent 9 51 4" xfId="40145"/>
    <cellStyle name="Percent 9 52" xfId="7866"/>
    <cellStyle name="Percent 9 52 2" xfId="18645"/>
    <cellStyle name="Percent 9 52 3" xfId="29395"/>
    <cellStyle name="Percent 9 52 4" xfId="40255"/>
    <cellStyle name="Percent 9 53" xfId="7976"/>
    <cellStyle name="Percent 9 53 2" xfId="18755"/>
    <cellStyle name="Percent 9 53 3" xfId="29505"/>
    <cellStyle name="Percent 9 53 4" xfId="40365"/>
    <cellStyle name="Percent 9 54" xfId="8086"/>
    <cellStyle name="Percent 9 54 2" xfId="18865"/>
    <cellStyle name="Percent 9 54 3" xfId="29615"/>
    <cellStyle name="Percent 9 54 4" xfId="40475"/>
    <cellStyle name="Percent 9 55" xfId="8196"/>
    <cellStyle name="Percent 9 55 2" xfId="18975"/>
    <cellStyle name="Percent 9 55 3" xfId="29725"/>
    <cellStyle name="Percent 9 55 4" xfId="40585"/>
    <cellStyle name="Percent 9 56" xfId="8306"/>
    <cellStyle name="Percent 9 56 2" xfId="19085"/>
    <cellStyle name="Percent 9 56 3" xfId="29835"/>
    <cellStyle name="Percent 9 56 4" xfId="40695"/>
    <cellStyle name="Percent 9 57" xfId="8416"/>
    <cellStyle name="Percent 9 57 2" xfId="19195"/>
    <cellStyle name="Percent 9 57 3" xfId="29945"/>
    <cellStyle name="Percent 9 57 4" xfId="40805"/>
    <cellStyle name="Percent 9 58" xfId="8526"/>
    <cellStyle name="Percent 9 58 2" xfId="19305"/>
    <cellStyle name="Percent 9 58 3" xfId="30055"/>
    <cellStyle name="Percent 9 58 4" xfId="40915"/>
    <cellStyle name="Percent 9 59" xfId="8636"/>
    <cellStyle name="Percent 9 59 2" xfId="19415"/>
    <cellStyle name="Percent 9 59 3" xfId="30165"/>
    <cellStyle name="Percent 9 59 4" xfId="41025"/>
    <cellStyle name="Percent 9 6" xfId="206"/>
    <cellStyle name="Percent 9 6 2" xfId="1231"/>
    <cellStyle name="Percent 9 6 2 2" xfId="3556"/>
    <cellStyle name="Percent 9 6 2 2 2" xfId="14335"/>
    <cellStyle name="Percent 9 6 2 2 3" xfId="25085"/>
    <cellStyle name="Percent 9 6 2 2 4" xfId="35945"/>
    <cellStyle name="Percent 9 6 2 3" xfId="12040"/>
    <cellStyle name="Percent 9 6 2 4" xfId="22790"/>
    <cellStyle name="Percent 9 6 2 5" xfId="33650"/>
    <cellStyle name="Percent 9 6 3" xfId="2573"/>
    <cellStyle name="Percent 9 6 3 2" xfId="13352"/>
    <cellStyle name="Percent 9 6 3 3" xfId="24102"/>
    <cellStyle name="Percent 9 6 3 4" xfId="34962"/>
    <cellStyle name="Percent 9 6 4" xfId="11057"/>
    <cellStyle name="Percent 9 6 5" xfId="21807"/>
    <cellStyle name="Percent 9 6 6" xfId="32667"/>
    <cellStyle name="Percent 9 60" xfId="8746"/>
    <cellStyle name="Percent 9 60 2" xfId="19525"/>
    <cellStyle name="Percent 9 60 3" xfId="30275"/>
    <cellStyle name="Percent 9 60 4" xfId="41135"/>
    <cellStyle name="Percent 9 61" xfId="8856"/>
    <cellStyle name="Percent 9 61 2" xfId="19635"/>
    <cellStyle name="Percent 9 61 3" xfId="30385"/>
    <cellStyle name="Percent 9 61 4" xfId="41245"/>
    <cellStyle name="Percent 9 62" xfId="8966"/>
    <cellStyle name="Percent 9 62 2" xfId="19745"/>
    <cellStyle name="Percent 9 62 3" xfId="30495"/>
    <cellStyle name="Percent 9 62 4" xfId="41355"/>
    <cellStyle name="Percent 9 63" xfId="9076"/>
    <cellStyle name="Percent 9 63 2" xfId="19855"/>
    <cellStyle name="Percent 9 63 3" xfId="30605"/>
    <cellStyle name="Percent 9 63 4" xfId="41465"/>
    <cellStyle name="Percent 9 64" xfId="9186"/>
    <cellStyle name="Percent 9 64 2" xfId="19965"/>
    <cellStyle name="Percent 9 64 3" xfId="30715"/>
    <cellStyle name="Percent 9 64 4" xfId="41575"/>
    <cellStyle name="Percent 9 65" xfId="9296"/>
    <cellStyle name="Percent 9 65 2" xfId="20075"/>
    <cellStyle name="Percent 9 65 3" xfId="30825"/>
    <cellStyle name="Percent 9 65 4" xfId="41685"/>
    <cellStyle name="Percent 9 66" xfId="9406"/>
    <cellStyle name="Percent 9 66 2" xfId="20185"/>
    <cellStyle name="Percent 9 66 3" xfId="30935"/>
    <cellStyle name="Percent 9 66 4" xfId="41795"/>
    <cellStyle name="Percent 9 67" xfId="9516"/>
    <cellStyle name="Percent 9 67 2" xfId="20295"/>
    <cellStyle name="Percent 9 67 3" xfId="31045"/>
    <cellStyle name="Percent 9 67 4" xfId="41905"/>
    <cellStyle name="Percent 9 68" xfId="9626"/>
    <cellStyle name="Percent 9 68 2" xfId="20405"/>
    <cellStyle name="Percent 9 68 3" xfId="31155"/>
    <cellStyle name="Percent 9 68 4" xfId="42015"/>
    <cellStyle name="Percent 9 69" xfId="9736"/>
    <cellStyle name="Percent 9 69 2" xfId="20515"/>
    <cellStyle name="Percent 9 69 3" xfId="31265"/>
    <cellStyle name="Percent 9 69 4" xfId="42125"/>
    <cellStyle name="Percent 9 7" xfId="240"/>
    <cellStyle name="Percent 9 7 2" xfId="1265"/>
    <cellStyle name="Percent 9 7 2 2" xfId="3590"/>
    <cellStyle name="Percent 9 7 2 2 2" xfId="14369"/>
    <cellStyle name="Percent 9 7 2 2 3" xfId="25119"/>
    <cellStyle name="Percent 9 7 2 2 4" xfId="35979"/>
    <cellStyle name="Percent 9 7 2 3" xfId="12074"/>
    <cellStyle name="Percent 9 7 2 4" xfId="22824"/>
    <cellStyle name="Percent 9 7 2 5" xfId="33684"/>
    <cellStyle name="Percent 9 7 3" xfId="2607"/>
    <cellStyle name="Percent 9 7 3 2" xfId="13386"/>
    <cellStyle name="Percent 9 7 3 3" xfId="24136"/>
    <cellStyle name="Percent 9 7 3 4" xfId="34996"/>
    <cellStyle name="Percent 9 7 4" xfId="11091"/>
    <cellStyle name="Percent 9 7 5" xfId="21841"/>
    <cellStyle name="Percent 9 7 6" xfId="32701"/>
    <cellStyle name="Percent 9 70" xfId="9846"/>
    <cellStyle name="Percent 9 70 2" xfId="20625"/>
    <cellStyle name="Percent 9 70 3" xfId="31375"/>
    <cellStyle name="Percent 9 70 4" xfId="42235"/>
    <cellStyle name="Percent 9 71" xfId="9956"/>
    <cellStyle name="Percent 9 71 2" xfId="20735"/>
    <cellStyle name="Percent 9 71 3" xfId="31485"/>
    <cellStyle name="Percent 9 71 4" xfId="42345"/>
    <cellStyle name="Percent 9 72" xfId="10066"/>
    <cellStyle name="Percent 9 72 2" xfId="20845"/>
    <cellStyle name="Percent 9 72 3" xfId="31595"/>
    <cellStyle name="Percent 9 72 4" xfId="42455"/>
    <cellStyle name="Percent 9 73" xfId="10176"/>
    <cellStyle name="Percent 9 73 2" xfId="20955"/>
    <cellStyle name="Percent 9 73 3" xfId="31705"/>
    <cellStyle name="Percent 9 73 4" xfId="42565"/>
    <cellStyle name="Percent 9 74" xfId="10286"/>
    <cellStyle name="Percent 9 74 2" xfId="21065"/>
    <cellStyle name="Percent 9 74 3" xfId="31815"/>
    <cellStyle name="Percent 9 74 4" xfId="42675"/>
    <cellStyle name="Percent 9 75" xfId="10396"/>
    <cellStyle name="Percent 9 75 2" xfId="21175"/>
    <cellStyle name="Percent 9 75 3" xfId="31925"/>
    <cellStyle name="Percent 9 75 4" xfId="42785"/>
    <cellStyle name="Percent 9 76" xfId="10506"/>
    <cellStyle name="Percent 9 76 2" xfId="21285"/>
    <cellStyle name="Percent 9 76 3" xfId="32035"/>
    <cellStyle name="Percent 9 76 4" xfId="42895"/>
    <cellStyle name="Percent 9 77" xfId="10616"/>
    <cellStyle name="Percent 9 77 2" xfId="21395"/>
    <cellStyle name="Percent 9 77 3" xfId="32145"/>
    <cellStyle name="Percent 9 77 4" xfId="43005"/>
    <cellStyle name="Percent 9 78" xfId="10726"/>
    <cellStyle name="Percent 9 78 2" xfId="21505"/>
    <cellStyle name="Percent 9 78 3" xfId="32255"/>
    <cellStyle name="Percent 9 78 4" xfId="43115"/>
    <cellStyle name="Percent 9 79" xfId="10836"/>
    <cellStyle name="Percent 9 79 2" xfId="32365"/>
    <cellStyle name="Percent 9 79 3" xfId="43225"/>
    <cellStyle name="Percent 9 8" xfId="285"/>
    <cellStyle name="Percent 9 8 2" xfId="1310"/>
    <cellStyle name="Percent 9 8 2 2" xfId="3635"/>
    <cellStyle name="Percent 9 8 2 2 2" xfId="14414"/>
    <cellStyle name="Percent 9 8 2 2 3" xfId="25164"/>
    <cellStyle name="Percent 9 8 2 2 4" xfId="36024"/>
    <cellStyle name="Percent 9 8 2 3" xfId="12119"/>
    <cellStyle name="Percent 9 8 2 4" xfId="22869"/>
    <cellStyle name="Percent 9 8 2 5" xfId="33729"/>
    <cellStyle name="Percent 9 8 3" xfId="2652"/>
    <cellStyle name="Percent 9 8 3 2" xfId="13431"/>
    <cellStyle name="Percent 9 8 3 3" xfId="24181"/>
    <cellStyle name="Percent 9 8 3 4" xfId="35041"/>
    <cellStyle name="Percent 9 8 4" xfId="11136"/>
    <cellStyle name="Percent 9 8 5" xfId="21886"/>
    <cellStyle name="Percent 9 8 6" xfId="32746"/>
    <cellStyle name="Percent 9 80" xfId="10974"/>
    <cellStyle name="Percent 9 80 2" xfId="21725"/>
    <cellStyle name="Percent 9 80 3" xfId="32585"/>
    <cellStyle name="Percent 9 81" xfId="21615"/>
    <cellStyle name="Percent 9 82" xfId="32475"/>
    <cellStyle name="Percent 9 83" xfId="43484"/>
    <cellStyle name="Percent 9 84" xfId="43639"/>
    <cellStyle name="Percent 9 85" xfId="43951"/>
    <cellStyle name="Percent 9 86" xfId="44270"/>
    <cellStyle name="Percent 9 87" xfId="44590"/>
    <cellStyle name="Percent 9 88" xfId="44902"/>
    <cellStyle name="Percent 9 89" xfId="45214"/>
    <cellStyle name="Percent 9 9" xfId="341"/>
    <cellStyle name="Percent 9 9 2" xfId="1366"/>
    <cellStyle name="Percent 9 9 2 2" xfId="3691"/>
    <cellStyle name="Percent 9 9 2 2 2" xfId="14470"/>
    <cellStyle name="Percent 9 9 2 2 3" xfId="25220"/>
    <cellStyle name="Percent 9 9 2 2 4" xfId="36080"/>
    <cellStyle name="Percent 9 9 2 3" xfId="12175"/>
    <cellStyle name="Percent 9 9 2 4" xfId="22925"/>
    <cellStyle name="Percent 9 9 2 5" xfId="33785"/>
    <cellStyle name="Percent 9 9 3" xfId="2708"/>
    <cellStyle name="Percent 9 9 3 2" xfId="13487"/>
    <cellStyle name="Percent 9 9 3 3" xfId="24237"/>
    <cellStyle name="Percent 9 9 3 4" xfId="35097"/>
    <cellStyle name="Percent 9 9 4" xfId="11192"/>
    <cellStyle name="Percent 9 9 5" xfId="21942"/>
    <cellStyle name="Percent 9 9 6" xfId="32802"/>
    <cellStyle name="Percent 9 90" xfId="45526"/>
    <cellStyle name="Percent 9 91" xfId="45838"/>
    <cellStyle name="Percent 9 92" xfId="46150"/>
    <cellStyle name="Percent 9 93" xfId="46462"/>
    <cellStyle name="Percent 9 94" xfId="46774"/>
    <cellStyle name="Percent 9 95" xfId="47086"/>
    <cellStyle name="Percent 9 96" xfId="47398"/>
    <cellStyle name="Percent 9 97" xfId="47710"/>
    <cellStyle name="Percent 9 98" xfId="48022"/>
    <cellStyle name="Percent 9 99" xfId="48334"/>
    <cellStyle name="swpHBBookTitle" xfId="90"/>
    <cellStyle name="swpHBChapterTitle" xfId="91"/>
    <cellStyle name="Title" xfId="92" builtinId="15" customBuiltin="1"/>
    <cellStyle name="Total" xfId="93" builtinId="25" customBuiltin="1"/>
    <cellStyle name="Warning Text" xfId="9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Totals'!$K$4:$K$4</c:f>
              <c:numCache>
                <c:formatCode>#,##0</c:formatCode>
                <c:ptCount val="1"/>
                <c:pt idx="0">
                  <c:v>14623</c:v>
                </c:pt>
              </c:numCache>
            </c:numRef>
          </c:val>
          <c:smooth val="0"/>
        </c:ser>
        <c:dLbls>
          <c:showLegendKey val="0"/>
          <c:showVal val="0"/>
          <c:showCatName val="0"/>
          <c:showSerName val="0"/>
          <c:showPercent val="0"/>
          <c:showBubbleSize val="0"/>
        </c:dLbls>
        <c:marker val="1"/>
        <c:smooth val="0"/>
        <c:axId val="95509888"/>
        <c:axId val="95659136"/>
      </c:lineChart>
      <c:catAx>
        <c:axId val="95509888"/>
        <c:scaling>
          <c:orientation val="minMax"/>
        </c:scaling>
        <c:delete val="0"/>
        <c:axPos val="b"/>
        <c:majorTickMark val="none"/>
        <c:minorTickMark val="none"/>
        <c:tickLblPos val="none"/>
        <c:spPr>
          <a:ln w="9525">
            <a:noFill/>
          </a:ln>
        </c:spPr>
        <c:crossAx val="95659136"/>
        <c:crossesAt val="0"/>
        <c:auto val="1"/>
        <c:lblAlgn val="ctr"/>
        <c:lblOffset val="100"/>
        <c:tickMarkSkip val="1"/>
        <c:noMultiLvlLbl val="0"/>
      </c:catAx>
      <c:valAx>
        <c:axId val="95659136"/>
        <c:scaling>
          <c:orientation val="minMax"/>
          <c:max val="20000"/>
          <c:min val="10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95509888"/>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2040192"/>
        <c:axId val="112046080"/>
      </c:lineChart>
      <c:catAx>
        <c:axId val="112040192"/>
        <c:scaling>
          <c:orientation val="minMax"/>
        </c:scaling>
        <c:delete val="0"/>
        <c:axPos val="b"/>
        <c:majorTickMark val="none"/>
        <c:minorTickMark val="none"/>
        <c:tickLblPos val="none"/>
        <c:spPr>
          <a:ln w="9525">
            <a:noFill/>
          </a:ln>
        </c:spPr>
        <c:crossAx val="112046080"/>
        <c:crossesAt val="0"/>
        <c:auto val="1"/>
        <c:lblAlgn val="ctr"/>
        <c:lblOffset val="100"/>
        <c:tickMarkSkip val="1"/>
        <c:noMultiLvlLbl val="0"/>
      </c:catAx>
      <c:valAx>
        <c:axId val="112046080"/>
        <c:scaling>
          <c:orientation val="minMax"/>
          <c:max val="40000"/>
          <c:min val="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12040192"/>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Totals'!$G$4:$G$4</c:f>
              <c:numCache>
                <c:formatCode>#,##0</c:formatCode>
                <c:ptCount val="1"/>
                <c:pt idx="0">
                  <c:v>13764</c:v>
                </c:pt>
              </c:numCache>
            </c:numRef>
          </c:val>
          <c:smooth val="0"/>
        </c:ser>
        <c:dLbls>
          <c:showLegendKey val="0"/>
          <c:showVal val="0"/>
          <c:showCatName val="0"/>
          <c:showSerName val="0"/>
          <c:showPercent val="0"/>
          <c:showBubbleSize val="0"/>
        </c:dLbls>
        <c:marker val="1"/>
        <c:smooth val="0"/>
        <c:axId val="95687040"/>
        <c:axId val="95688576"/>
      </c:lineChart>
      <c:catAx>
        <c:axId val="95687040"/>
        <c:scaling>
          <c:orientation val="minMax"/>
        </c:scaling>
        <c:delete val="0"/>
        <c:axPos val="b"/>
        <c:majorTickMark val="none"/>
        <c:minorTickMark val="none"/>
        <c:tickLblPos val="none"/>
        <c:spPr>
          <a:ln w="9525">
            <a:noFill/>
          </a:ln>
        </c:spPr>
        <c:crossAx val="95688576"/>
        <c:crossesAt val="0"/>
        <c:auto val="1"/>
        <c:lblAlgn val="ctr"/>
        <c:lblOffset val="100"/>
        <c:tickMarkSkip val="1"/>
        <c:noMultiLvlLbl val="0"/>
      </c:catAx>
      <c:valAx>
        <c:axId val="95688576"/>
        <c:scaling>
          <c:orientation val="minMax"/>
          <c:max val="20000"/>
          <c:min val="10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95687040"/>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Totals'!$H$4:$H$4</c:f>
              <c:numCache>
                <c:formatCode>#,##0</c:formatCode>
                <c:ptCount val="1"/>
                <c:pt idx="0">
                  <c:v>859</c:v>
                </c:pt>
              </c:numCache>
            </c:numRef>
          </c:val>
          <c:smooth val="0"/>
        </c:ser>
        <c:dLbls>
          <c:showLegendKey val="0"/>
          <c:showVal val="0"/>
          <c:showCatName val="0"/>
          <c:showSerName val="0"/>
          <c:showPercent val="0"/>
          <c:showBubbleSize val="0"/>
        </c:dLbls>
        <c:marker val="1"/>
        <c:smooth val="0"/>
        <c:axId val="95704192"/>
        <c:axId val="95705728"/>
      </c:lineChart>
      <c:catAx>
        <c:axId val="95704192"/>
        <c:scaling>
          <c:orientation val="minMax"/>
        </c:scaling>
        <c:delete val="0"/>
        <c:axPos val="b"/>
        <c:majorTickMark val="none"/>
        <c:minorTickMark val="none"/>
        <c:tickLblPos val="none"/>
        <c:spPr>
          <a:ln w="9525">
            <a:noFill/>
          </a:ln>
        </c:spPr>
        <c:crossAx val="95705728"/>
        <c:crossesAt val="0"/>
        <c:auto val="1"/>
        <c:lblAlgn val="ctr"/>
        <c:lblOffset val="100"/>
        <c:tickMarkSkip val="1"/>
        <c:noMultiLvlLbl val="0"/>
      </c:catAx>
      <c:valAx>
        <c:axId val="95705728"/>
        <c:scaling>
          <c:orientation val="minMax"/>
          <c:max val="4500"/>
          <c:min val="5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95704192"/>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95745920"/>
        <c:axId val="95747456"/>
      </c:lineChart>
      <c:catAx>
        <c:axId val="95745920"/>
        <c:scaling>
          <c:orientation val="minMax"/>
        </c:scaling>
        <c:delete val="0"/>
        <c:axPos val="b"/>
        <c:majorTickMark val="none"/>
        <c:minorTickMark val="none"/>
        <c:tickLblPos val="none"/>
        <c:spPr>
          <a:ln w="9525">
            <a:noFill/>
          </a:ln>
        </c:spPr>
        <c:crossAx val="95747456"/>
        <c:crossesAt val="0"/>
        <c:auto val="1"/>
        <c:lblAlgn val="ctr"/>
        <c:lblOffset val="100"/>
        <c:tickMarkSkip val="1"/>
        <c:noMultiLvlLbl val="0"/>
      </c:catAx>
      <c:valAx>
        <c:axId val="95747456"/>
        <c:scaling>
          <c:orientation val="minMax"/>
          <c:max val="15000"/>
          <c:min val="500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95745920"/>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0776704"/>
        <c:axId val="110778240"/>
      </c:lineChart>
      <c:catAx>
        <c:axId val="110776704"/>
        <c:scaling>
          <c:orientation val="minMax"/>
        </c:scaling>
        <c:delete val="0"/>
        <c:axPos val="b"/>
        <c:majorTickMark val="none"/>
        <c:minorTickMark val="none"/>
        <c:tickLblPos val="none"/>
        <c:spPr>
          <a:ln w="9525">
            <a:noFill/>
          </a:ln>
        </c:spPr>
        <c:crossAx val="110778240"/>
        <c:crossesAt val="0"/>
        <c:auto val="1"/>
        <c:lblAlgn val="ctr"/>
        <c:lblOffset val="100"/>
        <c:tickMarkSkip val="1"/>
        <c:noMultiLvlLbl val="0"/>
      </c:catAx>
      <c:valAx>
        <c:axId val="110778240"/>
        <c:scaling>
          <c:orientation val="minMax"/>
          <c:max val="6500"/>
          <c:min val="400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10776704"/>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Totals'!$F$4:$F$4</c:f>
              <c:numCache>
                <c:formatCode>#,##0</c:formatCode>
                <c:ptCount val="1"/>
                <c:pt idx="0">
                  <c:v>15781</c:v>
                </c:pt>
              </c:numCache>
            </c:numRef>
          </c:val>
          <c:smooth val="0"/>
        </c:ser>
        <c:dLbls>
          <c:showLegendKey val="0"/>
          <c:showVal val="0"/>
          <c:showCatName val="0"/>
          <c:showSerName val="0"/>
          <c:showPercent val="0"/>
          <c:showBubbleSize val="0"/>
        </c:dLbls>
        <c:marker val="1"/>
        <c:smooth val="0"/>
        <c:axId val="110814720"/>
        <c:axId val="110816256"/>
      </c:lineChart>
      <c:catAx>
        <c:axId val="110814720"/>
        <c:scaling>
          <c:orientation val="minMax"/>
        </c:scaling>
        <c:delete val="0"/>
        <c:axPos val="b"/>
        <c:majorTickMark val="none"/>
        <c:minorTickMark val="none"/>
        <c:tickLblPos val="none"/>
        <c:spPr>
          <a:ln w="9525">
            <a:noFill/>
          </a:ln>
        </c:spPr>
        <c:crossAx val="110816256"/>
        <c:crossesAt val="0"/>
        <c:auto val="1"/>
        <c:lblAlgn val="ctr"/>
        <c:lblOffset val="100"/>
        <c:tickMarkSkip val="1"/>
        <c:noMultiLvlLbl val="0"/>
      </c:catAx>
      <c:valAx>
        <c:axId val="110816256"/>
        <c:scaling>
          <c:orientation val="minMax"/>
          <c:max val="50000"/>
          <c:min val="5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0814720"/>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Totals'!$C$4:$C$4</c:f>
              <c:numCache>
                <c:formatCode>#,##0</c:formatCode>
                <c:ptCount val="1"/>
                <c:pt idx="0">
                  <c:v>1227</c:v>
                </c:pt>
              </c:numCache>
            </c:numRef>
          </c:val>
          <c:smooth val="0"/>
        </c:ser>
        <c:dLbls>
          <c:showLegendKey val="0"/>
          <c:showVal val="0"/>
          <c:showCatName val="0"/>
          <c:showSerName val="0"/>
          <c:showPercent val="0"/>
          <c:showBubbleSize val="0"/>
        </c:dLbls>
        <c:marker val="1"/>
        <c:smooth val="0"/>
        <c:axId val="111356160"/>
        <c:axId val="111370240"/>
      </c:lineChart>
      <c:catAx>
        <c:axId val="111356160"/>
        <c:scaling>
          <c:orientation val="minMax"/>
        </c:scaling>
        <c:delete val="0"/>
        <c:axPos val="b"/>
        <c:majorTickMark val="none"/>
        <c:minorTickMark val="none"/>
        <c:tickLblPos val="none"/>
        <c:spPr>
          <a:ln w="9525">
            <a:noFill/>
          </a:ln>
        </c:spPr>
        <c:crossAx val="111370240"/>
        <c:crossesAt val="0"/>
        <c:auto val="1"/>
        <c:lblAlgn val="ctr"/>
        <c:lblOffset val="100"/>
        <c:tickMarkSkip val="1"/>
        <c:noMultiLvlLbl val="0"/>
      </c:catAx>
      <c:valAx>
        <c:axId val="111370240"/>
        <c:scaling>
          <c:orientation val="minMax"/>
          <c:max val="6000"/>
          <c:min val="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1356160"/>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Totals'!$B$4:$B$4</c:f>
              <c:numCache>
                <c:formatCode>#,##0</c:formatCode>
                <c:ptCount val="1"/>
                <c:pt idx="0">
                  <c:v>14554</c:v>
                </c:pt>
              </c:numCache>
            </c:numRef>
          </c:val>
          <c:smooth val="0"/>
        </c:ser>
        <c:dLbls>
          <c:showLegendKey val="0"/>
          <c:showVal val="0"/>
          <c:showCatName val="0"/>
          <c:showSerName val="0"/>
          <c:showPercent val="0"/>
          <c:showBubbleSize val="0"/>
        </c:dLbls>
        <c:marker val="1"/>
        <c:smooth val="0"/>
        <c:axId val="111381504"/>
        <c:axId val="111391488"/>
      </c:lineChart>
      <c:catAx>
        <c:axId val="111381504"/>
        <c:scaling>
          <c:orientation val="minMax"/>
        </c:scaling>
        <c:delete val="0"/>
        <c:axPos val="b"/>
        <c:majorTickMark val="none"/>
        <c:minorTickMark val="none"/>
        <c:tickLblPos val="none"/>
        <c:spPr>
          <a:ln w="9525">
            <a:noFill/>
          </a:ln>
        </c:spPr>
        <c:crossAx val="111391488"/>
        <c:crossesAt val="0"/>
        <c:auto val="1"/>
        <c:lblAlgn val="ctr"/>
        <c:lblOffset val="100"/>
        <c:tickMarkSkip val="1"/>
        <c:noMultiLvlLbl val="0"/>
      </c:catAx>
      <c:valAx>
        <c:axId val="111391488"/>
        <c:scaling>
          <c:orientation val="minMax"/>
          <c:max val="50000"/>
          <c:min val="25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1381504"/>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11400448"/>
        <c:axId val="111401984"/>
      </c:lineChart>
      <c:catAx>
        <c:axId val="111400448"/>
        <c:scaling>
          <c:orientation val="minMax"/>
        </c:scaling>
        <c:delete val="0"/>
        <c:axPos val="b"/>
        <c:majorTickMark val="none"/>
        <c:minorTickMark val="none"/>
        <c:tickLblPos val="none"/>
        <c:spPr>
          <a:ln w="9525">
            <a:noFill/>
          </a:ln>
        </c:spPr>
        <c:crossAx val="111401984"/>
        <c:crossesAt val="0"/>
        <c:auto val="1"/>
        <c:lblAlgn val="ctr"/>
        <c:lblOffset val="100"/>
        <c:tickMarkSkip val="1"/>
        <c:noMultiLvlLbl val="0"/>
      </c:catAx>
      <c:valAx>
        <c:axId val="111401984"/>
        <c:scaling>
          <c:orientation val="minMax"/>
          <c:max val="15000"/>
          <c:min val="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11400448"/>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10</xdr:col>
      <xdr:colOff>38100</xdr:colOff>
      <xdr:row>3</xdr:row>
      <xdr:rowOff>0</xdr:rowOff>
    </xdr:from>
    <xdr:to>
      <xdr:col>10</xdr:col>
      <xdr:colOff>1000125</xdr:colOff>
      <xdr:row>3</xdr:row>
      <xdr:rowOff>0</xdr:rowOff>
    </xdr:to>
    <xdr:graphicFrame macro="">
      <xdr:nvGraphicFramePr>
        <xdr:cNvPr id="173191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xdr:row>
      <xdr:rowOff>0</xdr:rowOff>
    </xdr:from>
    <xdr:to>
      <xdr:col>7</xdr:col>
      <xdr:colOff>0</xdr:colOff>
      <xdr:row>3</xdr:row>
      <xdr:rowOff>0</xdr:rowOff>
    </xdr:to>
    <xdr:graphicFrame macro="">
      <xdr:nvGraphicFramePr>
        <xdr:cNvPr id="173191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3</xdr:row>
      <xdr:rowOff>0</xdr:rowOff>
    </xdr:from>
    <xdr:to>
      <xdr:col>8</xdr:col>
      <xdr:colOff>0</xdr:colOff>
      <xdr:row>3</xdr:row>
      <xdr:rowOff>0</xdr:rowOff>
    </xdr:to>
    <xdr:graphicFrame macro="">
      <xdr:nvGraphicFramePr>
        <xdr:cNvPr id="1731912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6</xdr:col>
      <xdr:colOff>0</xdr:colOff>
      <xdr:row>3</xdr:row>
      <xdr:rowOff>0</xdr:rowOff>
    </xdr:to>
    <xdr:graphicFrame macro="">
      <xdr:nvGraphicFramePr>
        <xdr:cNvPr id="1731912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xdr:row>
      <xdr:rowOff>0</xdr:rowOff>
    </xdr:from>
    <xdr:to>
      <xdr:col>6</xdr:col>
      <xdr:colOff>0</xdr:colOff>
      <xdr:row>3</xdr:row>
      <xdr:rowOff>0</xdr:rowOff>
    </xdr:to>
    <xdr:graphicFrame macro="">
      <xdr:nvGraphicFramePr>
        <xdr:cNvPr id="1731912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xdr:colOff>
      <xdr:row>3</xdr:row>
      <xdr:rowOff>0</xdr:rowOff>
    </xdr:from>
    <xdr:to>
      <xdr:col>5</xdr:col>
      <xdr:colOff>1000125</xdr:colOff>
      <xdr:row>3</xdr:row>
      <xdr:rowOff>0</xdr:rowOff>
    </xdr:to>
    <xdr:graphicFrame macro="">
      <xdr:nvGraphicFramePr>
        <xdr:cNvPr id="1731912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38100</xdr:colOff>
      <xdr:row>3</xdr:row>
      <xdr:rowOff>0</xdr:rowOff>
    </xdr:from>
    <xdr:to>
      <xdr:col>2</xdr:col>
      <xdr:colOff>971550</xdr:colOff>
      <xdr:row>3</xdr:row>
      <xdr:rowOff>0</xdr:rowOff>
    </xdr:to>
    <xdr:graphicFrame macro="">
      <xdr:nvGraphicFramePr>
        <xdr:cNvPr id="1731912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3</xdr:row>
      <xdr:rowOff>0</xdr:rowOff>
    </xdr:from>
    <xdr:to>
      <xdr:col>1</xdr:col>
      <xdr:colOff>971550</xdr:colOff>
      <xdr:row>3</xdr:row>
      <xdr:rowOff>0</xdr:rowOff>
    </xdr:to>
    <xdr:graphicFrame macro="">
      <xdr:nvGraphicFramePr>
        <xdr:cNvPr id="1731912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xdr:row>
      <xdr:rowOff>0</xdr:rowOff>
    </xdr:from>
    <xdr:to>
      <xdr:col>1</xdr:col>
      <xdr:colOff>0</xdr:colOff>
      <xdr:row>3</xdr:row>
      <xdr:rowOff>0</xdr:rowOff>
    </xdr:to>
    <xdr:graphicFrame macro="">
      <xdr:nvGraphicFramePr>
        <xdr:cNvPr id="1731912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xdr:row>
      <xdr:rowOff>0</xdr:rowOff>
    </xdr:from>
    <xdr:to>
      <xdr:col>1</xdr:col>
      <xdr:colOff>0</xdr:colOff>
      <xdr:row>3</xdr:row>
      <xdr:rowOff>0</xdr:rowOff>
    </xdr:to>
    <xdr:graphicFrame macro="">
      <xdr:nvGraphicFramePr>
        <xdr:cNvPr id="1731912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2"/>
    <pageSetUpPr fitToPage="1"/>
  </sheetPr>
  <dimension ref="A1:AK906"/>
  <sheetViews>
    <sheetView zoomScale="85" zoomScaleNormal="100" workbookViewId="0">
      <pane xSplit="1" ySplit="3" topLeftCell="B864" activePane="bottomRight" state="frozen"/>
      <selection activeCell="AC435" sqref="AC435:AK435"/>
      <selection pane="topRight" activeCell="AC435" sqref="AC435:AK435"/>
      <selection pane="bottomLeft" activeCell="AC435" sqref="AC435:AK435"/>
      <selection pane="bottomRight" activeCell="D873" sqref="D873"/>
    </sheetView>
  </sheetViews>
  <sheetFormatPr defaultRowHeight="12.75"/>
  <cols>
    <col min="1" max="1" width="11.42578125" style="693" customWidth="1"/>
    <col min="2" max="2" width="14.7109375" style="688" customWidth="1"/>
    <col min="3" max="3" width="14.7109375" style="689" customWidth="1"/>
    <col min="4" max="4" width="14.7109375" style="688" customWidth="1"/>
    <col min="5" max="5" width="14.7109375" style="692" customWidth="1"/>
    <col min="6" max="6" width="14.7109375" style="688" customWidth="1"/>
    <col min="7" max="7" width="14.7109375" style="689" customWidth="1"/>
    <col min="8" max="8" width="14.7109375" style="688" customWidth="1"/>
    <col min="9" max="9" width="14.7109375" style="7" customWidth="1"/>
    <col min="10" max="10" width="25.7109375" style="77" customWidth="1"/>
    <col min="11" max="16384" width="9.140625" style="77"/>
  </cols>
  <sheetData>
    <row r="1" spans="1:9" customFormat="1" ht="15.75">
      <c r="A1" s="724"/>
      <c r="B1" s="3572" t="s">
        <v>37</v>
      </c>
      <c r="C1" s="3573"/>
      <c r="D1" s="3573"/>
      <c r="E1" s="3573"/>
      <c r="F1" s="3573"/>
      <c r="G1" s="3573"/>
      <c r="H1" s="3573"/>
      <c r="I1" s="3573"/>
    </row>
    <row r="2" spans="1:9" customFormat="1" ht="15.75">
      <c r="A2" s="719"/>
      <c r="B2" s="3574" t="s">
        <v>2</v>
      </c>
      <c r="C2" s="3575"/>
      <c r="D2" s="3575"/>
      <c r="E2" s="3576"/>
      <c r="F2" s="3577" t="s">
        <v>3</v>
      </c>
      <c r="G2" s="3578"/>
      <c r="H2" s="3578"/>
      <c r="I2" s="3578"/>
    </row>
    <row r="3" spans="1:9" customFormat="1" ht="27.75" customHeight="1">
      <c r="A3" s="719"/>
      <c r="B3" s="10" t="s">
        <v>0</v>
      </c>
      <c r="C3" s="700" t="s">
        <v>35</v>
      </c>
      <c r="D3" s="10" t="s">
        <v>1</v>
      </c>
      <c r="E3" s="720" t="s">
        <v>36</v>
      </c>
      <c r="F3" s="10" t="s">
        <v>0</v>
      </c>
      <c r="G3" s="700" t="s">
        <v>35</v>
      </c>
      <c r="H3" s="10" t="s">
        <v>1</v>
      </c>
      <c r="I3" s="10" t="s">
        <v>36</v>
      </c>
    </row>
    <row r="4" spans="1:9" s="47" customFormat="1">
      <c r="A4" s="702">
        <v>40546</v>
      </c>
      <c r="B4" s="5">
        <v>2197</v>
      </c>
      <c r="C4" s="667">
        <v>6433</v>
      </c>
      <c r="D4" s="5">
        <v>211</v>
      </c>
      <c r="E4" s="658">
        <v>5713</v>
      </c>
      <c r="F4" s="5">
        <v>2568</v>
      </c>
      <c r="G4" s="667">
        <v>5124</v>
      </c>
      <c r="H4" s="5">
        <v>1340</v>
      </c>
      <c r="I4" s="5">
        <v>4732</v>
      </c>
    </row>
    <row r="5" spans="1:9" s="1" customFormat="1">
      <c r="A5" s="702">
        <v>40547</v>
      </c>
      <c r="B5" s="4">
        <v>1043</v>
      </c>
      <c r="C5" s="699">
        <v>9513</v>
      </c>
      <c r="D5" s="4">
        <v>565</v>
      </c>
      <c r="E5" s="721">
        <v>7028</v>
      </c>
      <c r="F5" s="4">
        <v>2659</v>
      </c>
      <c r="G5" s="699">
        <v>5934</v>
      </c>
      <c r="H5" s="4">
        <v>1339</v>
      </c>
      <c r="I5" s="4">
        <v>4864</v>
      </c>
    </row>
    <row r="6" spans="1:9" s="1" customFormat="1">
      <c r="A6" s="702">
        <v>40548</v>
      </c>
      <c r="B6" s="4">
        <v>1052</v>
      </c>
      <c r="C6" s="699">
        <v>9788</v>
      </c>
      <c r="D6" s="4">
        <v>497</v>
      </c>
      <c r="E6" s="721">
        <v>5285</v>
      </c>
      <c r="F6" s="4">
        <v>2630</v>
      </c>
      <c r="G6" s="699">
        <v>5432</v>
      </c>
      <c r="H6" s="4">
        <v>1347</v>
      </c>
      <c r="I6" s="4">
        <v>4846</v>
      </c>
    </row>
    <row r="7" spans="1:9" s="1" customFormat="1">
      <c r="A7" s="702">
        <v>40549</v>
      </c>
      <c r="B7" s="4">
        <v>898</v>
      </c>
      <c r="C7" s="699">
        <v>6683</v>
      </c>
      <c r="D7" s="4">
        <v>511</v>
      </c>
      <c r="E7" s="721">
        <v>5005</v>
      </c>
      <c r="F7" s="4">
        <v>2658</v>
      </c>
      <c r="G7" s="699">
        <v>5320</v>
      </c>
      <c r="H7" s="4">
        <v>1330</v>
      </c>
      <c r="I7" s="4">
        <v>4682</v>
      </c>
    </row>
    <row r="8" spans="1:9" s="1" customFormat="1">
      <c r="A8" s="702">
        <v>40550</v>
      </c>
      <c r="B8" s="4">
        <v>662</v>
      </c>
      <c r="C8" s="699">
        <v>6355</v>
      </c>
      <c r="D8" s="4">
        <v>304</v>
      </c>
      <c r="E8" s="721">
        <v>5514</v>
      </c>
      <c r="F8" s="4">
        <v>2605</v>
      </c>
      <c r="G8" s="699">
        <v>5305</v>
      </c>
      <c r="H8" s="4">
        <v>1352</v>
      </c>
      <c r="I8" s="4">
        <v>4902</v>
      </c>
    </row>
    <row r="9" spans="1:9" s="1" customFormat="1">
      <c r="A9" s="702">
        <v>40553</v>
      </c>
      <c r="B9" s="4">
        <v>377</v>
      </c>
      <c r="C9" s="699">
        <v>3163</v>
      </c>
      <c r="D9" s="4">
        <v>159</v>
      </c>
      <c r="E9" s="721">
        <v>2741</v>
      </c>
      <c r="F9" s="4">
        <v>2603</v>
      </c>
      <c r="G9" s="699">
        <v>5097</v>
      </c>
      <c r="H9" s="4">
        <v>1354</v>
      </c>
      <c r="I9" s="4">
        <v>4848</v>
      </c>
    </row>
    <row r="10" spans="1:9" s="1" customFormat="1">
      <c r="A10" s="702">
        <v>40554</v>
      </c>
      <c r="B10" s="4">
        <v>709</v>
      </c>
      <c r="C10" s="699">
        <v>4107</v>
      </c>
      <c r="D10" s="4">
        <v>1107</v>
      </c>
      <c r="E10" s="721">
        <v>3825</v>
      </c>
      <c r="F10" s="4">
        <v>2606</v>
      </c>
      <c r="G10" s="699">
        <v>5165</v>
      </c>
      <c r="H10" s="4">
        <v>1372</v>
      </c>
      <c r="I10" s="4">
        <v>4307</v>
      </c>
    </row>
    <row r="11" spans="1:9" s="1" customFormat="1">
      <c r="A11" s="702">
        <v>40555</v>
      </c>
      <c r="B11" s="4">
        <v>412</v>
      </c>
      <c r="C11" s="699">
        <v>4253</v>
      </c>
      <c r="D11" s="4">
        <v>465</v>
      </c>
      <c r="E11" s="721">
        <v>3949</v>
      </c>
      <c r="F11" s="4">
        <v>2586</v>
      </c>
      <c r="G11" s="699">
        <v>5060</v>
      </c>
      <c r="H11" s="4">
        <v>1358</v>
      </c>
      <c r="I11" s="4">
        <v>4475</v>
      </c>
    </row>
    <row r="12" spans="1:9" s="1" customFormat="1">
      <c r="A12" s="702">
        <v>40556</v>
      </c>
      <c r="B12" s="4">
        <v>1960</v>
      </c>
      <c r="C12" s="699">
        <v>7480</v>
      </c>
      <c r="D12" s="4">
        <v>659</v>
      </c>
      <c r="E12" s="721">
        <v>5695</v>
      </c>
      <c r="F12" s="4">
        <v>2575</v>
      </c>
      <c r="G12" s="699">
        <v>4731</v>
      </c>
      <c r="H12" s="4">
        <v>1380</v>
      </c>
      <c r="I12" s="4">
        <v>4671</v>
      </c>
    </row>
    <row r="13" spans="1:9" s="1" customFormat="1">
      <c r="A13" s="702">
        <v>40557</v>
      </c>
      <c r="B13" s="4">
        <v>991</v>
      </c>
      <c r="C13" s="699">
        <v>7939</v>
      </c>
      <c r="D13" s="4">
        <v>164</v>
      </c>
      <c r="E13" s="721">
        <v>5701</v>
      </c>
      <c r="F13" s="4">
        <v>2599</v>
      </c>
      <c r="G13" s="699">
        <v>4947</v>
      </c>
      <c r="H13" s="4">
        <v>1384</v>
      </c>
      <c r="I13" s="4">
        <v>4530</v>
      </c>
    </row>
    <row r="14" spans="1:9" s="1" customFormat="1">
      <c r="A14" s="702">
        <v>40561</v>
      </c>
      <c r="B14" s="4">
        <v>452</v>
      </c>
      <c r="C14" s="699">
        <v>5206</v>
      </c>
      <c r="D14" s="4">
        <v>149</v>
      </c>
      <c r="E14" s="721">
        <v>3766</v>
      </c>
      <c r="F14" s="4">
        <v>2522</v>
      </c>
      <c r="G14" s="699">
        <v>4740</v>
      </c>
      <c r="H14" s="4">
        <v>1386</v>
      </c>
      <c r="I14" s="4">
        <v>4690</v>
      </c>
    </row>
    <row r="15" spans="1:9" s="1" customFormat="1">
      <c r="A15" s="702">
        <v>40562</v>
      </c>
      <c r="B15" s="4">
        <v>310</v>
      </c>
      <c r="C15" s="699">
        <v>3091</v>
      </c>
      <c r="D15" s="4">
        <v>267</v>
      </c>
      <c r="E15" s="721">
        <v>3881</v>
      </c>
      <c r="F15" s="4">
        <v>2459</v>
      </c>
      <c r="G15" s="699">
        <v>4807</v>
      </c>
      <c r="H15" s="4">
        <v>1384</v>
      </c>
      <c r="I15" s="4">
        <v>4747</v>
      </c>
    </row>
    <row r="16" spans="1:9" s="1" customFormat="1">
      <c r="A16" s="702">
        <v>40563</v>
      </c>
      <c r="B16" s="4">
        <v>1363</v>
      </c>
      <c r="C16" s="699">
        <v>7448</v>
      </c>
      <c r="D16" s="4">
        <v>189</v>
      </c>
      <c r="E16" s="721">
        <v>5207</v>
      </c>
      <c r="F16" s="4">
        <v>2356</v>
      </c>
      <c r="G16" s="699">
        <v>4657</v>
      </c>
      <c r="H16" s="4">
        <v>1365</v>
      </c>
      <c r="I16" s="4">
        <v>4670</v>
      </c>
    </row>
    <row r="17" spans="1:10" s="1" customFormat="1">
      <c r="A17" s="702">
        <v>40564</v>
      </c>
      <c r="B17" s="4">
        <v>730</v>
      </c>
      <c r="C17" s="699">
        <v>5834</v>
      </c>
      <c r="D17" s="4">
        <v>83</v>
      </c>
      <c r="E17" s="721">
        <v>4774</v>
      </c>
      <c r="F17" s="4">
        <v>2395</v>
      </c>
      <c r="G17" s="699">
        <v>4625</v>
      </c>
      <c r="H17" s="4">
        <v>1368</v>
      </c>
      <c r="I17" s="4">
        <v>4742</v>
      </c>
    </row>
    <row r="18" spans="1:10" s="1" customFormat="1">
      <c r="A18" s="702">
        <v>40567</v>
      </c>
      <c r="B18" s="4">
        <v>1595</v>
      </c>
      <c r="C18" s="699">
        <v>8381</v>
      </c>
      <c r="D18" s="4">
        <v>130</v>
      </c>
      <c r="E18" s="721">
        <v>4445</v>
      </c>
      <c r="F18" s="4">
        <v>2352</v>
      </c>
      <c r="G18" s="699">
        <v>3913</v>
      </c>
      <c r="H18" s="4">
        <v>1363</v>
      </c>
      <c r="I18" s="4">
        <v>4350</v>
      </c>
    </row>
    <row r="19" spans="1:10" s="1" customFormat="1">
      <c r="A19" s="702">
        <v>40568</v>
      </c>
      <c r="B19" s="4">
        <v>1233</v>
      </c>
      <c r="C19" s="699">
        <v>4875</v>
      </c>
      <c r="D19" s="4">
        <v>101</v>
      </c>
      <c r="E19" s="721">
        <v>3902</v>
      </c>
      <c r="F19" s="4">
        <v>2279</v>
      </c>
      <c r="G19" s="699">
        <v>3911</v>
      </c>
      <c r="H19" s="4">
        <v>1361</v>
      </c>
      <c r="I19" s="4">
        <v>4252</v>
      </c>
    </row>
    <row r="20" spans="1:10" s="1" customFormat="1">
      <c r="A20" s="702">
        <v>40569</v>
      </c>
      <c r="B20" s="4">
        <v>1190</v>
      </c>
      <c r="C20" s="699">
        <v>6393</v>
      </c>
      <c r="D20" s="4">
        <v>86</v>
      </c>
      <c r="E20" s="721">
        <v>4363</v>
      </c>
      <c r="F20" s="4">
        <v>2318</v>
      </c>
      <c r="G20" s="699">
        <v>3880</v>
      </c>
      <c r="H20" s="4">
        <v>1360</v>
      </c>
      <c r="I20" s="4">
        <v>4236</v>
      </c>
    </row>
    <row r="21" spans="1:10" s="1" customFormat="1">
      <c r="A21" s="702">
        <v>40570</v>
      </c>
      <c r="B21" s="4">
        <v>827</v>
      </c>
      <c r="C21" s="699">
        <v>7574</v>
      </c>
      <c r="D21" s="4">
        <v>90</v>
      </c>
      <c r="E21" s="721">
        <v>7053</v>
      </c>
      <c r="F21" s="4">
        <v>2262</v>
      </c>
      <c r="G21" s="699">
        <v>4363</v>
      </c>
      <c r="H21" s="4">
        <v>1357</v>
      </c>
      <c r="I21" s="4">
        <v>4221</v>
      </c>
    </row>
    <row r="22" spans="1:10" s="1" customFormat="1">
      <c r="A22" s="702">
        <v>40571</v>
      </c>
      <c r="B22" s="4">
        <v>1086</v>
      </c>
      <c r="C22" s="699">
        <v>8788</v>
      </c>
      <c r="D22" s="4">
        <v>123</v>
      </c>
      <c r="E22" s="721">
        <v>5010</v>
      </c>
      <c r="F22" s="4">
        <v>2266</v>
      </c>
      <c r="G22" s="699">
        <v>3945</v>
      </c>
      <c r="H22" s="4">
        <v>1355</v>
      </c>
      <c r="I22" s="4">
        <v>4250</v>
      </c>
      <c r="J22" s="6"/>
    </row>
    <row r="23" spans="1:10" s="1" customFormat="1">
      <c r="A23" s="702">
        <v>40574</v>
      </c>
      <c r="B23" s="4">
        <v>318</v>
      </c>
      <c r="C23" s="699">
        <v>4308</v>
      </c>
      <c r="D23" s="4">
        <v>97</v>
      </c>
      <c r="E23" s="721">
        <v>4056</v>
      </c>
      <c r="F23" s="4">
        <v>2260</v>
      </c>
      <c r="G23" s="699">
        <v>4239</v>
      </c>
      <c r="H23" s="4">
        <v>1353</v>
      </c>
      <c r="I23" s="4">
        <v>4298</v>
      </c>
    </row>
    <row r="24" spans="1:10" s="1" customFormat="1">
      <c r="A24" s="702">
        <v>40575</v>
      </c>
      <c r="B24" s="4">
        <v>352</v>
      </c>
      <c r="C24" s="699">
        <v>6992</v>
      </c>
      <c r="D24" s="4">
        <v>201</v>
      </c>
      <c r="E24" s="721">
        <v>5258</v>
      </c>
      <c r="F24" s="4">
        <v>2260</v>
      </c>
      <c r="G24" s="699">
        <v>4485</v>
      </c>
      <c r="H24" s="4">
        <v>1364</v>
      </c>
      <c r="I24" s="4">
        <v>4457</v>
      </c>
    </row>
    <row r="25" spans="1:10" s="1" customFormat="1">
      <c r="A25" s="702">
        <v>40576</v>
      </c>
      <c r="B25" s="4">
        <v>2165</v>
      </c>
      <c r="C25" s="699">
        <v>4542</v>
      </c>
      <c r="D25" s="4">
        <v>191</v>
      </c>
      <c r="E25" s="721">
        <v>4572</v>
      </c>
      <c r="F25" s="4">
        <v>2297</v>
      </c>
      <c r="G25" s="699">
        <v>4573</v>
      </c>
      <c r="H25" s="4">
        <v>1353</v>
      </c>
      <c r="I25" s="4">
        <v>4468</v>
      </c>
    </row>
    <row r="26" spans="1:10" s="1" customFormat="1">
      <c r="A26" s="702">
        <v>40577</v>
      </c>
      <c r="B26" s="4">
        <v>824</v>
      </c>
      <c r="C26" s="699">
        <v>7126</v>
      </c>
      <c r="D26" s="4">
        <v>157</v>
      </c>
      <c r="E26" s="721">
        <v>4232</v>
      </c>
      <c r="F26" s="4">
        <v>2295</v>
      </c>
      <c r="G26" s="699">
        <v>3840</v>
      </c>
      <c r="H26" s="4">
        <v>1348</v>
      </c>
      <c r="I26" s="4">
        <v>3805</v>
      </c>
    </row>
    <row r="27" spans="1:10" s="1" customFormat="1">
      <c r="A27" s="702">
        <v>40578</v>
      </c>
      <c r="B27" s="4">
        <v>577</v>
      </c>
      <c r="C27" s="699">
        <v>4224</v>
      </c>
      <c r="D27" s="4">
        <v>55</v>
      </c>
      <c r="E27" s="721">
        <v>4244</v>
      </c>
      <c r="F27" s="4">
        <v>2277</v>
      </c>
      <c r="G27" s="699">
        <v>4414</v>
      </c>
      <c r="H27" s="4">
        <v>1349</v>
      </c>
      <c r="I27" s="4">
        <v>3828</v>
      </c>
    </row>
    <row r="28" spans="1:10" s="1" customFormat="1">
      <c r="A28" s="702">
        <v>40581</v>
      </c>
      <c r="B28" s="4">
        <v>207</v>
      </c>
      <c r="C28" s="699">
        <v>4502</v>
      </c>
      <c r="D28" s="4">
        <v>370</v>
      </c>
      <c r="E28" s="721">
        <v>2620</v>
      </c>
      <c r="F28" s="4">
        <v>2285</v>
      </c>
      <c r="G28" s="699">
        <v>4361</v>
      </c>
      <c r="H28" s="4">
        <v>1350</v>
      </c>
      <c r="I28" s="4">
        <v>3892</v>
      </c>
    </row>
    <row r="29" spans="1:10" s="1" customFormat="1">
      <c r="A29" s="702">
        <v>40582</v>
      </c>
      <c r="B29" s="4">
        <v>412</v>
      </c>
      <c r="C29" s="699">
        <v>5464</v>
      </c>
      <c r="D29" s="4">
        <v>89</v>
      </c>
      <c r="E29" s="721">
        <v>4324</v>
      </c>
      <c r="F29" s="4">
        <v>2299</v>
      </c>
      <c r="G29" s="699">
        <v>4325</v>
      </c>
      <c r="H29" s="4">
        <v>1349</v>
      </c>
      <c r="I29" s="4">
        <v>3945</v>
      </c>
    </row>
    <row r="30" spans="1:10" s="1" customFormat="1">
      <c r="A30" s="702">
        <v>40583</v>
      </c>
      <c r="B30" s="4">
        <v>355</v>
      </c>
      <c r="C30" s="699">
        <v>4121</v>
      </c>
      <c r="D30" s="4">
        <v>265</v>
      </c>
      <c r="E30" s="721">
        <v>6003</v>
      </c>
      <c r="F30" s="4">
        <v>2294</v>
      </c>
      <c r="G30" s="699">
        <v>4349</v>
      </c>
      <c r="H30" s="4">
        <v>1343</v>
      </c>
      <c r="I30" s="4">
        <v>4044</v>
      </c>
    </row>
    <row r="31" spans="1:10" s="1" customFormat="1">
      <c r="A31" s="702">
        <v>40584</v>
      </c>
      <c r="B31" s="4">
        <v>530</v>
      </c>
      <c r="C31" s="699">
        <v>4954</v>
      </c>
      <c r="D31" s="4">
        <v>336</v>
      </c>
      <c r="E31" s="721">
        <v>4753</v>
      </c>
      <c r="F31" s="4">
        <v>2265</v>
      </c>
      <c r="G31" s="699">
        <v>4227</v>
      </c>
      <c r="H31" s="4">
        <v>1340</v>
      </c>
      <c r="I31" s="4">
        <v>3967</v>
      </c>
    </row>
    <row r="32" spans="1:10" s="1" customFormat="1">
      <c r="A32" s="702">
        <v>40585</v>
      </c>
      <c r="B32" s="4">
        <v>512</v>
      </c>
      <c r="C32" s="699">
        <v>3358</v>
      </c>
      <c r="D32" s="4">
        <v>293</v>
      </c>
      <c r="E32" s="721">
        <v>6059</v>
      </c>
      <c r="F32" s="4">
        <v>2268</v>
      </c>
      <c r="G32" s="699">
        <v>4030</v>
      </c>
      <c r="H32" s="4">
        <v>1329</v>
      </c>
      <c r="I32" s="4">
        <v>3826</v>
      </c>
    </row>
    <row r="33" spans="1:10" s="1" customFormat="1">
      <c r="A33" s="702">
        <v>40588</v>
      </c>
      <c r="B33" s="4">
        <v>1594</v>
      </c>
      <c r="C33" s="699">
        <v>3228</v>
      </c>
      <c r="D33" s="4">
        <v>153</v>
      </c>
      <c r="E33" s="721">
        <v>3565</v>
      </c>
      <c r="F33" s="4">
        <v>2680</v>
      </c>
      <c r="G33" s="699">
        <v>4951</v>
      </c>
      <c r="H33" s="4">
        <v>1334</v>
      </c>
      <c r="I33" s="4">
        <v>3709</v>
      </c>
    </row>
    <row r="34" spans="1:10" s="1" customFormat="1">
      <c r="A34" s="702">
        <v>40589</v>
      </c>
      <c r="B34" s="4">
        <v>221</v>
      </c>
      <c r="C34" s="699">
        <v>2562</v>
      </c>
      <c r="D34" s="4">
        <v>293</v>
      </c>
      <c r="E34" s="721">
        <v>3337</v>
      </c>
      <c r="F34" s="4">
        <v>2278</v>
      </c>
      <c r="G34" s="699">
        <v>5127</v>
      </c>
      <c r="H34" s="4">
        <v>1338</v>
      </c>
      <c r="I34" s="4">
        <v>3756</v>
      </c>
    </row>
    <row r="35" spans="1:10" s="1" customFormat="1">
      <c r="A35" s="702">
        <v>40590</v>
      </c>
      <c r="B35" s="4">
        <v>278</v>
      </c>
      <c r="C35" s="699">
        <v>3282</v>
      </c>
      <c r="D35" s="4">
        <v>1199</v>
      </c>
      <c r="E35" s="721">
        <v>5515</v>
      </c>
      <c r="F35" s="4">
        <v>2285</v>
      </c>
      <c r="G35" s="699">
        <v>5324</v>
      </c>
      <c r="H35" s="4">
        <v>1486</v>
      </c>
      <c r="I35" s="4">
        <v>4191</v>
      </c>
    </row>
    <row r="36" spans="1:10" s="1" customFormat="1">
      <c r="A36" s="702">
        <v>40591</v>
      </c>
      <c r="B36" s="4">
        <v>141</v>
      </c>
      <c r="C36" s="699">
        <v>1943</v>
      </c>
      <c r="D36" s="4">
        <v>347</v>
      </c>
      <c r="E36" s="721">
        <v>4652</v>
      </c>
      <c r="F36" s="4">
        <v>2281</v>
      </c>
      <c r="G36" s="699">
        <v>5504</v>
      </c>
      <c r="H36" s="4">
        <v>1492</v>
      </c>
      <c r="I36" s="4">
        <v>4322</v>
      </c>
    </row>
    <row r="37" spans="1:10" s="1" customFormat="1">
      <c r="A37" s="702">
        <v>40592</v>
      </c>
      <c r="B37" s="4">
        <v>179</v>
      </c>
      <c r="C37" s="699">
        <v>2641</v>
      </c>
      <c r="D37" s="4">
        <v>241</v>
      </c>
      <c r="E37" s="721">
        <v>6768</v>
      </c>
      <c r="F37" s="4">
        <v>2280</v>
      </c>
      <c r="G37" s="699">
        <v>5891</v>
      </c>
      <c r="H37" s="4">
        <v>1518</v>
      </c>
      <c r="I37" s="4">
        <v>4460</v>
      </c>
    </row>
    <row r="38" spans="1:10" s="22" customFormat="1">
      <c r="A38" s="701">
        <v>40595</v>
      </c>
      <c r="B38" s="21"/>
      <c r="C38" s="666"/>
      <c r="D38" s="21"/>
      <c r="E38" s="657"/>
      <c r="F38" s="21"/>
      <c r="G38" s="666"/>
      <c r="H38" s="21"/>
      <c r="I38" s="21"/>
      <c r="J38" s="22" t="s">
        <v>33</v>
      </c>
    </row>
    <row r="39" spans="1:10" s="1" customFormat="1">
      <c r="A39" s="702">
        <v>40596</v>
      </c>
      <c r="B39" s="4">
        <v>546</v>
      </c>
      <c r="C39" s="699">
        <v>7464</v>
      </c>
      <c r="D39" s="4">
        <v>329</v>
      </c>
      <c r="E39" s="721">
        <v>10488</v>
      </c>
      <c r="F39" s="4">
        <v>2295</v>
      </c>
      <c r="G39" s="699">
        <v>5987</v>
      </c>
      <c r="H39" s="4">
        <v>1595</v>
      </c>
      <c r="I39" s="4">
        <v>4908</v>
      </c>
    </row>
    <row r="40" spans="1:10" s="1" customFormat="1">
      <c r="A40" s="702">
        <v>40597</v>
      </c>
      <c r="B40" s="4">
        <v>313</v>
      </c>
      <c r="C40" s="699">
        <v>5933</v>
      </c>
      <c r="D40" s="4">
        <v>422</v>
      </c>
      <c r="E40" s="721">
        <v>5975</v>
      </c>
      <c r="F40" s="4">
        <v>2292</v>
      </c>
      <c r="G40" s="699">
        <v>5653</v>
      </c>
      <c r="H40" s="4">
        <v>1572</v>
      </c>
      <c r="I40" s="4">
        <v>4263</v>
      </c>
    </row>
    <row r="41" spans="1:10" s="1" customFormat="1">
      <c r="A41" s="702">
        <v>40598</v>
      </c>
      <c r="B41" s="4">
        <v>403</v>
      </c>
      <c r="C41" s="699">
        <v>4752</v>
      </c>
      <c r="D41" s="4">
        <v>692</v>
      </c>
      <c r="E41" s="721">
        <v>6619</v>
      </c>
      <c r="F41" s="4">
        <v>2302</v>
      </c>
      <c r="G41" s="699">
        <v>5234</v>
      </c>
      <c r="H41" s="4">
        <v>1500</v>
      </c>
      <c r="I41" s="4">
        <v>3660</v>
      </c>
    </row>
    <row r="42" spans="1:10" s="1" customFormat="1">
      <c r="A42" s="702">
        <v>40599</v>
      </c>
      <c r="B42" s="4">
        <v>218</v>
      </c>
      <c r="C42" s="699">
        <v>4138</v>
      </c>
      <c r="D42" s="4">
        <v>252</v>
      </c>
      <c r="E42" s="721">
        <v>4349</v>
      </c>
      <c r="F42" s="4">
        <v>2314</v>
      </c>
      <c r="G42" s="699">
        <v>4884</v>
      </c>
      <c r="H42" s="4">
        <v>1292</v>
      </c>
      <c r="I42" s="4">
        <v>3745</v>
      </c>
    </row>
    <row r="43" spans="1:10" s="1" customFormat="1">
      <c r="A43" s="702">
        <v>40602</v>
      </c>
      <c r="B43" s="4">
        <v>250</v>
      </c>
      <c r="C43" s="699">
        <v>3852</v>
      </c>
      <c r="D43" s="4">
        <v>144</v>
      </c>
      <c r="E43" s="721">
        <v>5578</v>
      </c>
      <c r="F43" s="4">
        <v>2311</v>
      </c>
      <c r="G43" s="699">
        <v>5246</v>
      </c>
      <c r="H43" s="4">
        <v>1308</v>
      </c>
      <c r="I43" s="4">
        <v>3725</v>
      </c>
    </row>
    <row r="44" spans="1:10" s="1" customFormat="1">
      <c r="A44" s="702">
        <v>40603</v>
      </c>
      <c r="B44" s="4">
        <v>393</v>
      </c>
      <c r="C44" s="699">
        <v>5938</v>
      </c>
      <c r="D44" s="4">
        <v>80</v>
      </c>
      <c r="E44" s="721">
        <v>4778</v>
      </c>
      <c r="F44" s="4">
        <v>2376</v>
      </c>
      <c r="G44" s="699">
        <v>5714</v>
      </c>
      <c r="H44" s="4">
        <v>1318</v>
      </c>
      <c r="I44" s="4">
        <v>3783</v>
      </c>
    </row>
    <row r="45" spans="1:10" s="1" customFormat="1">
      <c r="A45" s="702">
        <v>40604</v>
      </c>
      <c r="B45" s="4">
        <v>285</v>
      </c>
      <c r="C45" s="699">
        <v>3519</v>
      </c>
      <c r="D45" s="4">
        <v>93</v>
      </c>
      <c r="E45" s="721">
        <v>4063</v>
      </c>
      <c r="F45" s="4">
        <v>2383</v>
      </c>
      <c r="G45" s="699">
        <v>5946</v>
      </c>
      <c r="H45" s="4">
        <v>1320</v>
      </c>
      <c r="I45" s="4">
        <v>3895</v>
      </c>
    </row>
    <row r="46" spans="1:10" s="1" customFormat="1">
      <c r="A46" s="702">
        <v>40605</v>
      </c>
      <c r="B46" s="4">
        <v>1214</v>
      </c>
      <c r="C46" s="699">
        <v>8002</v>
      </c>
      <c r="D46" s="4">
        <v>114</v>
      </c>
      <c r="E46" s="721">
        <v>4980</v>
      </c>
      <c r="F46" s="4">
        <v>2335</v>
      </c>
      <c r="G46" s="699">
        <v>5796</v>
      </c>
      <c r="H46" s="4">
        <v>1325</v>
      </c>
      <c r="I46" s="4">
        <v>3793</v>
      </c>
    </row>
    <row r="47" spans="1:10" s="1" customFormat="1">
      <c r="A47" s="702">
        <v>40606</v>
      </c>
      <c r="B47" s="4">
        <v>302</v>
      </c>
      <c r="C47" s="699">
        <v>4178</v>
      </c>
      <c r="D47" s="4">
        <v>100</v>
      </c>
      <c r="E47" s="721">
        <v>4768</v>
      </c>
      <c r="F47" s="4">
        <v>2355</v>
      </c>
      <c r="G47" s="699">
        <v>5874</v>
      </c>
      <c r="H47" s="4">
        <v>1323</v>
      </c>
      <c r="I47" s="4">
        <v>3835</v>
      </c>
    </row>
    <row r="48" spans="1:10" s="1" customFormat="1">
      <c r="A48" s="702">
        <v>40609</v>
      </c>
      <c r="B48" s="4">
        <v>479</v>
      </c>
      <c r="C48" s="699">
        <v>4628</v>
      </c>
      <c r="D48" s="4">
        <v>115</v>
      </c>
      <c r="E48" s="721">
        <v>5924</v>
      </c>
      <c r="F48" s="4">
        <v>2368</v>
      </c>
      <c r="G48" s="699">
        <v>5611</v>
      </c>
      <c r="H48" s="4">
        <v>1313</v>
      </c>
      <c r="I48" s="4">
        <v>4341</v>
      </c>
    </row>
    <row r="49" spans="1:9" s="1" customFormat="1">
      <c r="A49" s="702">
        <v>40610</v>
      </c>
      <c r="B49" s="4">
        <v>683</v>
      </c>
      <c r="C49" s="699">
        <v>5978</v>
      </c>
      <c r="D49" s="4">
        <v>1159</v>
      </c>
      <c r="E49" s="721">
        <v>4442</v>
      </c>
      <c r="F49" s="4">
        <v>2336</v>
      </c>
      <c r="G49" s="699">
        <v>5457</v>
      </c>
      <c r="H49" s="4">
        <v>1312</v>
      </c>
      <c r="I49" s="4">
        <v>4077</v>
      </c>
    </row>
    <row r="50" spans="1:9" s="1" customFormat="1">
      <c r="A50" s="702">
        <v>40611</v>
      </c>
      <c r="B50" s="4">
        <v>312</v>
      </c>
      <c r="C50" s="699">
        <v>2592</v>
      </c>
      <c r="D50" s="4">
        <v>416</v>
      </c>
      <c r="E50" s="721">
        <v>4769</v>
      </c>
      <c r="F50" s="4">
        <v>2367</v>
      </c>
      <c r="G50" s="699">
        <v>5500</v>
      </c>
      <c r="H50" s="4">
        <v>1335</v>
      </c>
      <c r="I50" s="4">
        <v>4008</v>
      </c>
    </row>
    <row r="51" spans="1:9" s="1" customFormat="1">
      <c r="A51" s="702">
        <v>40612</v>
      </c>
      <c r="B51" s="4">
        <v>511</v>
      </c>
      <c r="C51" s="699">
        <v>7054</v>
      </c>
      <c r="D51" s="4">
        <v>106</v>
      </c>
      <c r="E51" s="721">
        <v>5799</v>
      </c>
      <c r="F51" s="4">
        <v>2365</v>
      </c>
      <c r="G51" s="699">
        <v>5369</v>
      </c>
      <c r="H51" s="4">
        <v>1345</v>
      </c>
      <c r="I51" s="4">
        <v>4002</v>
      </c>
    </row>
    <row r="52" spans="1:9" s="1" customFormat="1">
      <c r="A52" s="702">
        <v>40613</v>
      </c>
      <c r="B52" s="4">
        <v>570</v>
      </c>
      <c r="C52" s="699">
        <v>6054</v>
      </c>
      <c r="D52" s="4">
        <v>207</v>
      </c>
      <c r="E52" s="721">
        <v>9041</v>
      </c>
      <c r="F52" s="4">
        <v>2242</v>
      </c>
      <c r="G52" s="699">
        <v>5102</v>
      </c>
      <c r="H52" s="4">
        <v>1349</v>
      </c>
      <c r="I52" s="4">
        <v>3739</v>
      </c>
    </row>
    <row r="53" spans="1:9" s="1" customFormat="1">
      <c r="A53" s="702">
        <v>40616</v>
      </c>
      <c r="B53" s="4">
        <v>343</v>
      </c>
      <c r="C53" s="699">
        <v>4204</v>
      </c>
      <c r="D53" s="4">
        <v>65</v>
      </c>
      <c r="E53" s="721">
        <v>6926</v>
      </c>
      <c r="F53" s="4">
        <v>2253</v>
      </c>
      <c r="G53" s="699">
        <v>4865</v>
      </c>
      <c r="H53" s="4">
        <v>1352</v>
      </c>
      <c r="I53" s="4">
        <v>3739</v>
      </c>
    </row>
    <row r="54" spans="1:9" s="1" customFormat="1">
      <c r="A54" s="702">
        <v>40617</v>
      </c>
      <c r="B54" s="4">
        <v>1331</v>
      </c>
      <c r="C54" s="699">
        <v>15372</v>
      </c>
      <c r="D54" s="4">
        <v>223</v>
      </c>
      <c r="E54" s="721">
        <v>6312</v>
      </c>
      <c r="F54" s="4">
        <v>2224</v>
      </c>
      <c r="G54" s="699">
        <v>4574</v>
      </c>
      <c r="H54" s="4">
        <v>1345</v>
      </c>
      <c r="I54" s="4">
        <v>3698</v>
      </c>
    </row>
    <row r="55" spans="1:9" s="1" customFormat="1">
      <c r="A55" s="702">
        <v>40618</v>
      </c>
      <c r="B55" s="4">
        <v>506</v>
      </c>
      <c r="C55" s="699">
        <v>8459</v>
      </c>
      <c r="D55" s="4">
        <v>109</v>
      </c>
      <c r="E55" s="721">
        <v>4472</v>
      </c>
      <c r="F55" s="4">
        <v>2216</v>
      </c>
      <c r="G55" s="699">
        <v>4361</v>
      </c>
      <c r="H55" s="4">
        <v>1348</v>
      </c>
      <c r="I55" s="4">
        <v>3484</v>
      </c>
    </row>
    <row r="56" spans="1:9" s="1" customFormat="1">
      <c r="A56" s="702">
        <v>40619</v>
      </c>
      <c r="B56" s="4">
        <v>634</v>
      </c>
      <c r="C56" s="699">
        <v>5031</v>
      </c>
      <c r="D56" s="4">
        <v>500</v>
      </c>
      <c r="E56" s="721">
        <v>5237</v>
      </c>
      <c r="F56" s="4">
        <v>2203</v>
      </c>
      <c r="G56" s="699">
        <v>4319</v>
      </c>
      <c r="H56" s="4">
        <v>1346</v>
      </c>
      <c r="I56" s="4">
        <v>3492</v>
      </c>
    </row>
    <row r="57" spans="1:9" s="1" customFormat="1">
      <c r="A57" s="702">
        <v>40620</v>
      </c>
      <c r="B57" s="4">
        <v>299</v>
      </c>
      <c r="C57" s="699">
        <v>6005</v>
      </c>
      <c r="D57" s="4">
        <v>204</v>
      </c>
      <c r="E57" s="721">
        <v>5449</v>
      </c>
      <c r="F57" s="4">
        <v>2190</v>
      </c>
      <c r="G57" s="699">
        <v>4336</v>
      </c>
      <c r="H57" s="4">
        <v>1346</v>
      </c>
      <c r="I57" s="4">
        <v>3568</v>
      </c>
    </row>
    <row r="58" spans="1:9" s="1" customFormat="1">
      <c r="A58" s="702">
        <v>40623</v>
      </c>
      <c r="B58" s="4">
        <v>322</v>
      </c>
      <c r="C58" s="699">
        <v>3024</v>
      </c>
      <c r="D58" s="4">
        <v>49</v>
      </c>
      <c r="E58" s="721">
        <v>4518</v>
      </c>
      <c r="F58" s="4">
        <v>2206</v>
      </c>
      <c r="G58" s="699">
        <v>4633</v>
      </c>
      <c r="H58" s="4">
        <v>1346</v>
      </c>
      <c r="I58" s="4">
        <v>3520</v>
      </c>
    </row>
    <row r="59" spans="1:9" s="1" customFormat="1">
      <c r="A59" s="702">
        <v>40624</v>
      </c>
      <c r="B59" s="4">
        <v>645</v>
      </c>
      <c r="C59" s="699">
        <v>4538</v>
      </c>
      <c r="D59" s="4">
        <v>25</v>
      </c>
      <c r="E59" s="721">
        <v>4108</v>
      </c>
      <c r="F59" s="5">
        <v>2213</v>
      </c>
      <c r="G59" s="699">
        <v>4752</v>
      </c>
      <c r="H59" s="4">
        <v>1347</v>
      </c>
      <c r="I59" s="4">
        <v>3541</v>
      </c>
    </row>
    <row r="60" spans="1:9" s="1" customFormat="1">
      <c r="A60" s="702">
        <v>40625</v>
      </c>
      <c r="B60" s="4">
        <v>538</v>
      </c>
      <c r="C60" s="699">
        <v>3966</v>
      </c>
      <c r="D60" s="4">
        <v>31</v>
      </c>
      <c r="E60" s="721">
        <v>5749</v>
      </c>
      <c r="F60" s="5">
        <v>2244</v>
      </c>
      <c r="G60" s="699">
        <v>5012</v>
      </c>
      <c r="H60" s="4">
        <v>1348</v>
      </c>
      <c r="I60" s="4">
        <v>3806</v>
      </c>
    </row>
    <row r="61" spans="1:9" s="1" customFormat="1">
      <c r="A61" s="702">
        <v>40626</v>
      </c>
      <c r="B61" s="4">
        <v>976</v>
      </c>
      <c r="C61" s="699">
        <v>8405</v>
      </c>
      <c r="D61" s="4">
        <v>54</v>
      </c>
      <c r="E61" s="721">
        <v>7887</v>
      </c>
      <c r="F61" s="5">
        <v>2299</v>
      </c>
      <c r="G61" s="699">
        <v>5503</v>
      </c>
      <c r="H61" s="4">
        <v>1348</v>
      </c>
      <c r="I61" s="4">
        <v>3930</v>
      </c>
    </row>
    <row r="62" spans="1:9" s="1" customFormat="1">
      <c r="A62" s="702">
        <v>40627</v>
      </c>
      <c r="B62" s="4">
        <v>597</v>
      </c>
      <c r="C62" s="699">
        <v>5546</v>
      </c>
      <c r="D62" s="4">
        <v>115</v>
      </c>
      <c r="E62" s="721">
        <v>6279</v>
      </c>
      <c r="F62" s="5">
        <v>2327</v>
      </c>
      <c r="G62" s="699">
        <v>5240</v>
      </c>
      <c r="H62" s="4">
        <v>1373</v>
      </c>
      <c r="I62" s="4">
        <v>3966</v>
      </c>
    </row>
    <row r="63" spans="1:9" s="1" customFormat="1">
      <c r="A63" s="702">
        <v>40630</v>
      </c>
      <c r="B63" s="4">
        <v>1248</v>
      </c>
      <c r="C63" s="699">
        <v>5018</v>
      </c>
      <c r="D63" s="4">
        <v>114</v>
      </c>
      <c r="E63" s="721">
        <v>4893</v>
      </c>
      <c r="F63" s="5">
        <v>2383</v>
      </c>
      <c r="G63" s="699">
        <v>4860</v>
      </c>
      <c r="H63" s="4">
        <v>1370</v>
      </c>
      <c r="I63" s="4">
        <v>3763</v>
      </c>
    </row>
    <row r="64" spans="1:9" s="1" customFormat="1">
      <c r="A64" s="702">
        <v>40631</v>
      </c>
      <c r="B64" s="4">
        <v>828</v>
      </c>
      <c r="C64" s="699">
        <v>3559</v>
      </c>
      <c r="D64" s="4">
        <v>27</v>
      </c>
      <c r="E64" s="721">
        <v>3818</v>
      </c>
      <c r="F64" s="5">
        <v>2343</v>
      </c>
      <c r="G64" s="699">
        <v>4830</v>
      </c>
      <c r="H64" s="4">
        <v>1351</v>
      </c>
      <c r="I64" s="4">
        <v>3806</v>
      </c>
    </row>
    <row r="65" spans="1:9" s="1" customFormat="1">
      <c r="A65" s="702">
        <v>40632</v>
      </c>
      <c r="B65" s="4">
        <v>688</v>
      </c>
      <c r="C65" s="699">
        <v>6189</v>
      </c>
      <c r="D65" s="4">
        <v>57</v>
      </c>
      <c r="E65" s="721">
        <v>4614</v>
      </c>
      <c r="F65" s="5">
        <v>2153</v>
      </c>
      <c r="G65" s="699">
        <v>4950</v>
      </c>
      <c r="H65" s="4">
        <v>1342</v>
      </c>
      <c r="I65" s="4">
        <v>3973</v>
      </c>
    </row>
    <row r="66" spans="1:9" s="1" customFormat="1">
      <c r="A66" s="702">
        <v>40633</v>
      </c>
      <c r="B66" s="4">
        <v>211</v>
      </c>
      <c r="C66" s="699">
        <v>3341</v>
      </c>
      <c r="D66" s="4">
        <v>35</v>
      </c>
      <c r="E66" s="721">
        <v>4300</v>
      </c>
      <c r="F66" s="5">
        <v>2151</v>
      </c>
      <c r="G66" s="699">
        <v>5166</v>
      </c>
      <c r="H66" s="4">
        <v>1341</v>
      </c>
      <c r="I66" s="4">
        <v>4207</v>
      </c>
    </row>
    <row r="67" spans="1:9" s="1" customFormat="1">
      <c r="A67" s="702">
        <v>40634</v>
      </c>
      <c r="B67" s="4">
        <v>256</v>
      </c>
      <c r="C67" s="699">
        <v>5241</v>
      </c>
      <c r="D67" s="4">
        <v>169</v>
      </c>
      <c r="E67" s="721">
        <v>5703</v>
      </c>
      <c r="F67" s="5">
        <v>2151</v>
      </c>
      <c r="G67" s="699">
        <v>5013</v>
      </c>
      <c r="H67" s="39">
        <v>1344</v>
      </c>
      <c r="I67" s="39">
        <v>4187</v>
      </c>
    </row>
    <row r="68" spans="1:9" s="1" customFormat="1">
      <c r="A68" s="702">
        <v>40637</v>
      </c>
      <c r="B68" s="4">
        <v>145</v>
      </c>
      <c r="C68" s="699">
        <v>5448</v>
      </c>
      <c r="D68" s="4">
        <v>123</v>
      </c>
      <c r="E68" s="721">
        <v>4972</v>
      </c>
      <c r="F68" s="5">
        <v>2153</v>
      </c>
      <c r="G68" s="699">
        <v>4993</v>
      </c>
      <c r="H68" s="39">
        <v>1338</v>
      </c>
      <c r="I68" s="39">
        <v>4206</v>
      </c>
    </row>
    <row r="69" spans="1:9" s="1" customFormat="1">
      <c r="A69" s="702">
        <v>40638</v>
      </c>
      <c r="B69" s="4">
        <v>301</v>
      </c>
      <c r="C69" s="699">
        <v>5943</v>
      </c>
      <c r="D69" s="4">
        <v>607</v>
      </c>
      <c r="E69" s="721">
        <v>7089</v>
      </c>
      <c r="F69" s="5">
        <v>2170</v>
      </c>
      <c r="G69" s="699">
        <v>5289</v>
      </c>
      <c r="H69" s="4">
        <v>1340</v>
      </c>
      <c r="I69" s="4">
        <v>4264</v>
      </c>
    </row>
    <row r="70" spans="1:9" s="1" customFormat="1">
      <c r="A70" s="702">
        <v>40639</v>
      </c>
      <c r="B70" s="4">
        <v>194</v>
      </c>
      <c r="C70" s="699">
        <v>3757</v>
      </c>
      <c r="D70" s="4">
        <v>127</v>
      </c>
      <c r="E70" s="721">
        <v>5180</v>
      </c>
      <c r="F70" s="5">
        <v>2159</v>
      </c>
      <c r="G70" s="699">
        <v>5457</v>
      </c>
      <c r="H70" s="4">
        <v>1348</v>
      </c>
      <c r="I70" s="4">
        <v>4180</v>
      </c>
    </row>
    <row r="71" spans="1:9" s="1" customFormat="1">
      <c r="A71" s="702">
        <v>40640</v>
      </c>
      <c r="B71" s="4">
        <v>244</v>
      </c>
      <c r="C71" s="699">
        <v>4598</v>
      </c>
      <c r="D71" s="4">
        <v>680</v>
      </c>
      <c r="E71" s="721">
        <v>4419</v>
      </c>
      <c r="F71" s="5">
        <v>2180</v>
      </c>
      <c r="G71" s="699">
        <v>5552</v>
      </c>
      <c r="H71" s="4">
        <v>1349</v>
      </c>
      <c r="I71" s="4">
        <v>4034</v>
      </c>
    </row>
    <row r="72" spans="1:9" s="1" customFormat="1">
      <c r="A72" s="702">
        <v>40641</v>
      </c>
      <c r="B72" s="4">
        <v>164</v>
      </c>
      <c r="C72" s="699">
        <v>3638</v>
      </c>
      <c r="D72" s="4">
        <v>297</v>
      </c>
      <c r="E72" s="721">
        <v>5519</v>
      </c>
      <c r="F72" s="5">
        <v>2178</v>
      </c>
      <c r="G72" s="699">
        <v>5604</v>
      </c>
      <c r="H72" s="4">
        <v>1347</v>
      </c>
      <c r="I72" s="4">
        <v>3993</v>
      </c>
    </row>
    <row r="73" spans="1:9" s="1" customFormat="1">
      <c r="A73" s="702">
        <v>40644</v>
      </c>
      <c r="B73" s="4">
        <v>353</v>
      </c>
      <c r="C73" s="699">
        <v>4614</v>
      </c>
      <c r="D73" s="4">
        <v>921</v>
      </c>
      <c r="E73" s="721">
        <v>9863</v>
      </c>
      <c r="F73" s="5">
        <v>2182</v>
      </c>
      <c r="G73" s="699">
        <v>5440</v>
      </c>
      <c r="H73" s="4">
        <v>1350</v>
      </c>
      <c r="I73" s="4">
        <v>3951</v>
      </c>
    </row>
    <row r="74" spans="1:9" s="1" customFormat="1">
      <c r="A74" s="702">
        <v>40645</v>
      </c>
      <c r="B74" s="4">
        <v>516</v>
      </c>
      <c r="C74" s="699">
        <v>6054</v>
      </c>
      <c r="D74" s="4">
        <v>346</v>
      </c>
      <c r="E74" s="721">
        <v>6872</v>
      </c>
      <c r="F74" s="5">
        <v>2190</v>
      </c>
      <c r="G74" s="699">
        <v>5327</v>
      </c>
      <c r="H74" s="4">
        <v>1359</v>
      </c>
      <c r="I74" s="4">
        <v>3967</v>
      </c>
    </row>
    <row r="75" spans="1:9" s="1" customFormat="1">
      <c r="A75" s="702">
        <v>40646</v>
      </c>
      <c r="B75" s="4">
        <v>451</v>
      </c>
      <c r="C75" s="699">
        <v>4196</v>
      </c>
      <c r="D75" s="4">
        <v>249</v>
      </c>
      <c r="E75" s="721">
        <v>6853</v>
      </c>
      <c r="F75" s="5">
        <v>2184</v>
      </c>
      <c r="G75" s="699">
        <v>5173</v>
      </c>
      <c r="H75" s="4">
        <v>1321</v>
      </c>
      <c r="I75" s="4">
        <v>4118</v>
      </c>
    </row>
    <row r="76" spans="1:9" s="1" customFormat="1">
      <c r="A76" s="702">
        <v>40647</v>
      </c>
      <c r="B76" s="4">
        <v>410</v>
      </c>
      <c r="C76" s="699">
        <v>4969</v>
      </c>
      <c r="D76" s="4">
        <v>367</v>
      </c>
      <c r="E76" s="721">
        <v>7655</v>
      </c>
      <c r="F76" s="5">
        <v>2187</v>
      </c>
      <c r="G76" s="699">
        <v>5146</v>
      </c>
      <c r="H76" s="4">
        <v>1323</v>
      </c>
      <c r="I76" s="4">
        <v>4220</v>
      </c>
    </row>
    <row r="77" spans="1:9" s="1" customFormat="1">
      <c r="A77" s="702">
        <v>40648</v>
      </c>
      <c r="B77" s="4">
        <v>466</v>
      </c>
      <c r="C77" s="699">
        <v>4170</v>
      </c>
      <c r="D77" s="4">
        <v>374</v>
      </c>
      <c r="E77" s="721">
        <v>8105</v>
      </c>
      <c r="F77" s="5">
        <v>2196</v>
      </c>
      <c r="G77" s="699">
        <v>5168</v>
      </c>
      <c r="H77" s="4">
        <v>1324</v>
      </c>
      <c r="I77" s="4">
        <v>4207</v>
      </c>
    </row>
    <row r="78" spans="1:9" s="1" customFormat="1">
      <c r="A78" s="702">
        <v>40651</v>
      </c>
      <c r="B78" s="4">
        <v>432</v>
      </c>
      <c r="C78" s="699">
        <v>5676</v>
      </c>
      <c r="D78" s="4">
        <v>442</v>
      </c>
      <c r="E78" s="721">
        <v>11793</v>
      </c>
      <c r="F78" s="5">
        <v>2197</v>
      </c>
      <c r="G78" s="699">
        <v>5235</v>
      </c>
      <c r="H78" s="4">
        <v>1316</v>
      </c>
      <c r="I78" s="4">
        <v>4383</v>
      </c>
    </row>
    <row r="79" spans="1:9" s="1" customFormat="1">
      <c r="A79" s="702">
        <v>40652</v>
      </c>
      <c r="B79" s="4">
        <v>292</v>
      </c>
      <c r="C79" s="699">
        <v>4884</v>
      </c>
      <c r="D79" s="4">
        <v>146</v>
      </c>
      <c r="E79" s="721">
        <v>8202</v>
      </c>
      <c r="F79" s="5">
        <v>2197</v>
      </c>
      <c r="G79" s="699">
        <v>5449</v>
      </c>
      <c r="H79" s="4">
        <v>1313</v>
      </c>
      <c r="I79" s="4">
        <v>4269</v>
      </c>
    </row>
    <row r="80" spans="1:9" s="1" customFormat="1">
      <c r="A80" s="702">
        <v>40653</v>
      </c>
      <c r="B80" s="4">
        <v>231</v>
      </c>
      <c r="C80" s="699">
        <v>5115</v>
      </c>
      <c r="D80" s="4">
        <v>208</v>
      </c>
      <c r="E80" s="721">
        <v>12400</v>
      </c>
      <c r="F80" s="5">
        <v>2196</v>
      </c>
      <c r="G80" s="699">
        <v>5227</v>
      </c>
      <c r="H80" s="4">
        <v>1322</v>
      </c>
      <c r="I80" s="4">
        <v>4195</v>
      </c>
    </row>
    <row r="81" spans="1:9" s="1" customFormat="1">
      <c r="A81" s="702">
        <v>40654</v>
      </c>
      <c r="B81" s="4">
        <v>151</v>
      </c>
      <c r="C81" s="699">
        <v>4416</v>
      </c>
      <c r="D81" s="4">
        <v>219</v>
      </c>
      <c r="E81" s="721">
        <v>12402</v>
      </c>
      <c r="F81" s="5">
        <v>2198</v>
      </c>
      <c r="G81" s="699">
        <v>5276</v>
      </c>
      <c r="H81" s="4">
        <v>1335</v>
      </c>
      <c r="I81" s="4">
        <v>4588</v>
      </c>
    </row>
    <row r="82" spans="1:9" s="1" customFormat="1">
      <c r="A82" s="702">
        <v>40658</v>
      </c>
      <c r="B82" s="4">
        <v>177</v>
      </c>
      <c r="C82" s="699">
        <v>6158</v>
      </c>
      <c r="D82" s="4">
        <v>409</v>
      </c>
      <c r="E82" s="721">
        <v>24476</v>
      </c>
      <c r="F82" s="5">
        <v>2208</v>
      </c>
      <c r="G82" s="699">
        <v>4940</v>
      </c>
      <c r="H82" s="4">
        <v>1337</v>
      </c>
      <c r="I82" s="4">
        <v>5212</v>
      </c>
    </row>
    <row r="83" spans="1:9" s="1" customFormat="1">
      <c r="A83" s="702">
        <v>40659</v>
      </c>
      <c r="B83" s="4">
        <v>648</v>
      </c>
      <c r="C83" s="699">
        <v>5953</v>
      </c>
      <c r="D83" s="4">
        <v>652</v>
      </c>
      <c r="E83" s="721">
        <v>16472</v>
      </c>
      <c r="F83" s="5">
        <v>2200</v>
      </c>
      <c r="G83" s="699">
        <v>4753</v>
      </c>
      <c r="H83" s="4">
        <v>1340</v>
      </c>
      <c r="I83" s="4">
        <v>4180</v>
      </c>
    </row>
    <row r="84" spans="1:9" s="1" customFormat="1">
      <c r="A84" s="702">
        <v>40660</v>
      </c>
      <c r="B84" s="4">
        <v>229</v>
      </c>
      <c r="C84" s="699">
        <v>6027</v>
      </c>
      <c r="D84" s="4">
        <v>484</v>
      </c>
      <c r="E84" s="721">
        <v>18194</v>
      </c>
      <c r="F84" s="5">
        <v>2203</v>
      </c>
      <c r="G84" s="699">
        <v>4706</v>
      </c>
      <c r="H84" s="4">
        <v>1359</v>
      </c>
      <c r="I84" s="4">
        <v>4405</v>
      </c>
    </row>
    <row r="85" spans="1:9" s="1" customFormat="1">
      <c r="A85" s="702">
        <v>40661</v>
      </c>
      <c r="B85" s="4">
        <v>377</v>
      </c>
      <c r="C85" s="699">
        <v>5527</v>
      </c>
      <c r="D85" s="4">
        <v>349</v>
      </c>
      <c r="E85" s="721">
        <v>17795</v>
      </c>
      <c r="F85" s="5">
        <v>2225</v>
      </c>
      <c r="G85" s="699">
        <v>4993</v>
      </c>
      <c r="H85" s="4">
        <v>1363</v>
      </c>
      <c r="I85" s="4">
        <v>4787</v>
      </c>
    </row>
    <row r="86" spans="1:9" s="1" customFormat="1">
      <c r="A86" s="702">
        <v>40662</v>
      </c>
      <c r="B86" s="4">
        <v>324</v>
      </c>
      <c r="C86" s="699">
        <v>6445</v>
      </c>
      <c r="D86" s="4">
        <v>172</v>
      </c>
      <c r="E86" s="721">
        <v>10391</v>
      </c>
      <c r="F86" s="5">
        <v>2229</v>
      </c>
      <c r="G86" s="699">
        <v>5013</v>
      </c>
      <c r="H86" s="4">
        <v>1359</v>
      </c>
      <c r="I86" s="4">
        <v>4751</v>
      </c>
    </row>
    <row r="87" spans="1:9" s="1" customFormat="1">
      <c r="A87" s="702">
        <v>40665</v>
      </c>
      <c r="B87" s="4">
        <v>978</v>
      </c>
      <c r="C87" s="699">
        <v>11659</v>
      </c>
      <c r="D87" s="4">
        <v>186</v>
      </c>
      <c r="E87" s="721">
        <v>20429</v>
      </c>
      <c r="F87" s="5">
        <v>2229</v>
      </c>
      <c r="G87" s="699">
        <v>5016</v>
      </c>
      <c r="H87" s="4">
        <v>1346</v>
      </c>
      <c r="I87" s="4">
        <v>4635</v>
      </c>
    </row>
    <row r="88" spans="1:9" s="1" customFormat="1">
      <c r="A88" s="702">
        <v>40666</v>
      </c>
      <c r="B88" s="4">
        <v>707</v>
      </c>
      <c r="C88" s="699">
        <v>13328</v>
      </c>
      <c r="D88" s="4">
        <v>258</v>
      </c>
      <c r="E88" s="721">
        <v>18105</v>
      </c>
      <c r="F88" s="5">
        <v>2211</v>
      </c>
      <c r="G88" s="699">
        <v>4837</v>
      </c>
      <c r="H88" s="4">
        <v>1335</v>
      </c>
      <c r="I88" s="4">
        <v>4568</v>
      </c>
    </row>
    <row r="89" spans="1:9" s="1" customFormat="1">
      <c r="A89" s="702">
        <v>40667</v>
      </c>
      <c r="B89" s="4">
        <v>815</v>
      </c>
      <c r="C89" s="699">
        <v>11558</v>
      </c>
      <c r="D89" s="4">
        <v>931</v>
      </c>
      <c r="E89" s="721">
        <v>16990</v>
      </c>
      <c r="F89" s="5">
        <v>2239</v>
      </c>
      <c r="G89" s="699">
        <v>4682</v>
      </c>
      <c r="H89" s="4">
        <v>1330</v>
      </c>
      <c r="I89" s="4">
        <v>4423</v>
      </c>
    </row>
    <row r="90" spans="1:9" s="1" customFormat="1">
      <c r="A90" s="702">
        <v>40668</v>
      </c>
      <c r="B90" s="4">
        <v>1306</v>
      </c>
      <c r="C90" s="699">
        <v>13832</v>
      </c>
      <c r="D90" s="4">
        <v>333</v>
      </c>
      <c r="E90" s="721">
        <v>17332</v>
      </c>
      <c r="F90" s="5">
        <v>2230</v>
      </c>
      <c r="G90" s="699">
        <v>4726</v>
      </c>
      <c r="H90" s="4">
        <v>1302</v>
      </c>
      <c r="I90" s="4">
        <v>4684</v>
      </c>
    </row>
    <row r="91" spans="1:9" s="1" customFormat="1">
      <c r="A91" s="702">
        <v>40669</v>
      </c>
      <c r="B91" s="4">
        <v>556</v>
      </c>
      <c r="C91" s="699">
        <v>11876</v>
      </c>
      <c r="D91" s="4">
        <v>244</v>
      </c>
      <c r="E91" s="721">
        <v>15812</v>
      </c>
      <c r="F91" s="5">
        <v>2205</v>
      </c>
      <c r="G91" s="699">
        <v>4031</v>
      </c>
      <c r="H91" s="4">
        <v>1304</v>
      </c>
      <c r="I91" s="4">
        <v>4726</v>
      </c>
    </row>
    <row r="92" spans="1:9" s="1" customFormat="1">
      <c r="A92" s="702">
        <v>40672</v>
      </c>
      <c r="B92" s="4">
        <v>599</v>
      </c>
      <c r="C92" s="699">
        <v>7366</v>
      </c>
      <c r="D92" s="4">
        <v>175</v>
      </c>
      <c r="E92" s="721">
        <v>7498</v>
      </c>
      <c r="F92" s="5">
        <v>2206</v>
      </c>
      <c r="G92" s="699">
        <v>3995</v>
      </c>
      <c r="H92" s="4">
        <v>1301</v>
      </c>
      <c r="I92" s="4">
        <v>4273</v>
      </c>
    </row>
    <row r="93" spans="1:9" s="26" customFormat="1" ht="13.5" customHeight="1">
      <c r="A93" s="702">
        <v>40673</v>
      </c>
      <c r="B93" s="4">
        <v>378</v>
      </c>
      <c r="C93" s="699">
        <v>6705</v>
      </c>
      <c r="D93" s="4">
        <v>113</v>
      </c>
      <c r="E93" s="721">
        <v>6956</v>
      </c>
      <c r="F93" s="4">
        <v>2221</v>
      </c>
      <c r="G93" s="699">
        <v>4047</v>
      </c>
      <c r="H93" s="4">
        <v>1300</v>
      </c>
      <c r="I93" s="4">
        <v>3946</v>
      </c>
    </row>
    <row r="94" spans="1:9" s="26" customFormat="1" ht="13.5" customHeight="1">
      <c r="A94" s="702">
        <v>40674</v>
      </c>
      <c r="B94" s="4">
        <v>545</v>
      </c>
      <c r="C94" s="699">
        <v>9542</v>
      </c>
      <c r="D94" s="4">
        <v>257</v>
      </c>
      <c r="E94" s="721">
        <v>12979</v>
      </c>
      <c r="F94" s="4">
        <v>2205</v>
      </c>
      <c r="G94" s="699">
        <v>4335</v>
      </c>
      <c r="H94" s="4">
        <v>1307</v>
      </c>
      <c r="I94" s="4">
        <v>4364</v>
      </c>
    </row>
    <row r="95" spans="1:9" s="26" customFormat="1" ht="13.5" customHeight="1">
      <c r="A95" s="702">
        <v>40675</v>
      </c>
      <c r="B95" s="4">
        <v>575</v>
      </c>
      <c r="C95" s="699">
        <v>10737</v>
      </c>
      <c r="D95" s="4">
        <v>348</v>
      </c>
      <c r="E95" s="721">
        <v>14802</v>
      </c>
      <c r="F95" s="4">
        <v>2198</v>
      </c>
      <c r="G95" s="699">
        <v>3910</v>
      </c>
      <c r="H95" s="4">
        <v>1294</v>
      </c>
      <c r="I95" s="4">
        <v>4005</v>
      </c>
    </row>
    <row r="96" spans="1:9" s="26" customFormat="1" ht="13.5" customHeight="1">
      <c r="A96" s="702">
        <v>40676</v>
      </c>
      <c r="B96" s="4">
        <v>580</v>
      </c>
      <c r="C96" s="699">
        <v>10114</v>
      </c>
      <c r="D96" s="4">
        <v>222</v>
      </c>
      <c r="E96" s="721">
        <v>12778</v>
      </c>
      <c r="F96" s="4">
        <v>2161</v>
      </c>
      <c r="G96" s="699">
        <v>3881</v>
      </c>
      <c r="H96" s="4">
        <v>1294</v>
      </c>
      <c r="I96" s="4">
        <v>3949</v>
      </c>
    </row>
    <row r="97" spans="1:10" s="26" customFormat="1" ht="13.5" customHeight="1">
      <c r="A97" s="702">
        <v>40679</v>
      </c>
      <c r="B97" s="4">
        <v>944</v>
      </c>
      <c r="C97" s="699">
        <v>7305</v>
      </c>
      <c r="D97" s="4">
        <v>128</v>
      </c>
      <c r="E97" s="721">
        <v>8941</v>
      </c>
      <c r="F97" s="4">
        <v>2136</v>
      </c>
      <c r="G97" s="699">
        <v>3882</v>
      </c>
      <c r="H97" s="4">
        <v>1286</v>
      </c>
      <c r="I97" s="4">
        <v>3988</v>
      </c>
    </row>
    <row r="98" spans="1:10" s="26" customFormat="1" ht="13.5" customHeight="1">
      <c r="A98" s="702">
        <v>40680</v>
      </c>
      <c r="B98" s="4">
        <v>594</v>
      </c>
      <c r="C98" s="699">
        <v>6978</v>
      </c>
      <c r="D98" s="4">
        <v>139</v>
      </c>
      <c r="E98" s="721">
        <v>8755</v>
      </c>
      <c r="F98" s="4">
        <v>2124</v>
      </c>
      <c r="G98" s="699">
        <v>3789</v>
      </c>
      <c r="H98" s="4">
        <v>1292</v>
      </c>
      <c r="I98" s="4">
        <v>3802</v>
      </c>
    </row>
    <row r="99" spans="1:10" s="26" customFormat="1" ht="13.5" customHeight="1">
      <c r="A99" s="702">
        <v>40681</v>
      </c>
      <c r="B99" s="4">
        <v>380</v>
      </c>
      <c r="C99" s="699">
        <v>5426</v>
      </c>
      <c r="D99" s="4">
        <v>110</v>
      </c>
      <c r="E99" s="721">
        <v>6811</v>
      </c>
      <c r="F99" s="4">
        <v>2125</v>
      </c>
      <c r="G99" s="699">
        <v>3931</v>
      </c>
      <c r="H99" s="4">
        <v>1287</v>
      </c>
      <c r="I99" s="4">
        <v>3779</v>
      </c>
    </row>
    <row r="100" spans="1:10" s="26" customFormat="1" ht="13.5" customHeight="1">
      <c r="A100" s="702">
        <v>40682</v>
      </c>
      <c r="B100" s="4">
        <v>400</v>
      </c>
      <c r="C100" s="699">
        <v>4196</v>
      </c>
      <c r="D100" s="4">
        <v>127</v>
      </c>
      <c r="E100" s="721">
        <v>6335</v>
      </c>
      <c r="F100" s="4">
        <v>2119</v>
      </c>
      <c r="G100" s="699">
        <v>4138</v>
      </c>
      <c r="H100" s="4">
        <v>1285</v>
      </c>
      <c r="I100" s="4">
        <v>3706</v>
      </c>
    </row>
    <row r="101" spans="1:10" s="26" customFormat="1" ht="13.5" customHeight="1">
      <c r="A101" s="702">
        <v>40683</v>
      </c>
      <c r="B101" s="4">
        <v>563</v>
      </c>
      <c r="C101" s="699">
        <v>8886</v>
      </c>
      <c r="D101" s="4">
        <v>51</v>
      </c>
      <c r="E101" s="721">
        <v>8254</v>
      </c>
      <c r="F101" s="4">
        <v>2117</v>
      </c>
      <c r="G101" s="699">
        <v>4243</v>
      </c>
      <c r="H101" s="4">
        <v>1285</v>
      </c>
      <c r="I101" s="4">
        <v>3846</v>
      </c>
    </row>
    <row r="102" spans="1:10" s="26" customFormat="1" ht="13.5" customHeight="1">
      <c r="A102" s="702">
        <v>40686</v>
      </c>
      <c r="B102" s="4">
        <v>1425</v>
      </c>
      <c r="C102" s="699">
        <v>6790</v>
      </c>
      <c r="D102" s="4">
        <v>413</v>
      </c>
      <c r="E102" s="721">
        <v>6495</v>
      </c>
      <c r="F102" s="4">
        <v>2101</v>
      </c>
      <c r="G102" s="699">
        <v>4444</v>
      </c>
      <c r="H102" s="4">
        <v>1284</v>
      </c>
      <c r="I102" s="4">
        <v>3599</v>
      </c>
    </row>
    <row r="103" spans="1:10" s="26" customFormat="1" ht="13.5" customHeight="1">
      <c r="A103" s="702">
        <v>40687</v>
      </c>
      <c r="B103" s="4">
        <v>422</v>
      </c>
      <c r="C103" s="699">
        <v>5256</v>
      </c>
      <c r="D103" s="4">
        <v>53</v>
      </c>
      <c r="E103" s="721">
        <v>6925</v>
      </c>
      <c r="F103" s="4">
        <v>2110</v>
      </c>
      <c r="G103" s="699">
        <v>4375</v>
      </c>
      <c r="H103" s="4">
        <v>1285</v>
      </c>
      <c r="I103" s="4">
        <v>3944</v>
      </c>
    </row>
    <row r="104" spans="1:10" s="26" customFormat="1" ht="13.5" customHeight="1">
      <c r="A104" s="702">
        <v>40688</v>
      </c>
      <c r="B104" s="4">
        <v>575</v>
      </c>
      <c r="C104" s="699">
        <v>5908</v>
      </c>
      <c r="D104" s="4">
        <v>277</v>
      </c>
      <c r="E104" s="721">
        <v>8572</v>
      </c>
      <c r="F104" s="4">
        <v>2103</v>
      </c>
      <c r="G104" s="699">
        <v>4216</v>
      </c>
      <c r="H104" s="4">
        <v>1305</v>
      </c>
      <c r="I104" s="4">
        <v>4040</v>
      </c>
    </row>
    <row r="105" spans="1:10" s="26" customFormat="1" ht="13.5" customHeight="1">
      <c r="A105" s="702">
        <v>40689</v>
      </c>
      <c r="B105" s="4">
        <v>918</v>
      </c>
      <c r="C105" s="699">
        <v>6660</v>
      </c>
      <c r="D105" s="4">
        <v>142</v>
      </c>
      <c r="E105" s="721">
        <v>11229</v>
      </c>
      <c r="F105" s="4">
        <v>2062</v>
      </c>
      <c r="G105" s="699">
        <v>4546</v>
      </c>
      <c r="H105" s="4">
        <v>1286</v>
      </c>
      <c r="I105" s="4">
        <v>4244</v>
      </c>
    </row>
    <row r="106" spans="1:10" s="26" customFormat="1" ht="13.5" customHeight="1">
      <c r="A106" s="702">
        <v>40690</v>
      </c>
      <c r="B106" s="4">
        <v>578</v>
      </c>
      <c r="C106" s="699">
        <v>6563</v>
      </c>
      <c r="D106" s="4">
        <v>27</v>
      </c>
      <c r="E106" s="721">
        <v>6770</v>
      </c>
      <c r="F106" s="4">
        <v>2016</v>
      </c>
      <c r="G106" s="699">
        <v>4331</v>
      </c>
      <c r="H106" s="4">
        <v>1279</v>
      </c>
      <c r="I106" s="4">
        <v>4025</v>
      </c>
    </row>
    <row r="107" spans="1:10" s="66" customFormat="1" ht="13.5" customHeight="1">
      <c r="A107" s="701">
        <v>40693</v>
      </c>
      <c r="B107" s="21"/>
      <c r="C107" s="666"/>
      <c r="D107" s="21"/>
      <c r="E107" s="657"/>
      <c r="F107" s="21"/>
      <c r="G107" s="666"/>
      <c r="H107" s="21"/>
      <c r="I107" s="21"/>
      <c r="J107" s="22" t="s">
        <v>26</v>
      </c>
    </row>
    <row r="108" spans="1:10" s="26" customFormat="1" ht="13.5" customHeight="1">
      <c r="A108" s="702">
        <v>40694</v>
      </c>
      <c r="B108" s="4">
        <v>338</v>
      </c>
      <c r="C108" s="699">
        <v>4263</v>
      </c>
      <c r="D108" s="4">
        <v>102</v>
      </c>
      <c r="E108" s="721">
        <v>7273</v>
      </c>
      <c r="F108" s="4">
        <v>2072</v>
      </c>
      <c r="G108" s="699">
        <v>4548</v>
      </c>
      <c r="H108" s="4">
        <v>1268</v>
      </c>
      <c r="I108" s="4">
        <v>4140</v>
      </c>
    </row>
    <row r="109" spans="1:10" s="26" customFormat="1" ht="13.5" customHeight="1">
      <c r="A109" s="702">
        <v>40695</v>
      </c>
      <c r="B109" s="4">
        <v>187</v>
      </c>
      <c r="C109" s="699">
        <v>5045</v>
      </c>
      <c r="D109" s="4">
        <v>208</v>
      </c>
      <c r="E109" s="721">
        <v>13635</v>
      </c>
      <c r="F109" s="4">
        <v>2077</v>
      </c>
      <c r="G109" s="699">
        <v>4574</v>
      </c>
      <c r="H109" s="4">
        <v>1272</v>
      </c>
      <c r="I109" s="4">
        <v>4222</v>
      </c>
    </row>
    <row r="110" spans="1:10" s="26" customFormat="1" ht="13.5" customHeight="1">
      <c r="A110" s="702">
        <v>40696</v>
      </c>
      <c r="B110" s="4">
        <v>193</v>
      </c>
      <c r="C110" s="699">
        <v>7583</v>
      </c>
      <c r="D110" s="4">
        <v>296</v>
      </c>
      <c r="E110" s="721">
        <v>13381</v>
      </c>
      <c r="F110" s="4">
        <v>2078</v>
      </c>
      <c r="G110" s="699">
        <v>4494</v>
      </c>
      <c r="H110" s="4">
        <v>1276</v>
      </c>
      <c r="I110" s="4">
        <v>4066</v>
      </c>
    </row>
    <row r="111" spans="1:10" s="26" customFormat="1" ht="13.5" customHeight="1">
      <c r="A111" s="702">
        <v>40697</v>
      </c>
      <c r="B111" s="4">
        <v>343</v>
      </c>
      <c r="C111" s="699">
        <v>4968</v>
      </c>
      <c r="D111" s="4">
        <v>152</v>
      </c>
      <c r="E111" s="721">
        <v>7782</v>
      </c>
      <c r="F111" s="4">
        <v>2078</v>
      </c>
      <c r="G111" s="699">
        <v>4242</v>
      </c>
      <c r="H111" s="4">
        <v>1268</v>
      </c>
      <c r="I111" s="4">
        <v>3869</v>
      </c>
    </row>
    <row r="112" spans="1:10" s="26" customFormat="1" ht="13.5" customHeight="1">
      <c r="A112" s="702">
        <v>40700</v>
      </c>
      <c r="B112" s="4">
        <v>115</v>
      </c>
      <c r="C112" s="699">
        <v>6357</v>
      </c>
      <c r="D112" s="4">
        <v>250</v>
      </c>
      <c r="E112" s="721">
        <v>8179</v>
      </c>
      <c r="F112" s="4">
        <v>2076</v>
      </c>
      <c r="G112" s="699">
        <v>4246</v>
      </c>
      <c r="H112" s="4">
        <v>1270</v>
      </c>
      <c r="I112" s="4">
        <v>3793</v>
      </c>
    </row>
    <row r="113" spans="1:9" s="26" customFormat="1" ht="13.5" customHeight="1">
      <c r="A113" s="702">
        <v>40701</v>
      </c>
      <c r="B113" s="4">
        <v>168</v>
      </c>
      <c r="C113" s="699">
        <v>7012</v>
      </c>
      <c r="D113" s="4">
        <v>297</v>
      </c>
      <c r="E113" s="721">
        <v>7403</v>
      </c>
      <c r="F113" s="4">
        <v>2076</v>
      </c>
      <c r="G113" s="699">
        <v>4166</v>
      </c>
      <c r="H113" s="4">
        <v>1262</v>
      </c>
      <c r="I113" s="4">
        <v>3738</v>
      </c>
    </row>
    <row r="114" spans="1:9" s="26" customFormat="1" ht="13.5" customHeight="1">
      <c r="A114" s="702">
        <v>40702</v>
      </c>
      <c r="B114" s="4">
        <v>133</v>
      </c>
      <c r="C114" s="699">
        <v>7304</v>
      </c>
      <c r="D114" s="4">
        <v>220</v>
      </c>
      <c r="E114" s="721">
        <v>9911</v>
      </c>
      <c r="F114" s="4">
        <v>2087</v>
      </c>
      <c r="G114" s="699">
        <v>4168</v>
      </c>
      <c r="H114" s="4">
        <v>1257</v>
      </c>
      <c r="I114" s="4">
        <v>3590</v>
      </c>
    </row>
    <row r="115" spans="1:9" s="26" customFormat="1" ht="13.5" customHeight="1">
      <c r="A115" s="702">
        <v>40703</v>
      </c>
      <c r="B115" s="4">
        <v>98</v>
      </c>
      <c r="C115" s="699">
        <v>5387</v>
      </c>
      <c r="D115" s="4">
        <v>132</v>
      </c>
      <c r="E115" s="721">
        <v>9885</v>
      </c>
      <c r="F115" s="4">
        <v>2076</v>
      </c>
      <c r="G115" s="699">
        <v>4250</v>
      </c>
      <c r="H115" s="4">
        <v>1258</v>
      </c>
      <c r="I115" s="4">
        <v>3893</v>
      </c>
    </row>
    <row r="116" spans="1:9" s="26" customFormat="1" ht="13.5" customHeight="1">
      <c r="A116" s="702">
        <v>40704</v>
      </c>
      <c r="B116" s="4">
        <v>307</v>
      </c>
      <c r="C116" s="699">
        <v>6253</v>
      </c>
      <c r="D116" s="4">
        <v>129</v>
      </c>
      <c r="E116" s="721">
        <v>8861</v>
      </c>
      <c r="F116" s="4">
        <v>2088</v>
      </c>
      <c r="G116" s="699">
        <v>4232</v>
      </c>
      <c r="H116" s="4">
        <v>1257</v>
      </c>
      <c r="I116" s="4">
        <v>3793</v>
      </c>
    </row>
    <row r="117" spans="1:9" s="26" customFormat="1" ht="13.5" customHeight="1">
      <c r="A117" s="702">
        <v>40707</v>
      </c>
      <c r="B117" s="4">
        <v>182</v>
      </c>
      <c r="C117" s="699">
        <v>6549</v>
      </c>
      <c r="D117" s="4">
        <v>315</v>
      </c>
      <c r="E117" s="721">
        <v>11085</v>
      </c>
      <c r="F117" s="4">
        <v>2081</v>
      </c>
      <c r="G117" s="699">
        <v>4009</v>
      </c>
      <c r="H117" s="4">
        <v>1261</v>
      </c>
      <c r="I117" s="4">
        <v>3975</v>
      </c>
    </row>
    <row r="118" spans="1:9" s="26" customFormat="1" ht="13.5" customHeight="1">
      <c r="A118" s="702">
        <v>40708</v>
      </c>
      <c r="B118" s="4">
        <v>164</v>
      </c>
      <c r="C118" s="699">
        <v>4603</v>
      </c>
      <c r="D118" s="4">
        <v>170</v>
      </c>
      <c r="E118" s="721">
        <v>5622</v>
      </c>
      <c r="F118" s="4">
        <v>2078</v>
      </c>
      <c r="G118" s="699">
        <v>4044</v>
      </c>
      <c r="H118" s="4">
        <v>1261</v>
      </c>
      <c r="I118" s="4">
        <v>3799</v>
      </c>
    </row>
    <row r="119" spans="1:9" s="26" customFormat="1" ht="13.5" customHeight="1">
      <c r="A119" s="702">
        <v>40709</v>
      </c>
      <c r="B119" s="39">
        <v>284</v>
      </c>
      <c r="C119" s="699">
        <v>5537</v>
      </c>
      <c r="D119" s="39">
        <v>76</v>
      </c>
      <c r="E119" s="721">
        <v>5511</v>
      </c>
      <c r="F119" s="4">
        <v>2100</v>
      </c>
      <c r="G119" s="699">
        <v>4123</v>
      </c>
      <c r="H119" s="4">
        <v>1253</v>
      </c>
      <c r="I119" s="4">
        <v>3765</v>
      </c>
    </row>
    <row r="120" spans="1:9" s="26" customFormat="1" ht="13.5" customHeight="1">
      <c r="A120" s="702">
        <v>40710</v>
      </c>
      <c r="B120" s="39">
        <v>115</v>
      </c>
      <c r="C120" s="699">
        <v>4678</v>
      </c>
      <c r="D120" s="39">
        <v>102</v>
      </c>
      <c r="E120" s="721">
        <v>5613</v>
      </c>
      <c r="F120" s="4">
        <v>2093</v>
      </c>
      <c r="G120" s="699">
        <v>4179</v>
      </c>
      <c r="H120" s="4">
        <v>1241</v>
      </c>
      <c r="I120" s="4">
        <v>3760</v>
      </c>
    </row>
    <row r="121" spans="1:9" s="26" customFormat="1" ht="13.5" customHeight="1">
      <c r="A121" s="702">
        <v>40711</v>
      </c>
      <c r="B121" s="39">
        <v>157</v>
      </c>
      <c r="C121" s="699">
        <v>4780</v>
      </c>
      <c r="D121" s="39">
        <v>315</v>
      </c>
      <c r="E121" s="721">
        <v>4395</v>
      </c>
      <c r="F121" s="4">
        <v>2095</v>
      </c>
      <c r="G121" s="699">
        <v>3638</v>
      </c>
      <c r="H121" s="4">
        <v>1240</v>
      </c>
      <c r="I121" s="4">
        <v>3499</v>
      </c>
    </row>
    <row r="122" spans="1:9" s="26" customFormat="1" ht="13.5" customHeight="1">
      <c r="A122" s="702">
        <v>40714</v>
      </c>
      <c r="B122" s="39">
        <v>115</v>
      </c>
      <c r="C122" s="699">
        <v>3159</v>
      </c>
      <c r="D122" s="39">
        <v>191</v>
      </c>
      <c r="E122" s="721">
        <v>3283</v>
      </c>
      <c r="F122" s="4">
        <v>2102</v>
      </c>
      <c r="G122" s="699">
        <v>3592</v>
      </c>
      <c r="H122" s="4">
        <v>1249</v>
      </c>
      <c r="I122" s="4">
        <v>3651</v>
      </c>
    </row>
    <row r="123" spans="1:9" s="26" customFormat="1" ht="13.5" customHeight="1">
      <c r="A123" s="702">
        <v>40715</v>
      </c>
      <c r="B123" s="39">
        <v>66</v>
      </c>
      <c r="C123" s="699">
        <v>2623</v>
      </c>
      <c r="D123" s="39">
        <v>269</v>
      </c>
      <c r="E123" s="721">
        <v>3490</v>
      </c>
      <c r="F123" s="4">
        <v>2093</v>
      </c>
      <c r="G123" s="699">
        <v>3765</v>
      </c>
      <c r="H123" s="4">
        <v>1240</v>
      </c>
      <c r="I123" s="4">
        <v>3768</v>
      </c>
    </row>
    <row r="124" spans="1:9" s="26" customFormat="1" ht="13.5" customHeight="1">
      <c r="A124" s="702">
        <v>40716</v>
      </c>
      <c r="B124" s="39">
        <v>158</v>
      </c>
      <c r="C124" s="699">
        <v>5049</v>
      </c>
      <c r="D124" s="39">
        <v>72</v>
      </c>
      <c r="E124" s="721">
        <v>4892</v>
      </c>
      <c r="F124" s="4">
        <v>2093</v>
      </c>
      <c r="G124" s="699">
        <v>4052</v>
      </c>
      <c r="H124" s="4">
        <v>1237</v>
      </c>
      <c r="I124" s="4">
        <v>3853</v>
      </c>
    </row>
    <row r="125" spans="1:9" s="26" customFormat="1" ht="13.5" customHeight="1">
      <c r="A125" s="702">
        <v>40717</v>
      </c>
      <c r="B125" s="39">
        <v>598</v>
      </c>
      <c r="C125" s="699">
        <v>7576</v>
      </c>
      <c r="D125" s="39">
        <v>61</v>
      </c>
      <c r="E125" s="721">
        <v>7272</v>
      </c>
      <c r="F125" s="4">
        <v>2079</v>
      </c>
      <c r="G125" s="699">
        <v>4474</v>
      </c>
      <c r="H125" s="4">
        <v>1239</v>
      </c>
      <c r="I125" s="4">
        <v>3993</v>
      </c>
    </row>
    <row r="126" spans="1:9" s="26" customFormat="1" ht="13.5" customHeight="1">
      <c r="A126" s="702">
        <v>40718</v>
      </c>
      <c r="B126" s="39">
        <v>333</v>
      </c>
      <c r="C126" s="699">
        <v>7993</v>
      </c>
      <c r="D126" s="39">
        <v>350</v>
      </c>
      <c r="E126" s="721">
        <v>5600</v>
      </c>
      <c r="F126" s="4">
        <v>2085</v>
      </c>
      <c r="G126" s="699">
        <v>4493</v>
      </c>
      <c r="H126" s="4">
        <v>1242</v>
      </c>
      <c r="I126" s="4">
        <v>3858</v>
      </c>
    </row>
    <row r="127" spans="1:9" s="26" customFormat="1" ht="13.5" customHeight="1">
      <c r="A127" s="702">
        <v>40721</v>
      </c>
      <c r="B127" s="39">
        <v>109</v>
      </c>
      <c r="C127" s="699">
        <v>4767</v>
      </c>
      <c r="D127" s="39">
        <v>345</v>
      </c>
      <c r="E127" s="721">
        <v>6258</v>
      </c>
      <c r="F127" s="4">
        <v>2094</v>
      </c>
      <c r="G127" s="699">
        <v>4007</v>
      </c>
      <c r="H127" s="4">
        <v>1245</v>
      </c>
      <c r="I127" s="4">
        <v>3526</v>
      </c>
    </row>
    <row r="128" spans="1:9" s="26" customFormat="1" ht="13.5" customHeight="1">
      <c r="A128" s="702">
        <v>40722</v>
      </c>
      <c r="B128" s="39">
        <v>57</v>
      </c>
      <c r="C128" s="699">
        <v>3852</v>
      </c>
      <c r="D128" s="39">
        <v>275</v>
      </c>
      <c r="E128" s="721">
        <v>5184</v>
      </c>
      <c r="F128" s="4">
        <v>2094</v>
      </c>
      <c r="G128" s="699">
        <v>4206</v>
      </c>
      <c r="H128" s="4">
        <v>1244</v>
      </c>
      <c r="I128" s="4">
        <v>3541</v>
      </c>
    </row>
    <row r="129" spans="1:10" s="26" customFormat="1" ht="13.5" customHeight="1">
      <c r="A129" s="702">
        <v>40723</v>
      </c>
      <c r="B129" s="39">
        <v>93</v>
      </c>
      <c r="C129" s="699">
        <v>3934</v>
      </c>
      <c r="D129" s="39">
        <v>292</v>
      </c>
      <c r="E129" s="721">
        <v>7200</v>
      </c>
      <c r="F129" s="4">
        <v>2101</v>
      </c>
      <c r="G129" s="699">
        <v>3941</v>
      </c>
      <c r="H129" s="4">
        <v>1216</v>
      </c>
      <c r="I129" s="4">
        <v>3624</v>
      </c>
    </row>
    <row r="130" spans="1:10" s="26" customFormat="1" ht="13.5" customHeight="1">
      <c r="A130" s="702">
        <v>40724</v>
      </c>
      <c r="B130" s="39">
        <v>103</v>
      </c>
      <c r="C130" s="699">
        <v>4670</v>
      </c>
      <c r="D130" s="39">
        <v>59</v>
      </c>
      <c r="E130" s="721">
        <v>4201</v>
      </c>
      <c r="F130" s="4">
        <v>2100</v>
      </c>
      <c r="G130" s="699">
        <v>3876</v>
      </c>
      <c r="H130" s="4">
        <v>1202</v>
      </c>
      <c r="I130" s="4">
        <v>3662</v>
      </c>
    </row>
    <row r="131" spans="1:10" s="26" customFormat="1" ht="13.5" customHeight="1">
      <c r="A131" s="702">
        <v>40725</v>
      </c>
      <c r="B131" s="39">
        <v>227</v>
      </c>
      <c r="C131" s="699">
        <v>8467</v>
      </c>
      <c r="D131" s="39">
        <v>251</v>
      </c>
      <c r="E131" s="721">
        <v>4324</v>
      </c>
      <c r="F131" s="4">
        <v>2086</v>
      </c>
      <c r="G131" s="699">
        <v>3844</v>
      </c>
      <c r="H131" s="4">
        <v>1223</v>
      </c>
      <c r="I131" s="4">
        <v>3450</v>
      </c>
    </row>
    <row r="132" spans="1:10" s="66" customFormat="1" ht="13.5" customHeight="1">
      <c r="A132" s="701">
        <v>40728</v>
      </c>
      <c r="B132" s="722"/>
      <c r="C132" s="666"/>
      <c r="D132" s="722"/>
      <c r="E132" s="657"/>
      <c r="F132" s="21"/>
      <c r="G132" s="666"/>
      <c r="H132" s="21"/>
      <c r="I132" s="21"/>
      <c r="J132" s="22" t="s">
        <v>28</v>
      </c>
    </row>
    <row r="133" spans="1:10" s="47" customFormat="1" ht="13.5" customHeight="1">
      <c r="A133" s="702">
        <v>40729</v>
      </c>
      <c r="B133" s="723">
        <v>142</v>
      </c>
      <c r="C133" s="667">
        <v>6279</v>
      </c>
      <c r="D133" s="723">
        <v>205</v>
      </c>
      <c r="E133" s="658">
        <v>6977</v>
      </c>
      <c r="F133" s="5">
        <v>2094</v>
      </c>
      <c r="G133" s="667">
        <v>3728</v>
      </c>
      <c r="H133" s="5">
        <v>1228</v>
      </c>
      <c r="I133" s="5">
        <v>3454</v>
      </c>
    </row>
    <row r="134" spans="1:10" s="47" customFormat="1" ht="13.5" customHeight="1">
      <c r="A134" s="702">
        <v>40730</v>
      </c>
      <c r="B134" s="723">
        <v>179</v>
      </c>
      <c r="C134" s="667">
        <v>5152</v>
      </c>
      <c r="D134" s="723">
        <v>150</v>
      </c>
      <c r="E134" s="658">
        <v>5360</v>
      </c>
      <c r="F134" s="5">
        <v>2101</v>
      </c>
      <c r="G134" s="667">
        <v>3663</v>
      </c>
      <c r="H134" s="5">
        <v>1214</v>
      </c>
      <c r="I134" s="5">
        <v>3413</v>
      </c>
    </row>
    <row r="135" spans="1:10" s="47" customFormat="1" ht="13.5" customHeight="1">
      <c r="A135" s="702">
        <v>40731</v>
      </c>
      <c r="B135" s="723">
        <v>138</v>
      </c>
      <c r="C135" s="667">
        <v>4527</v>
      </c>
      <c r="D135" s="723">
        <v>225</v>
      </c>
      <c r="E135" s="658">
        <v>5410</v>
      </c>
      <c r="F135" s="5">
        <v>2094</v>
      </c>
      <c r="G135" s="667">
        <v>3655</v>
      </c>
      <c r="H135" s="5">
        <v>1208</v>
      </c>
      <c r="I135" s="5">
        <v>3279</v>
      </c>
    </row>
    <row r="136" spans="1:10" s="47" customFormat="1" ht="12.75" customHeight="1">
      <c r="A136" s="702">
        <v>40732</v>
      </c>
      <c r="B136" s="723">
        <v>151</v>
      </c>
      <c r="C136" s="667">
        <v>4054</v>
      </c>
      <c r="D136" s="723">
        <v>410</v>
      </c>
      <c r="E136" s="658">
        <v>6345</v>
      </c>
      <c r="F136" s="5">
        <v>2096</v>
      </c>
      <c r="G136" s="667">
        <v>3537</v>
      </c>
      <c r="H136" s="5">
        <v>1208</v>
      </c>
      <c r="I136" s="5">
        <v>3098</v>
      </c>
    </row>
    <row r="137" spans="1:10" s="47" customFormat="1" ht="12.75" customHeight="1">
      <c r="A137" s="702">
        <v>40735</v>
      </c>
      <c r="B137" s="723">
        <v>192</v>
      </c>
      <c r="C137" s="667">
        <v>5958</v>
      </c>
      <c r="D137" s="723">
        <v>122</v>
      </c>
      <c r="E137" s="658">
        <v>5893</v>
      </c>
      <c r="F137" s="5">
        <v>2091</v>
      </c>
      <c r="G137" s="667">
        <v>3426</v>
      </c>
      <c r="H137" s="5">
        <v>1186</v>
      </c>
      <c r="I137" s="5">
        <v>3081</v>
      </c>
    </row>
    <row r="138" spans="1:10" s="47" customFormat="1" ht="12.75" customHeight="1">
      <c r="A138" s="702">
        <v>40736</v>
      </c>
      <c r="B138" s="723">
        <v>325</v>
      </c>
      <c r="C138" s="667">
        <v>9705</v>
      </c>
      <c r="D138" s="723">
        <v>240</v>
      </c>
      <c r="E138" s="658">
        <v>7854</v>
      </c>
      <c r="F138" s="5">
        <v>2084</v>
      </c>
      <c r="G138" s="667">
        <v>3631</v>
      </c>
      <c r="H138" s="5">
        <v>1185</v>
      </c>
      <c r="I138" s="5">
        <v>3323</v>
      </c>
    </row>
    <row r="139" spans="1:10" s="47" customFormat="1" ht="12.75" customHeight="1">
      <c r="A139" s="702">
        <v>40737</v>
      </c>
      <c r="B139" s="5">
        <v>230</v>
      </c>
      <c r="C139" s="667">
        <v>8176</v>
      </c>
      <c r="D139" s="5">
        <v>255</v>
      </c>
      <c r="E139" s="658">
        <v>8718</v>
      </c>
      <c r="F139" s="5">
        <v>2100</v>
      </c>
      <c r="G139" s="667">
        <v>3661</v>
      </c>
      <c r="H139" s="5">
        <v>1202</v>
      </c>
      <c r="I139" s="5">
        <v>3409</v>
      </c>
    </row>
    <row r="140" spans="1:10" s="47" customFormat="1" ht="12.75" customHeight="1">
      <c r="A140" s="702">
        <v>40738</v>
      </c>
      <c r="B140" s="5">
        <v>822</v>
      </c>
      <c r="C140" s="667">
        <v>7627</v>
      </c>
      <c r="D140" s="5">
        <v>103</v>
      </c>
      <c r="E140" s="658">
        <v>7507</v>
      </c>
      <c r="F140" s="5">
        <v>2115</v>
      </c>
      <c r="G140" s="667">
        <v>3734</v>
      </c>
      <c r="H140" s="5">
        <v>1212</v>
      </c>
      <c r="I140" s="5">
        <v>3680</v>
      </c>
    </row>
    <row r="141" spans="1:10" s="47" customFormat="1" ht="12.75" customHeight="1">
      <c r="A141" s="702">
        <v>40739</v>
      </c>
      <c r="B141" s="5">
        <v>283</v>
      </c>
      <c r="C141" s="667">
        <v>4918</v>
      </c>
      <c r="D141" s="5">
        <v>60</v>
      </c>
      <c r="E141" s="658">
        <v>4893</v>
      </c>
      <c r="F141" s="5">
        <v>2116</v>
      </c>
      <c r="G141" s="667">
        <v>3972</v>
      </c>
      <c r="H141" s="5">
        <v>1202</v>
      </c>
      <c r="I141" s="5">
        <v>3597</v>
      </c>
    </row>
    <row r="142" spans="1:10" s="47" customFormat="1" ht="12.75" customHeight="1">
      <c r="A142" s="702">
        <v>40742</v>
      </c>
      <c r="B142" s="5">
        <v>417</v>
      </c>
      <c r="C142" s="667">
        <v>5828</v>
      </c>
      <c r="D142" s="5">
        <v>154</v>
      </c>
      <c r="E142" s="658">
        <v>8867</v>
      </c>
      <c r="F142" s="5">
        <v>2156</v>
      </c>
      <c r="G142" s="667">
        <v>3850</v>
      </c>
      <c r="H142" s="5">
        <v>1189</v>
      </c>
      <c r="I142" s="5">
        <v>4038</v>
      </c>
    </row>
    <row r="143" spans="1:10" s="47" customFormat="1" ht="12.75" customHeight="1">
      <c r="A143" s="702">
        <v>40743</v>
      </c>
      <c r="B143" s="5">
        <v>200</v>
      </c>
      <c r="C143" s="667">
        <v>7722</v>
      </c>
      <c r="D143" s="5">
        <v>176</v>
      </c>
      <c r="E143" s="658">
        <v>9667</v>
      </c>
      <c r="F143" s="5">
        <v>2151</v>
      </c>
      <c r="G143" s="667">
        <v>3946</v>
      </c>
      <c r="H143" s="5">
        <v>1175</v>
      </c>
      <c r="I143" s="5">
        <v>3662</v>
      </c>
    </row>
    <row r="144" spans="1:10" s="47" customFormat="1" ht="12.75" customHeight="1">
      <c r="A144" s="702">
        <v>40744</v>
      </c>
      <c r="B144" s="5">
        <v>426</v>
      </c>
      <c r="C144" s="667">
        <v>7261</v>
      </c>
      <c r="D144" s="5">
        <v>90</v>
      </c>
      <c r="E144" s="658">
        <v>8612</v>
      </c>
      <c r="F144" s="5">
        <v>2134</v>
      </c>
      <c r="G144" s="667">
        <v>3842</v>
      </c>
      <c r="H144" s="5">
        <v>1178</v>
      </c>
      <c r="I144" s="5">
        <v>3684</v>
      </c>
    </row>
    <row r="145" spans="1:10" s="47" customFormat="1" ht="12.75" customHeight="1">
      <c r="A145" s="702">
        <v>40745</v>
      </c>
      <c r="B145" s="5">
        <v>657</v>
      </c>
      <c r="C145" s="667">
        <v>6892</v>
      </c>
      <c r="D145" s="5">
        <v>59</v>
      </c>
      <c r="E145" s="658">
        <v>7463</v>
      </c>
      <c r="F145" s="5">
        <v>2119</v>
      </c>
      <c r="G145" s="667">
        <v>3965</v>
      </c>
      <c r="H145" s="5">
        <v>1177</v>
      </c>
      <c r="I145" s="5">
        <v>3803</v>
      </c>
    </row>
    <row r="146" spans="1:10" s="47" customFormat="1" ht="12.75" customHeight="1">
      <c r="A146" s="702">
        <v>40746</v>
      </c>
      <c r="B146" s="5">
        <v>350</v>
      </c>
      <c r="C146" s="667">
        <v>5074</v>
      </c>
      <c r="D146" s="5">
        <v>21</v>
      </c>
      <c r="E146" s="658">
        <v>6112</v>
      </c>
      <c r="F146" s="5">
        <v>2123</v>
      </c>
      <c r="G146" s="667">
        <v>4127</v>
      </c>
      <c r="H146" s="5">
        <v>1179</v>
      </c>
      <c r="I146" s="5">
        <v>3530</v>
      </c>
    </row>
    <row r="147" spans="1:10" s="47" customFormat="1" ht="12.75" customHeight="1">
      <c r="A147" s="702">
        <v>40749</v>
      </c>
      <c r="B147" s="5">
        <v>479</v>
      </c>
      <c r="C147" s="667">
        <v>7593</v>
      </c>
      <c r="D147" s="5">
        <v>37</v>
      </c>
      <c r="E147" s="658">
        <v>6152</v>
      </c>
      <c r="F147" s="5">
        <v>2115</v>
      </c>
      <c r="G147" s="667">
        <v>4537</v>
      </c>
      <c r="H147" s="5">
        <v>1177</v>
      </c>
      <c r="I147" s="5">
        <v>3615</v>
      </c>
    </row>
    <row r="148" spans="1:10" s="47" customFormat="1" ht="12.75" customHeight="1">
      <c r="A148" s="702">
        <v>40750</v>
      </c>
      <c r="B148" s="5">
        <v>523</v>
      </c>
      <c r="C148" s="667">
        <v>9339</v>
      </c>
      <c r="D148" s="5">
        <v>152</v>
      </c>
      <c r="E148" s="658">
        <v>5749</v>
      </c>
      <c r="F148" s="5">
        <v>2159</v>
      </c>
      <c r="G148" s="667">
        <v>4317</v>
      </c>
      <c r="H148" s="5">
        <v>1179</v>
      </c>
      <c r="I148" s="5">
        <v>3725</v>
      </c>
    </row>
    <row r="149" spans="1:10" s="47" customFormat="1" ht="12.75" customHeight="1">
      <c r="A149" s="702">
        <v>40751</v>
      </c>
      <c r="B149" s="5">
        <v>745</v>
      </c>
      <c r="C149" s="667">
        <v>8854</v>
      </c>
      <c r="D149" s="5">
        <v>75</v>
      </c>
      <c r="E149" s="658">
        <v>6957</v>
      </c>
      <c r="F149" s="5">
        <v>2095</v>
      </c>
      <c r="G149" s="667">
        <v>4306</v>
      </c>
      <c r="H149" s="5">
        <v>1176</v>
      </c>
      <c r="I149" s="5">
        <v>3885</v>
      </c>
    </row>
    <row r="150" spans="1:10" s="47" customFormat="1" ht="12.75" customHeight="1">
      <c r="A150" s="702">
        <v>40752</v>
      </c>
      <c r="B150" s="5">
        <v>447</v>
      </c>
      <c r="C150" s="667">
        <v>7136</v>
      </c>
      <c r="D150" s="5">
        <v>30</v>
      </c>
      <c r="E150" s="658">
        <v>5094</v>
      </c>
      <c r="F150" s="5">
        <v>2057</v>
      </c>
      <c r="G150" s="667">
        <v>4058</v>
      </c>
      <c r="H150" s="5">
        <v>1183</v>
      </c>
      <c r="I150" s="5">
        <v>3834</v>
      </c>
    </row>
    <row r="151" spans="1:10" s="26" customFormat="1" ht="12" customHeight="1">
      <c r="A151" s="702">
        <v>40753</v>
      </c>
      <c r="B151" s="4">
        <v>395</v>
      </c>
      <c r="C151" s="699">
        <v>7413</v>
      </c>
      <c r="D151" s="5">
        <v>34</v>
      </c>
      <c r="E151" s="658">
        <v>4388</v>
      </c>
      <c r="F151" s="4">
        <v>2060</v>
      </c>
      <c r="G151" s="699">
        <v>4073</v>
      </c>
      <c r="H151" s="4">
        <v>1178</v>
      </c>
      <c r="I151" s="4">
        <v>3699</v>
      </c>
    </row>
    <row r="152" spans="1:10" s="26" customFormat="1" ht="12" customHeight="1">
      <c r="A152" s="702">
        <v>40756</v>
      </c>
      <c r="B152" s="4">
        <v>603</v>
      </c>
      <c r="C152" s="699">
        <v>7443</v>
      </c>
      <c r="D152" s="5">
        <v>483</v>
      </c>
      <c r="E152" s="658">
        <v>7615</v>
      </c>
      <c r="F152" s="4">
        <v>2054</v>
      </c>
      <c r="G152" s="699">
        <v>3914</v>
      </c>
      <c r="H152" s="4">
        <v>1190</v>
      </c>
      <c r="I152" s="4">
        <v>3924</v>
      </c>
      <c r="J152" s="54"/>
    </row>
    <row r="153" spans="1:10" s="26" customFormat="1" ht="12" customHeight="1">
      <c r="A153" s="702">
        <v>40757</v>
      </c>
      <c r="B153" s="4">
        <v>391</v>
      </c>
      <c r="C153" s="699">
        <v>12253</v>
      </c>
      <c r="D153" s="5">
        <v>207</v>
      </c>
      <c r="E153" s="658">
        <v>10673</v>
      </c>
      <c r="F153" s="4">
        <v>2039</v>
      </c>
      <c r="G153" s="699">
        <v>3855</v>
      </c>
      <c r="H153" s="4">
        <v>1177</v>
      </c>
      <c r="I153" s="4">
        <v>3800</v>
      </c>
    </row>
    <row r="154" spans="1:10" s="26" customFormat="1" ht="12" customHeight="1">
      <c r="A154" s="702">
        <v>40758</v>
      </c>
      <c r="B154" s="4">
        <v>229</v>
      </c>
      <c r="C154" s="699">
        <v>8787</v>
      </c>
      <c r="D154" s="5">
        <v>187</v>
      </c>
      <c r="E154" s="658">
        <v>7899</v>
      </c>
      <c r="F154" s="4">
        <v>2022</v>
      </c>
      <c r="G154" s="699">
        <v>4039</v>
      </c>
      <c r="H154" s="4">
        <v>1169</v>
      </c>
      <c r="I154" s="4">
        <v>3925</v>
      </c>
    </row>
    <row r="155" spans="1:10" s="26" customFormat="1" ht="12" customHeight="1">
      <c r="A155" s="702">
        <v>40759</v>
      </c>
      <c r="B155" s="4">
        <v>543</v>
      </c>
      <c r="C155" s="699">
        <v>15809</v>
      </c>
      <c r="D155" s="5">
        <v>148</v>
      </c>
      <c r="E155" s="658">
        <v>13617</v>
      </c>
      <c r="F155" s="4">
        <v>2027</v>
      </c>
      <c r="G155" s="699">
        <f>4033+250</f>
        <v>4283</v>
      </c>
      <c r="H155" s="4">
        <v>1146</v>
      </c>
      <c r="I155" s="4">
        <v>3846</v>
      </c>
    </row>
    <row r="156" spans="1:10" s="26" customFormat="1" ht="12" customHeight="1">
      <c r="A156" s="702">
        <v>40760</v>
      </c>
      <c r="B156" s="4">
        <v>402</v>
      </c>
      <c r="C156" s="699">
        <v>15514</v>
      </c>
      <c r="D156" s="5">
        <v>248</v>
      </c>
      <c r="E156" s="658">
        <v>10853</v>
      </c>
      <c r="F156" s="4">
        <v>2027</v>
      </c>
      <c r="G156" s="699">
        <v>4033</v>
      </c>
      <c r="H156" s="4">
        <v>1143</v>
      </c>
      <c r="I156" s="4">
        <v>3857</v>
      </c>
    </row>
    <row r="157" spans="1:10" s="26" customFormat="1" ht="12" customHeight="1">
      <c r="A157" s="702">
        <v>40763</v>
      </c>
      <c r="B157" s="4">
        <v>417</v>
      </c>
      <c r="C157" s="699">
        <v>13658</v>
      </c>
      <c r="D157" s="5">
        <v>184</v>
      </c>
      <c r="E157" s="658">
        <v>8368</v>
      </c>
      <c r="F157" s="4">
        <v>2025</v>
      </c>
      <c r="G157" s="699">
        <v>4798</v>
      </c>
      <c r="H157" s="4">
        <v>1183</v>
      </c>
      <c r="I157" s="4">
        <v>4241</v>
      </c>
    </row>
    <row r="158" spans="1:10" s="26" customFormat="1" ht="12" customHeight="1">
      <c r="A158" s="702">
        <v>40764</v>
      </c>
      <c r="B158" s="4">
        <v>309</v>
      </c>
      <c r="C158" s="699">
        <v>26848</v>
      </c>
      <c r="D158" s="5">
        <v>309</v>
      </c>
      <c r="E158" s="658">
        <v>10546</v>
      </c>
      <c r="F158" s="4">
        <v>2000</v>
      </c>
      <c r="G158" s="699">
        <v>4725</v>
      </c>
      <c r="H158" s="4">
        <v>1182</v>
      </c>
      <c r="I158" s="4">
        <v>4062</v>
      </c>
    </row>
    <row r="159" spans="1:10" s="26" customFormat="1" ht="12" customHeight="1">
      <c r="A159" s="702">
        <v>40765</v>
      </c>
      <c r="B159" s="4">
        <v>710</v>
      </c>
      <c r="C159" s="699">
        <v>15495</v>
      </c>
      <c r="D159" s="5">
        <v>116</v>
      </c>
      <c r="E159" s="658">
        <v>5652</v>
      </c>
      <c r="F159" s="4">
        <v>1988</v>
      </c>
      <c r="G159" s="699">
        <v>4489</v>
      </c>
      <c r="H159" s="4">
        <v>1172</v>
      </c>
      <c r="I159" s="4">
        <v>3963</v>
      </c>
    </row>
    <row r="160" spans="1:10" s="26" customFormat="1" ht="12" customHeight="1">
      <c r="A160" s="702">
        <v>40766</v>
      </c>
      <c r="B160" s="4">
        <v>948</v>
      </c>
      <c r="C160" s="699">
        <v>20075</v>
      </c>
      <c r="D160" s="5">
        <v>84</v>
      </c>
      <c r="E160" s="658">
        <v>4729</v>
      </c>
      <c r="F160" s="4">
        <v>2012</v>
      </c>
      <c r="G160" s="699">
        <v>5066</v>
      </c>
      <c r="H160" s="4">
        <v>1170</v>
      </c>
      <c r="I160" s="4">
        <v>4023</v>
      </c>
    </row>
    <row r="161" spans="1:9" s="26" customFormat="1" ht="12" customHeight="1">
      <c r="A161" s="702">
        <v>40767</v>
      </c>
      <c r="B161" s="4">
        <v>377</v>
      </c>
      <c r="C161" s="699">
        <v>14314</v>
      </c>
      <c r="D161" s="5">
        <v>122</v>
      </c>
      <c r="E161" s="658">
        <v>2972</v>
      </c>
      <c r="F161" s="4">
        <v>2015</v>
      </c>
      <c r="G161" s="699">
        <v>4266</v>
      </c>
      <c r="H161" s="4">
        <v>1123</v>
      </c>
      <c r="I161" s="4">
        <v>3703</v>
      </c>
    </row>
    <row r="162" spans="1:9" s="26" customFormat="1" ht="12" customHeight="1">
      <c r="A162" s="702">
        <v>40770</v>
      </c>
      <c r="B162" s="4">
        <v>184</v>
      </c>
      <c r="C162" s="699">
        <v>9989</v>
      </c>
      <c r="D162" s="5">
        <v>104</v>
      </c>
      <c r="E162" s="658">
        <v>5564</v>
      </c>
      <c r="F162" s="4">
        <v>2003</v>
      </c>
      <c r="G162" s="699">
        <v>4104</v>
      </c>
      <c r="H162" s="4">
        <v>1105</v>
      </c>
      <c r="I162" s="4">
        <v>3850</v>
      </c>
    </row>
    <row r="163" spans="1:9" s="26" customFormat="1" ht="12" customHeight="1">
      <c r="A163" s="702">
        <v>40771</v>
      </c>
      <c r="B163" s="4">
        <v>349</v>
      </c>
      <c r="C163" s="699">
        <v>9233</v>
      </c>
      <c r="D163" s="5">
        <v>153</v>
      </c>
      <c r="E163" s="658">
        <v>3010</v>
      </c>
      <c r="F163" s="4">
        <v>2007</v>
      </c>
      <c r="G163" s="699">
        <v>4105</v>
      </c>
      <c r="H163" s="4">
        <v>1069</v>
      </c>
      <c r="I163" s="4">
        <v>4109</v>
      </c>
    </row>
    <row r="164" spans="1:9" s="26" customFormat="1" ht="12" customHeight="1">
      <c r="A164" s="702">
        <v>40772</v>
      </c>
      <c r="B164" s="4">
        <v>227</v>
      </c>
      <c r="C164" s="699">
        <v>8560</v>
      </c>
      <c r="D164" s="5">
        <v>166</v>
      </c>
      <c r="E164" s="658">
        <v>3614</v>
      </c>
      <c r="F164" s="4">
        <v>2005</v>
      </c>
      <c r="G164" s="699">
        <v>4183</v>
      </c>
      <c r="H164" s="4">
        <v>995</v>
      </c>
      <c r="I164" s="4">
        <v>4174</v>
      </c>
    </row>
    <row r="165" spans="1:9" s="26" customFormat="1" ht="12" customHeight="1">
      <c r="A165" s="702">
        <v>40773</v>
      </c>
      <c r="B165" s="4">
        <v>443</v>
      </c>
      <c r="C165" s="699">
        <v>12070</v>
      </c>
      <c r="D165" s="5">
        <v>50</v>
      </c>
      <c r="E165" s="658">
        <v>3680</v>
      </c>
      <c r="F165" s="4">
        <v>1886</v>
      </c>
      <c r="G165" s="699">
        <v>4072</v>
      </c>
      <c r="H165" s="4">
        <v>991</v>
      </c>
      <c r="I165" s="4">
        <v>4193</v>
      </c>
    </row>
    <row r="166" spans="1:9" s="26" customFormat="1" ht="12" customHeight="1">
      <c r="A166" s="702">
        <v>40774</v>
      </c>
      <c r="B166" s="4">
        <v>515</v>
      </c>
      <c r="C166" s="699">
        <v>14971</v>
      </c>
      <c r="D166" s="5">
        <v>90</v>
      </c>
      <c r="E166" s="658">
        <v>6060</v>
      </c>
      <c r="F166" s="4">
        <v>1912</v>
      </c>
      <c r="G166" s="699">
        <v>4472</v>
      </c>
      <c r="H166" s="4">
        <v>985</v>
      </c>
      <c r="I166" s="4">
        <v>4252</v>
      </c>
    </row>
    <row r="167" spans="1:9" s="26" customFormat="1" ht="12" customHeight="1">
      <c r="A167" s="702">
        <v>40777</v>
      </c>
      <c r="B167" s="4">
        <v>378</v>
      </c>
      <c r="C167" s="699">
        <v>12368</v>
      </c>
      <c r="D167" s="5">
        <v>58</v>
      </c>
      <c r="E167" s="658">
        <v>5761</v>
      </c>
      <c r="F167" s="4">
        <v>1905</v>
      </c>
      <c r="G167" s="699">
        <v>4669</v>
      </c>
      <c r="H167" s="4">
        <v>987</v>
      </c>
      <c r="I167" s="4">
        <v>4359</v>
      </c>
    </row>
    <row r="168" spans="1:9" s="26" customFormat="1" ht="12" customHeight="1">
      <c r="A168" s="702">
        <v>40778</v>
      </c>
      <c r="B168" s="4">
        <v>909</v>
      </c>
      <c r="C168" s="699">
        <v>22519</v>
      </c>
      <c r="D168" s="5">
        <v>98</v>
      </c>
      <c r="E168" s="658">
        <v>8563</v>
      </c>
      <c r="F168" s="4">
        <v>1891</v>
      </c>
      <c r="G168" s="699">
        <v>4865</v>
      </c>
      <c r="H168" s="4">
        <v>986</v>
      </c>
      <c r="I168" s="4">
        <v>4600</v>
      </c>
    </row>
    <row r="169" spans="1:9" s="26" customFormat="1" ht="12" customHeight="1">
      <c r="A169" s="702">
        <v>40779</v>
      </c>
      <c r="B169" s="4">
        <v>706</v>
      </c>
      <c r="C169" s="699">
        <v>21535</v>
      </c>
      <c r="D169" s="5">
        <v>96</v>
      </c>
      <c r="E169" s="658">
        <v>7838</v>
      </c>
      <c r="F169" s="4">
        <v>1951</v>
      </c>
      <c r="G169" s="699">
        <v>5153</v>
      </c>
      <c r="H169" s="4">
        <v>1000</v>
      </c>
      <c r="I169" s="4">
        <v>4599</v>
      </c>
    </row>
    <row r="170" spans="1:9" s="26" customFormat="1" ht="12" customHeight="1">
      <c r="A170" s="702">
        <v>40780</v>
      </c>
      <c r="B170" s="4">
        <v>1019</v>
      </c>
      <c r="C170" s="699">
        <v>21869</v>
      </c>
      <c r="D170" s="5">
        <v>198</v>
      </c>
      <c r="E170" s="658">
        <v>6972</v>
      </c>
      <c r="F170" s="4">
        <v>2045</v>
      </c>
      <c r="G170" s="699">
        <v>5079</v>
      </c>
      <c r="H170" s="4">
        <v>1006</v>
      </c>
      <c r="I170" s="4">
        <v>4644</v>
      </c>
    </row>
    <row r="171" spans="1:9" s="26" customFormat="1" ht="12" customHeight="1">
      <c r="A171" s="702">
        <v>40781</v>
      </c>
      <c r="B171" s="4">
        <v>537</v>
      </c>
      <c r="C171" s="699">
        <v>17768</v>
      </c>
      <c r="D171" s="5">
        <v>436</v>
      </c>
      <c r="E171" s="658">
        <v>5895</v>
      </c>
      <c r="F171" s="4">
        <v>2026</v>
      </c>
      <c r="G171" s="699">
        <v>4782</v>
      </c>
      <c r="H171" s="4">
        <v>989</v>
      </c>
      <c r="I171" s="4">
        <v>4475</v>
      </c>
    </row>
    <row r="172" spans="1:9" s="26" customFormat="1" ht="12" customHeight="1">
      <c r="A172" s="702">
        <v>40784</v>
      </c>
      <c r="B172" s="4">
        <v>299</v>
      </c>
      <c r="C172" s="699">
        <v>12555</v>
      </c>
      <c r="D172" s="5">
        <v>384</v>
      </c>
      <c r="E172" s="658">
        <v>4926</v>
      </c>
      <c r="F172" s="4">
        <v>2024</v>
      </c>
      <c r="G172" s="699">
        <v>4672</v>
      </c>
      <c r="H172" s="4">
        <v>950</v>
      </c>
      <c r="I172" s="4">
        <v>4537</v>
      </c>
    </row>
    <row r="173" spans="1:9" s="26" customFormat="1" ht="12" customHeight="1">
      <c r="A173" s="702">
        <v>40785</v>
      </c>
      <c r="B173" s="4">
        <v>629</v>
      </c>
      <c r="C173" s="699">
        <v>12745</v>
      </c>
      <c r="D173" s="5">
        <v>494</v>
      </c>
      <c r="E173" s="658">
        <v>4959</v>
      </c>
      <c r="F173" s="4">
        <v>2027</v>
      </c>
      <c r="G173" s="699">
        <v>4521</v>
      </c>
      <c r="H173" s="4">
        <v>767</v>
      </c>
      <c r="I173" s="4">
        <v>4377</v>
      </c>
    </row>
    <row r="174" spans="1:9" s="26" customFormat="1" ht="12" customHeight="1">
      <c r="A174" s="702">
        <v>40786</v>
      </c>
      <c r="B174" s="4">
        <v>297</v>
      </c>
      <c r="C174" s="699">
        <v>11167</v>
      </c>
      <c r="D174" s="5">
        <v>89</v>
      </c>
      <c r="E174" s="658">
        <v>3471</v>
      </c>
      <c r="F174" s="4">
        <v>2016</v>
      </c>
      <c r="G174" s="699">
        <v>4481</v>
      </c>
      <c r="H174" s="4">
        <v>803</v>
      </c>
      <c r="I174" s="4">
        <v>4382</v>
      </c>
    </row>
    <row r="175" spans="1:9" s="26" customFormat="1" ht="12" customHeight="1">
      <c r="A175" s="702">
        <v>40787</v>
      </c>
      <c r="B175" s="4">
        <v>122</v>
      </c>
      <c r="C175" s="699">
        <v>8924</v>
      </c>
      <c r="D175" s="5">
        <v>18</v>
      </c>
      <c r="E175" s="658">
        <v>2548</v>
      </c>
      <c r="F175" s="4">
        <v>2017</v>
      </c>
      <c r="G175" s="699">
        <v>4345</v>
      </c>
      <c r="H175" s="4">
        <v>812</v>
      </c>
      <c r="I175" s="4">
        <v>4091</v>
      </c>
    </row>
    <row r="176" spans="1:9" s="47" customFormat="1" ht="12" customHeight="1">
      <c r="A176" s="702">
        <v>40788</v>
      </c>
      <c r="B176" s="4">
        <v>184</v>
      </c>
      <c r="C176" s="699">
        <v>10916</v>
      </c>
      <c r="D176" s="5">
        <v>28</v>
      </c>
      <c r="E176" s="658">
        <v>4792</v>
      </c>
      <c r="F176" s="5">
        <v>2008</v>
      </c>
      <c r="G176" s="667">
        <v>4485</v>
      </c>
      <c r="H176" s="5">
        <v>811</v>
      </c>
      <c r="I176" s="5">
        <v>4177</v>
      </c>
    </row>
    <row r="177" spans="1:10" s="66" customFormat="1" ht="12" customHeight="1">
      <c r="A177" s="701">
        <v>40791</v>
      </c>
      <c r="B177" s="21"/>
      <c r="C177" s="666"/>
      <c r="D177" s="21"/>
      <c r="E177" s="657"/>
      <c r="F177" s="21"/>
      <c r="G177" s="666"/>
      <c r="H177" s="21"/>
      <c r="I177" s="21"/>
      <c r="J177" s="22" t="s">
        <v>32</v>
      </c>
    </row>
    <row r="178" spans="1:10" s="47" customFormat="1" ht="12" customHeight="1">
      <c r="A178" s="702">
        <v>40792</v>
      </c>
      <c r="B178" s="4">
        <v>385</v>
      </c>
      <c r="C178" s="699">
        <v>23293</v>
      </c>
      <c r="D178" s="5">
        <v>20</v>
      </c>
      <c r="E178" s="658">
        <v>6583</v>
      </c>
      <c r="F178" s="5">
        <v>2005</v>
      </c>
      <c r="G178" s="667">
        <v>5920</v>
      </c>
      <c r="H178" s="5">
        <v>816</v>
      </c>
      <c r="I178" s="5">
        <v>4277</v>
      </c>
    </row>
    <row r="179" spans="1:10" s="47" customFormat="1" ht="12" customHeight="1">
      <c r="A179" s="702">
        <v>40793</v>
      </c>
      <c r="B179" s="4">
        <v>201</v>
      </c>
      <c r="C179" s="699">
        <v>18336</v>
      </c>
      <c r="D179" s="5">
        <v>35</v>
      </c>
      <c r="E179" s="658">
        <v>7918</v>
      </c>
      <c r="F179" s="5">
        <v>2006</v>
      </c>
      <c r="G179" s="667">
        <v>5514</v>
      </c>
      <c r="H179" s="5">
        <v>822</v>
      </c>
      <c r="I179" s="5">
        <v>4153</v>
      </c>
    </row>
    <row r="180" spans="1:10" s="47" customFormat="1" ht="12" customHeight="1">
      <c r="A180" s="702">
        <v>40794</v>
      </c>
      <c r="B180" s="4">
        <v>169</v>
      </c>
      <c r="C180" s="699">
        <v>15406</v>
      </c>
      <c r="D180" s="5">
        <v>33</v>
      </c>
      <c r="E180" s="658">
        <v>3444</v>
      </c>
      <c r="F180" s="5">
        <v>2006</v>
      </c>
      <c r="G180" s="667">
        <v>4938</v>
      </c>
      <c r="H180" s="5">
        <v>822</v>
      </c>
      <c r="I180" s="5">
        <v>4038</v>
      </c>
    </row>
    <row r="181" spans="1:10" s="47" customFormat="1" ht="12" customHeight="1">
      <c r="A181" s="702">
        <v>40795</v>
      </c>
      <c r="B181" s="4">
        <v>286</v>
      </c>
      <c r="C181" s="699">
        <v>15323</v>
      </c>
      <c r="D181" s="5">
        <v>183</v>
      </c>
      <c r="E181" s="658">
        <v>4603</v>
      </c>
      <c r="F181" s="5">
        <v>2026</v>
      </c>
      <c r="G181" s="667">
        <v>5129</v>
      </c>
      <c r="H181" s="5">
        <v>871</v>
      </c>
      <c r="I181" s="5">
        <v>4048</v>
      </c>
    </row>
    <row r="182" spans="1:10" s="47" customFormat="1" ht="12" customHeight="1">
      <c r="A182" s="702">
        <v>40798</v>
      </c>
      <c r="B182" s="4">
        <v>141</v>
      </c>
      <c r="C182" s="699">
        <v>14450</v>
      </c>
      <c r="D182" s="5">
        <v>27</v>
      </c>
      <c r="E182" s="658">
        <v>5814</v>
      </c>
      <c r="F182" s="5">
        <v>2025</v>
      </c>
      <c r="G182" s="667">
        <v>4953</v>
      </c>
      <c r="H182" s="5">
        <v>865</v>
      </c>
      <c r="I182" s="5">
        <v>4105</v>
      </c>
    </row>
    <row r="183" spans="1:10" s="47" customFormat="1" ht="12" customHeight="1">
      <c r="A183" s="702">
        <v>40799</v>
      </c>
      <c r="B183" s="4">
        <v>267</v>
      </c>
      <c r="C183" s="699">
        <v>12152</v>
      </c>
      <c r="D183" s="5">
        <v>17</v>
      </c>
      <c r="E183" s="658">
        <v>3965</v>
      </c>
      <c r="F183" s="5">
        <v>2048</v>
      </c>
      <c r="G183" s="667">
        <v>5236</v>
      </c>
      <c r="H183" s="5">
        <v>865</v>
      </c>
      <c r="I183" s="5">
        <v>4103</v>
      </c>
    </row>
    <row r="184" spans="1:10" s="47" customFormat="1" ht="12" customHeight="1">
      <c r="A184" s="702">
        <v>40800</v>
      </c>
      <c r="B184" s="4">
        <v>202</v>
      </c>
      <c r="C184" s="699">
        <v>12073</v>
      </c>
      <c r="D184" s="5">
        <v>26</v>
      </c>
      <c r="E184" s="658">
        <v>4143</v>
      </c>
      <c r="F184" s="5">
        <v>2038</v>
      </c>
      <c r="G184" s="667">
        <v>5113</v>
      </c>
      <c r="H184" s="5">
        <v>861</v>
      </c>
      <c r="I184" s="5">
        <v>4151</v>
      </c>
    </row>
    <row r="185" spans="1:10" s="47" customFormat="1" ht="12" customHeight="1">
      <c r="A185" s="702">
        <v>40801</v>
      </c>
      <c r="B185" s="4">
        <v>194</v>
      </c>
      <c r="C185" s="699">
        <v>14670</v>
      </c>
      <c r="D185" s="5">
        <v>29</v>
      </c>
      <c r="E185" s="658">
        <v>4992</v>
      </c>
      <c r="F185" s="5">
        <v>2041</v>
      </c>
      <c r="G185" s="667">
        <v>5176</v>
      </c>
      <c r="H185" s="5">
        <v>857</v>
      </c>
      <c r="I185" s="5">
        <v>4336</v>
      </c>
    </row>
    <row r="186" spans="1:10" s="47" customFormat="1" ht="12" customHeight="1">
      <c r="A186" s="702">
        <v>40802</v>
      </c>
      <c r="B186" s="4">
        <v>209</v>
      </c>
      <c r="C186" s="699">
        <v>12760</v>
      </c>
      <c r="D186" s="5">
        <v>196</v>
      </c>
      <c r="E186" s="658">
        <v>4215</v>
      </c>
      <c r="F186" s="5">
        <v>2035</v>
      </c>
      <c r="G186" s="667">
        <v>4872</v>
      </c>
      <c r="H186" s="5">
        <v>852</v>
      </c>
      <c r="I186" s="5">
        <v>4122</v>
      </c>
    </row>
    <row r="187" spans="1:10" s="47" customFormat="1" ht="12" customHeight="1">
      <c r="A187" s="702">
        <v>40805</v>
      </c>
      <c r="B187" s="4">
        <v>396</v>
      </c>
      <c r="C187" s="699">
        <v>11513</v>
      </c>
      <c r="D187" s="5">
        <v>96</v>
      </c>
      <c r="E187" s="658">
        <v>4162</v>
      </c>
      <c r="F187" s="5">
        <v>1992</v>
      </c>
      <c r="G187" s="667">
        <v>5401</v>
      </c>
      <c r="H187" s="5">
        <v>849</v>
      </c>
      <c r="I187" s="5">
        <v>4157</v>
      </c>
    </row>
    <row r="188" spans="1:10" s="47" customFormat="1" ht="12" customHeight="1">
      <c r="A188" s="702">
        <v>40806</v>
      </c>
      <c r="B188" s="4">
        <v>200</v>
      </c>
      <c r="C188" s="699">
        <v>13414</v>
      </c>
      <c r="D188" s="5">
        <v>29</v>
      </c>
      <c r="E188" s="658">
        <v>7024</v>
      </c>
      <c r="F188" s="5">
        <v>1972</v>
      </c>
      <c r="G188" s="667">
        <v>5168</v>
      </c>
      <c r="H188" s="5">
        <v>835</v>
      </c>
      <c r="I188" s="5">
        <v>4104</v>
      </c>
    </row>
    <row r="189" spans="1:10" s="47" customFormat="1" ht="12" customHeight="1">
      <c r="A189" s="702">
        <v>40807</v>
      </c>
      <c r="B189" s="4">
        <v>167</v>
      </c>
      <c r="C189" s="699">
        <v>12024</v>
      </c>
      <c r="D189" s="5">
        <v>67</v>
      </c>
      <c r="E189" s="658">
        <v>5996</v>
      </c>
      <c r="F189" s="5">
        <v>1956</v>
      </c>
      <c r="G189" s="667">
        <v>5070</v>
      </c>
      <c r="H189" s="5">
        <v>831</v>
      </c>
      <c r="I189" s="5">
        <v>4163</v>
      </c>
    </row>
    <row r="190" spans="1:10" s="47" customFormat="1" ht="12" customHeight="1">
      <c r="A190" s="702">
        <v>40808</v>
      </c>
      <c r="B190" s="4">
        <v>266</v>
      </c>
      <c r="C190" s="699">
        <v>18473</v>
      </c>
      <c r="D190" s="5">
        <v>78</v>
      </c>
      <c r="E190" s="658">
        <v>8958</v>
      </c>
      <c r="F190" s="5">
        <v>1941</v>
      </c>
      <c r="G190" s="667">
        <v>5108</v>
      </c>
      <c r="H190" s="5">
        <v>830</v>
      </c>
      <c r="I190" s="5">
        <v>4280</v>
      </c>
    </row>
    <row r="191" spans="1:10" s="47" customFormat="1" ht="12" customHeight="1">
      <c r="A191" s="702">
        <v>40809</v>
      </c>
      <c r="B191" s="4">
        <v>444</v>
      </c>
      <c r="C191" s="699">
        <v>22401</v>
      </c>
      <c r="D191" s="5">
        <v>73</v>
      </c>
      <c r="E191" s="658">
        <v>13285</v>
      </c>
      <c r="F191" s="5">
        <v>1941</v>
      </c>
      <c r="G191" s="667">
        <v>5553</v>
      </c>
      <c r="H191" s="5">
        <v>825</v>
      </c>
      <c r="I191" s="5">
        <v>4291</v>
      </c>
    </row>
    <row r="192" spans="1:10" s="47" customFormat="1" ht="12" customHeight="1">
      <c r="A192" s="702">
        <v>40812</v>
      </c>
      <c r="B192" s="4">
        <v>564</v>
      </c>
      <c r="C192" s="699">
        <v>22577</v>
      </c>
      <c r="D192" s="5">
        <v>177</v>
      </c>
      <c r="E192" s="658">
        <v>9579</v>
      </c>
      <c r="F192" s="5">
        <v>1932</v>
      </c>
      <c r="G192" s="667">
        <v>5371</v>
      </c>
      <c r="H192" s="5">
        <v>804</v>
      </c>
      <c r="I192" s="5">
        <v>4025</v>
      </c>
    </row>
    <row r="193" spans="1:10" s="47" customFormat="1" ht="12" customHeight="1">
      <c r="A193" s="702">
        <v>40813</v>
      </c>
      <c r="B193" s="4">
        <v>175</v>
      </c>
      <c r="C193" s="699">
        <v>12504</v>
      </c>
      <c r="D193" s="5">
        <v>22</v>
      </c>
      <c r="E193" s="658">
        <v>7891</v>
      </c>
      <c r="F193" s="5">
        <v>1947</v>
      </c>
      <c r="G193" s="667">
        <v>4827</v>
      </c>
      <c r="H193" s="5">
        <v>804</v>
      </c>
      <c r="I193" s="5">
        <v>3726</v>
      </c>
    </row>
    <row r="194" spans="1:10" s="47" customFormat="1" ht="12" customHeight="1">
      <c r="A194" s="702">
        <v>40814</v>
      </c>
      <c r="B194" s="4">
        <v>427</v>
      </c>
      <c r="C194" s="699">
        <v>13533</v>
      </c>
      <c r="D194" s="5">
        <v>190</v>
      </c>
      <c r="E194" s="658">
        <v>9905</v>
      </c>
      <c r="F194" s="5">
        <v>1908</v>
      </c>
      <c r="G194" s="667">
        <v>4445</v>
      </c>
      <c r="H194" s="5">
        <v>804</v>
      </c>
      <c r="I194" s="5">
        <v>3646</v>
      </c>
    </row>
    <row r="195" spans="1:10" s="47" customFormat="1" ht="12" customHeight="1">
      <c r="A195" s="702">
        <v>40815</v>
      </c>
      <c r="B195" s="4">
        <v>120</v>
      </c>
      <c r="C195" s="699">
        <v>10516</v>
      </c>
      <c r="D195" s="5">
        <v>2</v>
      </c>
      <c r="E195" s="658">
        <v>5293</v>
      </c>
      <c r="F195" s="5">
        <v>1866</v>
      </c>
      <c r="G195" s="667">
        <v>4251</v>
      </c>
      <c r="H195" s="5">
        <v>804</v>
      </c>
      <c r="I195" s="5">
        <v>3735</v>
      </c>
    </row>
    <row r="196" spans="1:10" s="47" customFormat="1" ht="12" customHeight="1">
      <c r="A196" s="702">
        <v>40816</v>
      </c>
      <c r="B196" s="4">
        <v>42</v>
      </c>
      <c r="C196" s="699">
        <v>9727</v>
      </c>
      <c r="D196" s="5">
        <v>4</v>
      </c>
      <c r="E196" s="658">
        <v>3803</v>
      </c>
      <c r="F196" s="5">
        <v>1866</v>
      </c>
      <c r="G196" s="667">
        <v>4140</v>
      </c>
      <c r="H196" s="5">
        <v>804</v>
      </c>
      <c r="I196" s="5">
        <v>3573</v>
      </c>
    </row>
    <row r="197" spans="1:10" s="47" customFormat="1" ht="12" customHeight="1">
      <c r="A197" s="702">
        <v>40819</v>
      </c>
      <c r="B197" s="4">
        <v>59</v>
      </c>
      <c r="C197" s="699">
        <v>14601</v>
      </c>
      <c r="D197" s="5">
        <v>14</v>
      </c>
      <c r="E197" s="658">
        <v>6473</v>
      </c>
      <c r="F197" s="5">
        <v>1866</v>
      </c>
      <c r="G197" s="667">
        <v>4252</v>
      </c>
      <c r="H197" s="5">
        <v>806</v>
      </c>
      <c r="I197" s="5">
        <v>3473</v>
      </c>
    </row>
    <row r="198" spans="1:10" s="26" customFormat="1" ht="12" customHeight="1">
      <c r="A198" s="702">
        <v>40820</v>
      </c>
      <c r="B198" s="4">
        <v>325</v>
      </c>
      <c r="C198" s="699">
        <v>14311</v>
      </c>
      <c r="D198" s="5">
        <v>28</v>
      </c>
      <c r="E198" s="658">
        <v>8700</v>
      </c>
      <c r="F198" s="5">
        <v>1872</v>
      </c>
      <c r="G198" s="667">
        <v>4392</v>
      </c>
      <c r="H198" s="5">
        <v>808</v>
      </c>
      <c r="I198" s="5">
        <v>3539</v>
      </c>
    </row>
    <row r="199" spans="1:10" s="26" customFormat="1" ht="12" customHeight="1">
      <c r="A199" s="702">
        <v>40821</v>
      </c>
      <c r="B199" s="4">
        <v>396</v>
      </c>
      <c r="C199" s="699">
        <v>9119</v>
      </c>
      <c r="D199" s="5">
        <v>13</v>
      </c>
      <c r="E199" s="658">
        <v>6843</v>
      </c>
      <c r="F199" s="5">
        <v>1871</v>
      </c>
      <c r="G199" s="667">
        <v>4221</v>
      </c>
      <c r="H199" s="5">
        <v>809</v>
      </c>
      <c r="I199" s="5">
        <v>3639</v>
      </c>
    </row>
    <row r="200" spans="1:10">
      <c r="A200" s="702">
        <v>40822</v>
      </c>
      <c r="B200" s="4">
        <v>156</v>
      </c>
      <c r="C200" s="699">
        <v>9019</v>
      </c>
      <c r="D200" s="5">
        <v>79</v>
      </c>
      <c r="E200" s="658">
        <v>5181</v>
      </c>
      <c r="F200" s="5">
        <v>1868</v>
      </c>
      <c r="G200" s="667">
        <v>3978</v>
      </c>
      <c r="H200" s="5">
        <v>809</v>
      </c>
      <c r="I200" s="5">
        <v>3685</v>
      </c>
    </row>
    <row r="201" spans="1:10">
      <c r="A201" s="702">
        <v>40823</v>
      </c>
      <c r="B201" s="4">
        <v>282</v>
      </c>
      <c r="C201" s="699">
        <v>8890</v>
      </c>
      <c r="D201" s="5">
        <v>210</v>
      </c>
      <c r="E201" s="658">
        <v>5778</v>
      </c>
      <c r="F201" s="5">
        <v>1870</v>
      </c>
      <c r="G201" s="667">
        <v>3931</v>
      </c>
      <c r="H201" s="5">
        <v>811</v>
      </c>
      <c r="I201" s="5">
        <v>3742</v>
      </c>
    </row>
    <row r="202" spans="1:10" s="92" customFormat="1">
      <c r="A202" s="701">
        <v>40826</v>
      </c>
      <c r="B202" s="21">
        <v>170</v>
      </c>
      <c r="C202" s="666">
        <v>5878</v>
      </c>
      <c r="D202" s="21">
        <v>47</v>
      </c>
      <c r="E202" s="657">
        <v>2716</v>
      </c>
      <c r="F202" s="21">
        <v>1879</v>
      </c>
      <c r="G202" s="666">
        <v>3943</v>
      </c>
      <c r="H202" s="21">
        <v>811</v>
      </c>
      <c r="I202" s="21">
        <v>3601</v>
      </c>
      <c r="J202" s="92" t="s">
        <v>44</v>
      </c>
    </row>
    <row r="203" spans="1:10">
      <c r="A203" s="702">
        <v>40827</v>
      </c>
      <c r="B203" s="4">
        <v>165</v>
      </c>
      <c r="C203" s="699">
        <v>7706</v>
      </c>
      <c r="D203" s="5">
        <v>67</v>
      </c>
      <c r="E203" s="658">
        <v>3500</v>
      </c>
      <c r="F203" s="5">
        <v>1879</v>
      </c>
      <c r="G203" s="667">
        <v>3915</v>
      </c>
      <c r="H203" s="5">
        <v>809</v>
      </c>
      <c r="I203" s="5">
        <v>3638</v>
      </c>
    </row>
    <row r="204" spans="1:10">
      <c r="A204" s="702">
        <v>40828</v>
      </c>
      <c r="B204" s="4">
        <v>359</v>
      </c>
      <c r="C204" s="699">
        <v>5530</v>
      </c>
      <c r="D204" s="5">
        <v>192</v>
      </c>
      <c r="E204" s="658">
        <v>2497</v>
      </c>
      <c r="F204" s="5">
        <v>1879</v>
      </c>
      <c r="G204" s="667">
        <v>3992</v>
      </c>
      <c r="H204" s="5">
        <v>812</v>
      </c>
      <c r="I204" s="5">
        <v>3570</v>
      </c>
    </row>
    <row r="205" spans="1:10">
      <c r="A205" s="702">
        <v>40829</v>
      </c>
      <c r="B205" s="4">
        <v>466</v>
      </c>
      <c r="C205" s="699">
        <v>6708</v>
      </c>
      <c r="D205" s="5">
        <v>153</v>
      </c>
      <c r="E205" s="658">
        <v>4181</v>
      </c>
      <c r="F205" s="5">
        <v>1890</v>
      </c>
      <c r="G205" s="667">
        <v>4363</v>
      </c>
      <c r="H205" s="5">
        <v>817</v>
      </c>
      <c r="I205" s="5">
        <v>4013</v>
      </c>
    </row>
    <row r="206" spans="1:10">
      <c r="A206" s="702">
        <v>40830</v>
      </c>
      <c r="B206" s="4">
        <v>168</v>
      </c>
      <c r="C206" s="699">
        <v>5282</v>
      </c>
      <c r="D206" s="5">
        <v>71</v>
      </c>
      <c r="E206" s="658">
        <v>2498</v>
      </c>
      <c r="F206" s="5">
        <v>1879</v>
      </c>
      <c r="G206" s="667">
        <v>3878</v>
      </c>
      <c r="H206" s="5">
        <v>814</v>
      </c>
      <c r="I206" s="5">
        <v>3654</v>
      </c>
    </row>
    <row r="207" spans="1:10">
      <c r="A207" s="702">
        <v>40833</v>
      </c>
      <c r="B207" s="4">
        <v>162</v>
      </c>
      <c r="C207" s="699">
        <v>5563</v>
      </c>
      <c r="D207" s="5">
        <v>80</v>
      </c>
      <c r="E207" s="658">
        <v>3619</v>
      </c>
      <c r="F207" s="5">
        <v>1864</v>
      </c>
      <c r="G207" s="667">
        <v>4099</v>
      </c>
      <c r="H207" s="5">
        <v>814</v>
      </c>
      <c r="I207" s="5">
        <v>3794</v>
      </c>
    </row>
    <row r="208" spans="1:10">
      <c r="A208" s="702">
        <v>40834</v>
      </c>
      <c r="B208" s="4">
        <v>431</v>
      </c>
      <c r="C208" s="699">
        <v>9201</v>
      </c>
      <c r="D208" s="5">
        <v>91</v>
      </c>
      <c r="E208" s="658">
        <v>5172</v>
      </c>
      <c r="F208" s="5">
        <v>1843</v>
      </c>
      <c r="G208" s="667">
        <v>4171</v>
      </c>
      <c r="H208" s="5">
        <v>817</v>
      </c>
      <c r="I208" s="5">
        <v>3780</v>
      </c>
    </row>
    <row r="209" spans="1:9">
      <c r="A209" s="702">
        <v>40835</v>
      </c>
      <c r="B209" s="4">
        <v>525</v>
      </c>
      <c r="C209" s="699">
        <v>6560</v>
      </c>
      <c r="D209" s="5">
        <v>268</v>
      </c>
      <c r="E209" s="658">
        <v>3572</v>
      </c>
      <c r="F209" s="5">
        <v>1820</v>
      </c>
      <c r="G209" s="667">
        <v>3987</v>
      </c>
      <c r="H209" s="5">
        <v>818</v>
      </c>
      <c r="I209" s="5">
        <v>3744</v>
      </c>
    </row>
    <row r="210" spans="1:9">
      <c r="A210" s="702">
        <v>40836</v>
      </c>
      <c r="B210" s="4">
        <v>400</v>
      </c>
      <c r="C210" s="699">
        <v>11256</v>
      </c>
      <c r="D210" s="5">
        <v>237</v>
      </c>
      <c r="E210" s="658">
        <v>5085</v>
      </c>
      <c r="F210" s="5">
        <v>1814</v>
      </c>
      <c r="G210" s="667">
        <v>3998</v>
      </c>
      <c r="H210" s="5">
        <v>816</v>
      </c>
      <c r="I210" s="5">
        <v>3725</v>
      </c>
    </row>
    <row r="211" spans="1:9">
      <c r="A211" s="702">
        <v>40837</v>
      </c>
      <c r="B211" s="4">
        <v>395</v>
      </c>
      <c r="C211" s="699">
        <v>7712</v>
      </c>
      <c r="D211" s="5">
        <v>329</v>
      </c>
      <c r="E211" s="658">
        <v>3785</v>
      </c>
      <c r="F211" s="5">
        <v>1832</v>
      </c>
      <c r="G211" s="667">
        <v>3888</v>
      </c>
      <c r="H211" s="5">
        <v>817</v>
      </c>
      <c r="I211" s="5">
        <v>3653</v>
      </c>
    </row>
    <row r="212" spans="1:9">
      <c r="A212" s="702">
        <v>40840</v>
      </c>
      <c r="B212" s="4">
        <v>339</v>
      </c>
      <c r="C212" s="699">
        <v>6673</v>
      </c>
      <c r="D212" s="5">
        <v>175</v>
      </c>
      <c r="E212" s="658">
        <v>3407</v>
      </c>
      <c r="F212" s="5">
        <v>1841</v>
      </c>
      <c r="G212" s="667">
        <v>3913</v>
      </c>
      <c r="H212" s="5">
        <v>819</v>
      </c>
      <c r="I212" s="5">
        <v>3652</v>
      </c>
    </row>
    <row r="213" spans="1:9">
      <c r="A213" s="702">
        <v>40841</v>
      </c>
      <c r="B213" s="4">
        <v>210</v>
      </c>
      <c r="C213" s="699">
        <v>10622</v>
      </c>
      <c r="D213" s="5">
        <v>331</v>
      </c>
      <c r="E213" s="658">
        <v>5238</v>
      </c>
      <c r="F213" s="5">
        <v>1862</v>
      </c>
      <c r="G213" s="667">
        <v>4238</v>
      </c>
      <c r="H213" s="5">
        <v>822</v>
      </c>
      <c r="I213" s="5">
        <v>3738</v>
      </c>
    </row>
    <row r="214" spans="1:9">
      <c r="A214" s="702">
        <v>40842</v>
      </c>
      <c r="B214" s="4">
        <v>77</v>
      </c>
      <c r="C214" s="699">
        <v>8326</v>
      </c>
      <c r="D214" s="5">
        <v>17</v>
      </c>
      <c r="E214" s="658">
        <v>3997</v>
      </c>
      <c r="F214" s="5">
        <v>1865</v>
      </c>
      <c r="G214" s="667">
        <v>4564</v>
      </c>
      <c r="H214" s="5">
        <v>826</v>
      </c>
      <c r="I214" s="5">
        <v>3765</v>
      </c>
    </row>
    <row r="215" spans="1:9">
      <c r="A215" s="702">
        <v>40843</v>
      </c>
      <c r="B215" s="4">
        <v>415</v>
      </c>
      <c r="C215" s="699">
        <v>8959</v>
      </c>
      <c r="D215" s="5">
        <v>320</v>
      </c>
      <c r="E215" s="658">
        <v>5373</v>
      </c>
      <c r="F215" s="5">
        <v>1863</v>
      </c>
      <c r="G215" s="667">
        <v>4593</v>
      </c>
      <c r="H215" s="5">
        <v>826</v>
      </c>
      <c r="I215" s="5">
        <v>3747</v>
      </c>
    </row>
    <row r="216" spans="1:9">
      <c r="A216" s="702">
        <v>40844</v>
      </c>
      <c r="B216" s="4">
        <v>300</v>
      </c>
      <c r="C216" s="699">
        <v>6956</v>
      </c>
      <c r="D216" s="5">
        <v>139</v>
      </c>
      <c r="E216" s="658">
        <v>3522</v>
      </c>
      <c r="F216" s="5">
        <v>1851</v>
      </c>
      <c r="G216" s="667">
        <v>4390</v>
      </c>
      <c r="H216" s="5">
        <v>829</v>
      </c>
      <c r="I216" s="5">
        <v>3784</v>
      </c>
    </row>
    <row r="217" spans="1:9">
      <c r="A217" s="702">
        <v>40847</v>
      </c>
      <c r="B217" s="4">
        <v>246</v>
      </c>
      <c r="C217" s="699">
        <v>7840</v>
      </c>
      <c r="D217" s="5">
        <v>98</v>
      </c>
      <c r="E217" s="658">
        <v>2598</v>
      </c>
      <c r="F217" s="5">
        <v>1807</v>
      </c>
      <c r="G217" s="667">
        <v>4432</v>
      </c>
      <c r="H217" s="5">
        <v>831</v>
      </c>
      <c r="I217" s="5">
        <v>3755</v>
      </c>
    </row>
    <row r="218" spans="1:9">
      <c r="A218" s="702">
        <v>40848</v>
      </c>
      <c r="B218" s="4">
        <v>170</v>
      </c>
      <c r="C218" s="699">
        <v>7593</v>
      </c>
      <c r="D218" s="5">
        <v>23</v>
      </c>
      <c r="E218" s="658">
        <v>3622</v>
      </c>
      <c r="F218" s="5">
        <v>1796</v>
      </c>
      <c r="G218" s="667">
        <v>4802</v>
      </c>
      <c r="H218" s="5">
        <v>831</v>
      </c>
      <c r="I218" s="5">
        <v>4036</v>
      </c>
    </row>
    <row r="219" spans="1:9">
      <c r="A219" s="702">
        <v>40849</v>
      </c>
      <c r="B219" s="4">
        <v>133</v>
      </c>
      <c r="C219" s="699">
        <v>7044</v>
      </c>
      <c r="D219" s="5">
        <v>21</v>
      </c>
      <c r="E219" s="658">
        <v>3344</v>
      </c>
      <c r="F219" s="5">
        <v>1989</v>
      </c>
      <c r="G219" s="667">
        <v>5922</v>
      </c>
      <c r="H219" s="5">
        <v>1269</v>
      </c>
      <c r="I219" s="5">
        <v>5206</v>
      </c>
    </row>
    <row r="220" spans="1:9">
      <c r="A220" s="702">
        <v>40850</v>
      </c>
      <c r="B220" s="4">
        <v>127</v>
      </c>
      <c r="C220" s="699">
        <v>7535</v>
      </c>
      <c r="D220" s="5">
        <v>77</v>
      </c>
      <c r="E220" s="658">
        <v>3629</v>
      </c>
      <c r="F220" s="5">
        <v>1915</v>
      </c>
      <c r="G220" s="667">
        <v>4765</v>
      </c>
      <c r="H220" s="5">
        <v>834</v>
      </c>
      <c r="I220" s="5">
        <v>4058</v>
      </c>
    </row>
    <row r="221" spans="1:9">
      <c r="A221" s="702">
        <v>40851</v>
      </c>
      <c r="B221" s="4">
        <v>64</v>
      </c>
      <c r="C221" s="699">
        <v>5104</v>
      </c>
      <c r="D221" s="5">
        <v>7</v>
      </c>
      <c r="E221" s="658">
        <v>2011</v>
      </c>
      <c r="F221" s="5">
        <v>1908</v>
      </c>
      <c r="G221" s="667">
        <v>5283</v>
      </c>
      <c r="H221" s="5">
        <v>837</v>
      </c>
      <c r="I221" s="5">
        <v>3942</v>
      </c>
    </row>
    <row r="222" spans="1:9">
      <c r="A222" s="702">
        <v>40854</v>
      </c>
      <c r="B222" s="4">
        <v>139</v>
      </c>
      <c r="C222" s="699">
        <v>6153</v>
      </c>
      <c r="D222" s="5">
        <v>188</v>
      </c>
      <c r="E222" s="658">
        <v>2724</v>
      </c>
      <c r="F222" s="5">
        <v>2004</v>
      </c>
      <c r="G222" s="667">
        <v>4646</v>
      </c>
      <c r="H222" s="5">
        <v>1225</v>
      </c>
      <c r="I222" s="5">
        <v>3735</v>
      </c>
    </row>
    <row r="223" spans="1:9">
      <c r="A223" s="702">
        <v>40855</v>
      </c>
      <c r="B223" s="4">
        <v>124</v>
      </c>
      <c r="C223" s="699">
        <v>7072</v>
      </c>
      <c r="D223" s="5">
        <v>5</v>
      </c>
      <c r="E223" s="658">
        <v>2682</v>
      </c>
      <c r="F223" s="5">
        <v>1820</v>
      </c>
      <c r="G223" s="667">
        <v>5150</v>
      </c>
      <c r="H223" s="5">
        <v>831</v>
      </c>
      <c r="I223" s="5">
        <v>3873</v>
      </c>
    </row>
    <row r="224" spans="1:9">
      <c r="A224" s="702">
        <v>40856</v>
      </c>
      <c r="B224" s="4">
        <v>136</v>
      </c>
      <c r="C224" s="699">
        <v>8515</v>
      </c>
      <c r="D224" s="5">
        <v>24</v>
      </c>
      <c r="E224" s="658">
        <v>3778</v>
      </c>
      <c r="F224" s="5">
        <v>1829</v>
      </c>
      <c r="G224" s="667">
        <v>4979</v>
      </c>
      <c r="H224" s="5">
        <v>826</v>
      </c>
      <c r="I224" s="5">
        <v>3846</v>
      </c>
    </row>
    <row r="225" spans="1:10">
      <c r="A225" s="702">
        <v>40857</v>
      </c>
      <c r="B225" s="4">
        <v>144</v>
      </c>
      <c r="C225" s="699">
        <v>8238</v>
      </c>
      <c r="D225" s="5">
        <v>10</v>
      </c>
      <c r="E225" s="658">
        <v>3100</v>
      </c>
      <c r="F225" s="5">
        <v>1841</v>
      </c>
      <c r="G225" s="667">
        <v>4309</v>
      </c>
      <c r="H225" s="5">
        <v>826</v>
      </c>
      <c r="I225" s="5">
        <v>3737</v>
      </c>
    </row>
    <row r="226" spans="1:10" s="104" customFormat="1">
      <c r="A226" s="649">
        <v>40858</v>
      </c>
      <c r="B226" s="103">
        <v>147</v>
      </c>
      <c r="C226" s="663">
        <v>4128</v>
      </c>
      <c r="D226" s="103">
        <v>10</v>
      </c>
      <c r="E226" s="648">
        <v>3259</v>
      </c>
      <c r="F226" s="103">
        <v>1862</v>
      </c>
      <c r="G226" s="663">
        <v>4187</v>
      </c>
      <c r="H226" s="103">
        <v>828</v>
      </c>
      <c r="I226" s="103">
        <v>3657</v>
      </c>
      <c r="J226" s="105" t="s">
        <v>45</v>
      </c>
    </row>
    <row r="227" spans="1:10">
      <c r="A227" s="702">
        <v>40861</v>
      </c>
      <c r="B227" s="4">
        <v>40</v>
      </c>
      <c r="C227" s="699">
        <v>4987</v>
      </c>
      <c r="D227" s="5">
        <v>4</v>
      </c>
      <c r="E227" s="658">
        <v>3257</v>
      </c>
      <c r="F227" s="5">
        <v>1861</v>
      </c>
      <c r="G227" s="667">
        <v>4680</v>
      </c>
      <c r="H227" s="5">
        <v>827</v>
      </c>
      <c r="I227" s="5">
        <v>3716</v>
      </c>
    </row>
    <row r="228" spans="1:10">
      <c r="A228" s="702">
        <v>40862</v>
      </c>
      <c r="B228" s="4">
        <v>121</v>
      </c>
      <c r="C228" s="699">
        <v>6630</v>
      </c>
      <c r="D228" s="5">
        <v>0</v>
      </c>
      <c r="E228" s="658">
        <v>2900</v>
      </c>
      <c r="F228" s="5">
        <v>1867</v>
      </c>
      <c r="G228" s="667">
        <v>4422</v>
      </c>
      <c r="H228" s="5">
        <v>827</v>
      </c>
      <c r="I228" s="5">
        <v>3579</v>
      </c>
    </row>
    <row r="229" spans="1:10">
      <c r="A229" s="702">
        <v>40863</v>
      </c>
      <c r="B229" s="4">
        <v>204</v>
      </c>
      <c r="C229" s="699">
        <v>7292</v>
      </c>
      <c r="D229" s="5">
        <v>56</v>
      </c>
      <c r="E229" s="658">
        <v>5139</v>
      </c>
      <c r="F229" s="5">
        <v>1864</v>
      </c>
      <c r="G229" s="667">
        <v>4637</v>
      </c>
      <c r="H229" s="5">
        <v>811</v>
      </c>
      <c r="I229" s="5">
        <v>3802</v>
      </c>
    </row>
    <row r="230" spans="1:10">
      <c r="A230" s="702">
        <v>40864</v>
      </c>
      <c r="B230" s="4">
        <v>129</v>
      </c>
      <c r="C230" s="699">
        <v>8183</v>
      </c>
      <c r="D230" s="5">
        <v>16</v>
      </c>
      <c r="E230" s="658">
        <v>7010</v>
      </c>
      <c r="F230" s="5">
        <v>1864</v>
      </c>
      <c r="G230" s="667">
        <v>4590</v>
      </c>
      <c r="H230" s="5">
        <v>811</v>
      </c>
      <c r="I230" s="5">
        <v>3789</v>
      </c>
    </row>
    <row r="231" spans="1:10">
      <c r="A231" s="702">
        <v>40865</v>
      </c>
      <c r="B231" s="4">
        <v>120</v>
      </c>
      <c r="C231" s="699">
        <v>6311</v>
      </c>
      <c r="D231" s="5">
        <v>10</v>
      </c>
      <c r="E231" s="658">
        <v>3623</v>
      </c>
      <c r="F231" s="5">
        <v>1871</v>
      </c>
      <c r="G231" s="667">
        <v>4295</v>
      </c>
      <c r="H231" s="5">
        <v>807</v>
      </c>
      <c r="I231" s="5">
        <v>3699</v>
      </c>
    </row>
    <row r="232" spans="1:10">
      <c r="A232" s="702">
        <v>40868</v>
      </c>
      <c r="B232" s="4">
        <v>144</v>
      </c>
      <c r="C232" s="699">
        <v>7847</v>
      </c>
      <c r="D232" s="5">
        <v>65</v>
      </c>
      <c r="E232" s="658">
        <v>4080</v>
      </c>
      <c r="F232" s="5">
        <v>1891</v>
      </c>
      <c r="G232" s="667">
        <v>4272</v>
      </c>
      <c r="H232" s="5">
        <v>807</v>
      </c>
      <c r="I232" s="5">
        <v>3751</v>
      </c>
    </row>
    <row r="233" spans="1:10">
      <c r="A233" s="702">
        <v>40869</v>
      </c>
      <c r="B233" s="4">
        <v>159</v>
      </c>
      <c r="C233" s="699">
        <v>5983</v>
      </c>
      <c r="D233" s="5">
        <v>230</v>
      </c>
      <c r="E233" s="658">
        <v>3744</v>
      </c>
      <c r="F233" s="5">
        <v>1895</v>
      </c>
      <c r="G233" s="667">
        <v>4285</v>
      </c>
      <c r="H233" s="5">
        <v>790</v>
      </c>
      <c r="I233" s="5">
        <v>3713</v>
      </c>
    </row>
    <row r="234" spans="1:10">
      <c r="A234" s="702">
        <v>40870</v>
      </c>
      <c r="B234" s="4">
        <v>467</v>
      </c>
      <c r="C234" s="699">
        <v>6070</v>
      </c>
      <c r="D234" s="5">
        <v>222</v>
      </c>
      <c r="E234" s="658">
        <v>4588</v>
      </c>
      <c r="F234" s="5">
        <v>1896</v>
      </c>
      <c r="G234" s="667">
        <v>3980</v>
      </c>
      <c r="H234" s="5">
        <v>794</v>
      </c>
      <c r="I234" s="5">
        <v>3587</v>
      </c>
    </row>
    <row r="235" spans="1:10" s="104" customFormat="1">
      <c r="A235" s="649">
        <v>40871</v>
      </c>
      <c r="B235" s="103"/>
      <c r="C235" s="663"/>
      <c r="D235" s="103"/>
      <c r="E235" s="648"/>
      <c r="F235" s="103"/>
      <c r="G235" s="663"/>
      <c r="H235" s="103"/>
      <c r="I235" s="103"/>
      <c r="J235" s="105" t="s">
        <v>46</v>
      </c>
    </row>
    <row r="236" spans="1:10">
      <c r="A236" s="702">
        <v>40872</v>
      </c>
      <c r="B236" s="4">
        <v>335</v>
      </c>
      <c r="C236" s="699">
        <v>5406</v>
      </c>
      <c r="D236" s="5">
        <v>56</v>
      </c>
      <c r="E236" s="658">
        <v>2076</v>
      </c>
      <c r="F236" s="5">
        <v>1890</v>
      </c>
      <c r="G236" s="667">
        <v>4030</v>
      </c>
      <c r="H236" s="5">
        <v>791</v>
      </c>
      <c r="I236" s="5">
        <v>3606</v>
      </c>
    </row>
    <row r="237" spans="1:10">
      <c r="A237" s="702">
        <v>40875</v>
      </c>
      <c r="B237" s="4">
        <v>1119</v>
      </c>
      <c r="C237" s="699">
        <v>6122</v>
      </c>
      <c r="D237" s="5">
        <v>141</v>
      </c>
      <c r="E237" s="658">
        <v>4159</v>
      </c>
      <c r="F237" s="5">
        <v>1917</v>
      </c>
      <c r="G237" s="667">
        <v>3980</v>
      </c>
      <c r="H237" s="5">
        <v>806</v>
      </c>
      <c r="I237" s="5">
        <v>3449</v>
      </c>
    </row>
    <row r="238" spans="1:10">
      <c r="A238" s="702">
        <v>40876</v>
      </c>
      <c r="B238" s="4">
        <v>570</v>
      </c>
      <c r="C238" s="699">
        <v>7048</v>
      </c>
      <c r="D238" s="5">
        <v>200</v>
      </c>
      <c r="E238" s="658">
        <v>3778</v>
      </c>
      <c r="F238" s="5">
        <v>1705</v>
      </c>
      <c r="G238" s="667">
        <v>3781</v>
      </c>
      <c r="H238" s="5">
        <v>744</v>
      </c>
      <c r="I238" s="5">
        <v>3525</v>
      </c>
    </row>
    <row r="239" spans="1:10">
      <c r="A239" s="702">
        <v>40877</v>
      </c>
      <c r="B239" s="4">
        <v>108</v>
      </c>
      <c r="C239" s="699">
        <v>7895</v>
      </c>
      <c r="D239" s="5">
        <v>20</v>
      </c>
      <c r="E239" s="658">
        <v>4344</v>
      </c>
      <c r="F239" s="5">
        <v>1721</v>
      </c>
      <c r="G239" s="667">
        <v>4035</v>
      </c>
      <c r="H239" s="5">
        <v>740</v>
      </c>
      <c r="I239" s="5">
        <v>3643</v>
      </c>
    </row>
    <row r="240" spans="1:10">
      <c r="A240" s="702">
        <v>40878</v>
      </c>
      <c r="B240" s="4">
        <v>7</v>
      </c>
      <c r="C240" s="699">
        <v>5041</v>
      </c>
      <c r="D240" s="5">
        <v>3</v>
      </c>
      <c r="E240" s="658">
        <v>3086</v>
      </c>
      <c r="F240" s="5">
        <v>1721</v>
      </c>
      <c r="G240" s="667">
        <v>3921</v>
      </c>
      <c r="H240" s="5">
        <v>738</v>
      </c>
      <c r="I240" s="5">
        <v>3548</v>
      </c>
    </row>
    <row r="241" spans="1:9">
      <c r="A241" s="702">
        <v>40879</v>
      </c>
      <c r="B241" s="4">
        <v>14</v>
      </c>
      <c r="C241" s="699">
        <v>4970</v>
      </c>
      <c r="D241" s="5">
        <v>12</v>
      </c>
      <c r="E241" s="658">
        <v>3712</v>
      </c>
      <c r="F241" s="5">
        <v>1721</v>
      </c>
      <c r="G241" s="667">
        <v>3999</v>
      </c>
      <c r="H241" s="5">
        <v>737</v>
      </c>
      <c r="I241" s="5">
        <v>3514</v>
      </c>
    </row>
    <row r="242" spans="1:9">
      <c r="A242" s="702">
        <v>40882</v>
      </c>
      <c r="B242" s="4">
        <v>26</v>
      </c>
      <c r="C242" s="699">
        <v>5107</v>
      </c>
      <c r="D242" s="5">
        <v>0</v>
      </c>
      <c r="E242" s="658">
        <v>2338</v>
      </c>
      <c r="F242" s="5">
        <v>1720</v>
      </c>
      <c r="G242" s="667">
        <v>4618</v>
      </c>
      <c r="H242" s="5">
        <v>737</v>
      </c>
      <c r="I242" s="5">
        <v>3545</v>
      </c>
    </row>
    <row r="243" spans="1:9">
      <c r="A243" s="702">
        <v>40883</v>
      </c>
      <c r="B243" s="4">
        <v>28</v>
      </c>
      <c r="C243" s="699">
        <v>5870</v>
      </c>
      <c r="D243" s="5">
        <v>6</v>
      </c>
      <c r="E243" s="658">
        <v>2694</v>
      </c>
      <c r="F243" s="5">
        <v>1722</v>
      </c>
      <c r="G243" s="667">
        <v>3888</v>
      </c>
      <c r="H243" s="5">
        <v>739</v>
      </c>
      <c r="I243" s="5">
        <v>3519</v>
      </c>
    </row>
    <row r="244" spans="1:9">
      <c r="A244" s="702">
        <v>40884</v>
      </c>
      <c r="B244" s="4">
        <v>77</v>
      </c>
      <c r="C244" s="699">
        <v>5302</v>
      </c>
      <c r="D244" s="5">
        <v>10</v>
      </c>
      <c r="E244" s="658">
        <v>1815</v>
      </c>
      <c r="F244" s="5">
        <v>1736</v>
      </c>
      <c r="G244" s="667">
        <v>4036</v>
      </c>
      <c r="H244" s="5">
        <v>735</v>
      </c>
      <c r="I244" s="5">
        <v>3534</v>
      </c>
    </row>
    <row r="245" spans="1:9">
      <c r="A245" s="702">
        <v>40885</v>
      </c>
      <c r="B245" s="4">
        <v>129</v>
      </c>
      <c r="C245" s="699">
        <v>8717</v>
      </c>
      <c r="D245" s="5">
        <v>0</v>
      </c>
      <c r="E245" s="658">
        <v>3345</v>
      </c>
      <c r="F245" s="5">
        <v>1737</v>
      </c>
      <c r="G245" s="667">
        <v>4614</v>
      </c>
      <c r="H245" s="5">
        <v>733</v>
      </c>
      <c r="I245" s="5">
        <v>3549</v>
      </c>
    </row>
    <row r="246" spans="1:9">
      <c r="A246" s="702">
        <v>40886</v>
      </c>
      <c r="B246" s="4">
        <v>47</v>
      </c>
      <c r="C246" s="699">
        <v>4773</v>
      </c>
      <c r="D246" s="5">
        <v>2</v>
      </c>
      <c r="E246" s="658">
        <v>1865</v>
      </c>
      <c r="F246" s="5">
        <v>1718</v>
      </c>
      <c r="G246" s="667">
        <v>4200</v>
      </c>
      <c r="H246" s="5">
        <v>733</v>
      </c>
      <c r="I246" s="5">
        <v>3519</v>
      </c>
    </row>
    <row r="247" spans="1:9">
      <c r="A247" s="702">
        <v>40889</v>
      </c>
      <c r="B247" s="4">
        <v>75</v>
      </c>
      <c r="C247" s="699">
        <v>6777</v>
      </c>
      <c r="D247" s="5">
        <v>9</v>
      </c>
      <c r="E247" s="658">
        <v>2764</v>
      </c>
      <c r="F247" s="5">
        <v>1729</v>
      </c>
      <c r="G247" s="667">
        <v>4311</v>
      </c>
      <c r="H247" s="5">
        <v>732</v>
      </c>
      <c r="I247" s="5">
        <v>3531</v>
      </c>
    </row>
    <row r="248" spans="1:9">
      <c r="A248" s="702">
        <v>40890</v>
      </c>
      <c r="B248" s="4">
        <v>45</v>
      </c>
      <c r="C248" s="699">
        <v>7842</v>
      </c>
      <c r="D248" s="5">
        <v>7</v>
      </c>
      <c r="E248" s="658">
        <v>3190</v>
      </c>
      <c r="F248" s="5">
        <v>1726</v>
      </c>
      <c r="G248" s="667">
        <v>3907</v>
      </c>
      <c r="H248" s="5">
        <v>733</v>
      </c>
      <c r="I248" s="5">
        <v>3660</v>
      </c>
    </row>
    <row r="249" spans="1:9">
      <c r="A249" s="702">
        <v>40891</v>
      </c>
      <c r="B249" s="4">
        <v>133</v>
      </c>
      <c r="C249" s="699">
        <v>13017</v>
      </c>
      <c r="D249" s="5">
        <v>26</v>
      </c>
      <c r="E249" s="658">
        <v>4427</v>
      </c>
      <c r="F249" s="5">
        <v>1725</v>
      </c>
      <c r="G249" s="667">
        <v>3674</v>
      </c>
      <c r="H249" s="5">
        <v>723</v>
      </c>
      <c r="I249" s="5">
        <v>3732</v>
      </c>
    </row>
    <row r="250" spans="1:9">
      <c r="A250" s="702">
        <v>40892</v>
      </c>
      <c r="B250" s="4">
        <v>89</v>
      </c>
      <c r="C250" s="699">
        <v>7989</v>
      </c>
      <c r="D250" s="5">
        <v>1</v>
      </c>
      <c r="E250" s="658">
        <v>3523</v>
      </c>
      <c r="F250" s="5">
        <v>1730</v>
      </c>
      <c r="G250" s="667">
        <v>3800</v>
      </c>
      <c r="H250" s="5">
        <v>723</v>
      </c>
      <c r="I250" s="5">
        <v>3811</v>
      </c>
    </row>
    <row r="251" spans="1:9">
      <c r="A251" s="702">
        <v>40893</v>
      </c>
      <c r="B251" s="4">
        <v>29</v>
      </c>
      <c r="C251" s="699">
        <v>5171</v>
      </c>
      <c r="D251" s="5">
        <v>2</v>
      </c>
      <c r="E251" s="658">
        <v>1986</v>
      </c>
      <c r="F251" s="5">
        <v>1727</v>
      </c>
      <c r="G251" s="667">
        <v>3749</v>
      </c>
      <c r="H251" s="5">
        <v>722</v>
      </c>
      <c r="I251" s="5">
        <v>3684</v>
      </c>
    </row>
    <row r="252" spans="1:9">
      <c r="A252" s="702">
        <v>40896</v>
      </c>
      <c r="B252" s="4">
        <v>89</v>
      </c>
      <c r="C252" s="699">
        <v>4434</v>
      </c>
      <c r="D252" s="5">
        <v>0</v>
      </c>
      <c r="E252" s="658">
        <v>2588</v>
      </c>
      <c r="F252" s="5">
        <v>1726</v>
      </c>
      <c r="G252" s="667">
        <v>3647</v>
      </c>
      <c r="H252" s="5">
        <v>722</v>
      </c>
      <c r="I252" s="5">
        <v>3687</v>
      </c>
    </row>
    <row r="253" spans="1:9">
      <c r="A253" s="702">
        <v>40897</v>
      </c>
      <c r="B253" s="4">
        <v>26</v>
      </c>
      <c r="C253" s="699">
        <v>3201</v>
      </c>
      <c r="D253" s="5">
        <v>6</v>
      </c>
      <c r="E253" s="658">
        <v>1855</v>
      </c>
      <c r="F253" s="5">
        <v>1726</v>
      </c>
      <c r="G253" s="667">
        <v>3525</v>
      </c>
      <c r="H253" s="5">
        <v>724</v>
      </c>
      <c r="I253" s="5">
        <v>3584</v>
      </c>
    </row>
    <row r="254" spans="1:9">
      <c r="A254" s="702">
        <v>40898</v>
      </c>
      <c r="B254" s="4">
        <v>83</v>
      </c>
      <c r="C254" s="699">
        <v>4999</v>
      </c>
      <c r="D254" s="5">
        <v>0</v>
      </c>
      <c r="E254" s="658">
        <v>2109</v>
      </c>
      <c r="F254" s="5">
        <v>1722</v>
      </c>
      <c r="G254" s="667">
        <v>3428</v>
      </c>
      <c r="H254" s="5">
        <v>724</v>
      </c>
      <c r="I254" s="5">
        <v>3533</v>
      </c>
    </row>
    <row r="255" spans="1:9">
      <c r="A255" s="702">
        <v>40899</v>
      </c>
      <c r="B255" s="4">
        <v>24</v>
      </c>
      <c r="C255" s="699">
        <v>3830</v>
      </c>
      <c r="D255" s="5">
        <v>1</v>
      </c>
      <c r="E255" s="658">
        <v>1588</v>
      </c>
      <c r="F255" s="5">
        <v>1720</v>
      </c>
      <c r="G255" s="667">
        <v>3356</v>
      </c>
      <c r="H255" s="5">
        <v>724</v>
      </c>
      <c r="I255" s="5">
        <v>3499</v>
      </c>
    </row>
    <row r="256" spans="1:9">
      <c r="A256" s="702">
        <v>40900</v>
      </c>
      <c r="B256" s="4">
        <v>8</v>
      </c>
      <c r="C256" s="699">
        <v>1571</v>
      </c>
      <c r="D256" s="5">
        <v>2</v>
      </c>
      <c r="E256" s="658">
        <v>890</v>
      </c>
      <c r="F256" s="5">
        <v>1720</v>
      </c>
      <c r="G256" s="667">
        <v>3296</v>
      </c>
      <c r="H256" s="5">
        <v>724</v>
      </c>
      <c r="I256" s="5">
        <v>3465</v>
      </c>
    </row>
    <row r="257" spans="1:10">
      <c r="A257" s="702">
        <v>40904</v>
      </c>
      <c r="B257" s="4">
        <v>54</v>
      </c>
      <c r="C257" s="699">
        <v>2460</v>
      </c>
      <c r="D257" s="5">
        <v>0</v>
      </c>
      <c r="E257" s="658">
        <v>1195</v>
      </c>
      <c r="F257" s="5">
        <v>1715</v>
      </c>
      <c r="G257" s="667">
        <v>3388</v>
      </c>
      <c r="H257" s="5">
        <v>724</v>
      </c>
      <c r="I257" s="5">
        <v>3502</v>
      </c>
    </row>
    <row r="258" spans="1:10">
      <c r="A258" s="702">
        <v>40905</v>
      </c>
      <c r="B258" s="4">
        <v>49</v>
      </c>
      <c r="C258" s="699">
        <v>5306</v>
      </c>
      <c r="D258" s="5">
        <v>5</v>
      </c>
      <c r="E258" s="658">
        <v>2981</v>
      </c>
      <c r="F258" s="5">
        <v>1714</v>
      </c>
      <c r="G258" s="667">
        <v>3476</v>
      </c>
      <c r="H258" s="5">
        <v>725</v>
      </c>
      <c r="I258" s="5">
        <v>3493</v>
      </c>
    </row>
    <row r="259" spans="1:10">
      <c r="A259" s="702">
        <v>40906</v>
      </c>
      <c r="B259" s="4">
        <v>102</v>
      </c>
      <c r="C259" s="699">
        <v>6184</v>
      </c>
      <c r="D259" s="5">
        <v>15</v>
      </c>
      <c r="E259" s="658">
        <v>2876</v>
      </c>
      <c r="F259" s="5">
        <v>1726</v>
      </c>
      <c r="G259" s="667">
        <v>3670</v>
      </c>
      <c r="H259" s="5">
        <v>725</v>
      </c>
      <c r="I259" s="5">
        <v>3429</v>
      </c>
    </row>
    <row r="260" spans="1:10">
      <c r="A260" s="702">
        <v>40907</v>
      </c>
      <c r="B260" s="4">
        <v>62</v>
      </c>
      <c r="C260" s="699">
        <v>4219</v>
      </c>
      <c r="D260" s="5">
        <v>3</v>
      </c>
      <c r="E260" s="658">
        <v>2198</v>
      </c>
      <c r="F260" s="5">
        <v>1736</v>
      </c>
      <c r="G260" s="667">
        <v>3631</v>
      </c>
      <c r="H260" s="5">
        <v>723</v>
      </c>
      <c r="I260" s="5">
        <v>3480</v>
      </c>
    </row>
    <row r="261" spans="1:10">
      <c r="A261" s="702">
        <v>40911</v>
      </c>
      <c r="B261" s="4">
        <v>91</v>
      </c>
      <c r="C261" s="699">
        <v>4716</v>
      </c>
      <c r="D261" s="5">
        <v>2</v>
      </c>
      <c r="E261" s="658">
        <v>2625</v>
      </c>
      <c r="F261" s="5">
        <v>1733</v>
      </c>
      <c r="G261" s="667">
        <v>3506</v>
      </c>
      <c r="H261" s="5">
        <v>721</v>
      </c>
      <c r="I261" s="5">
        <v>3412</v>
      </c>
    </row>
    <row r="262" spans="1:10">
      <c r="A262" s="702">
        <v>40912</v>
      </c>
      <c r="B262" s="4">
        <v>35</v>
      </c>
      <c r="C262" s="699">
        <v>6963</v>
      </c>
      <c r="D262" s="5">
        <v>0</v>
      </c>
      <c r="E262" s="658">
        <v>2774</v>
      </c>
      <c r="F262" s="5">
        <v>1731</v>
      </c>
      <c r="G262" s="667">
        <v>3721</v>
      </c>
      <c r="H262" s="5">
        <v>721</v>
      </c>
      <c r="I262" s="5">
        <v>3485</v>
      </c>
    </row>
    <row r="263" spans="1:10">
      <c r="A263" s="702">
        <v>40913</v>
      </c>
      <c r="B263" s="4">
        <v>39</v>
      </c>
      <c r="C263" s="699">
        <v>6633</v>
      </c>
      <c r="D263" s="5">
        <v>0</v>
      </c>
      <c r="E263" s="658">
        <v>2883</v>
      </c>
      <c r="F263" s="5">
        <v>1722</v>
      </c>
      <c r="G263" s="667">
        <v>3769</v>
      </c>
      <c r="H263" s="5">
        <v>721</v>
      </c>
      <c r="I263" s="5">
        <v>3397</v>
      </c>
    </row>
    <row r="264" spans="1:10">
      <c r="A264" s="702">
        <v>40914</v>
      </c>
      <c r="B264" s="4">
        <v>77</v>
      </c>
      <c r="C264" s="699">
        <v>5420</v>
      </c>
      <c r="D264" s="5">
        <v>5</v>
      </c>
      <c r="E264" s="658">
        <v>2871</v>
      </c>
      <c r="F264" s="5">
        <v>1713</v>
      </c>
      <c r="G264" s="667">
        <v>3674</v>
      </c>
      <c r="H264" s="5">
        <v>718</v>
      </c>
      <c r="I264" s="5">
        <v>3405</v>
      </c>
    </row>
    <row r="265" spans="1:10">
      <c r="A265" s="702">
        <v>40917</v>
      </c>
      <c r="B265" s="4">
        <v>27</v>
      </c>
      <c r="C265" s="699">
        <v>4529</v>
      </c>
      <c r="D265" s="5">
        <v>2</v>
      </c>
      <c r="E265" s="658">
        <v>1882</v>
      </c>
      <c r="F265" s="5">
        <v>1711</v>
      </c>
      <c r="G265" s="667">
        <v>3904</v>
      </c>
      <c r="H265" s="5">
        <v>718</v>
      </c>
      <c r="I265" s="5">
        <v>3434</v>
      </c>
    </row>
    <row r="266" spans="1:10">
      <c r="A266" s="702">
        <v>40918</v>
      </c>
      <c r="B266" s="4">
        <v>70</v>
      </c>
      <c r="C266" s="699">
        <v>5180</v>
      </c>
      <c r="D266" s="5">
        <v>6</v>
      </c>
      <c r="E266" s="658">
        <v>2548</v>
      </c>
      <c r="F266" s="5">
        <v>1724</v>
      </c>
      <c r="G266" s="667">
        <v>3596</v>
      </c>
      <c r="H266" s="5">
        <v>717</v>
      </c>
      <c r="I266" s="5">
        <v>3415</v>
      </c>
    </row>
    <row r="267" spans="1:10">
      <c r="A267" s="702">
        <v>40919</v>
      </c>
      <c r="B267" s="4">
        <v>130</v>
      </c>
      <c r="C267" s="699">
        <v>4727</v>
      </c>
      <c r="D267" s="5">
        <v>2</v>
      </c>
      <c r="E267" s="658">
        <v>2286</v>
      </c>
      <c r="F267" s="5">
        <v>1715</v>
      </c>
      <c r="G267" s="667">
        <v>3561</v>
      </c>
      <c r="H267" s="5">
        <v>717</v>
      </c>
      <c r="I267" s="5">
        <v>3399</v>
      </c>
    </row>
    <row r="268" spans="1:10">
      <c r="A268" s="702">
        <v>40920</v>
      </c>
      <c r="B268" s="4">
        <v>170</v>
      </c>
      <c r="C268" s="699">
        <v>5299</v>
      </c>
      <c r="D268" s="5">
        <v>0</v>
      </c>
      <c r="E268" s="658">
        <v>2624</v>
      </c>
      <c r="F268" s="5">
        <v>1738</v>
      </c>
      <c r="G268" s="667">
        <v>3684</v>
      </c>
      <c r="H268" s="5">
        <v>717</v>
      </c>
      <c r="I268" s="5">
        <v>3424</v>
      </c>
    </row>
    <row r="269" spans="1:10">
      <c r="A269" s="702">
        <v>40921</v>
      </c>
      <c r="B269" s="4">
        <v>53</v>
      </c>
      <c r="C269" s="699">
        <v>7043</v>
      </c>
      <c r="D269" s="5">
        <v>0</v>
      </c>
      <c r="E269" s="658">
        <v>2817</v>
      </c>
      <c r="F269" s="5">
        <v>1732</v>
      </c>
      <c r="G269" s="667">
        <v>3859</v>
      </c>
      <c r="H269" s="5">
        <v>717</v>
      </c>
      <c r="I269" s="5">
        <v>3546</v>
      </c>
    </row>
    <row r="270" spans="1:10" s="104" customFormat="1">
      <c r="A270" s="649">
        <v>40924</v>
      </c>
      <c r="B270" s="103"/>
      <c r="C270" s="663"/>
      <c r="D270" s="103"/>
      <c r="E270" s="648"/>
      <c r="F270" s="103"/>
      <c r="G270" s="663"/>
      <c r="H270" s="103"/>
      <c r="I270" s="103"/>
      <c r="J270" s="105" t="s">
        <v>48</v>
      </c>
    </row>
    <row r="271" spans="1:10">
      <c r="A271" s="702">
        <v>40925</v>
      </c>
      <c r="B271" s="4">
        <v>164</v>
      </c>
      <c r="C271" s="699">
        <v>6480</v>
      </c>
      <c r="D271" s="5">
        <v>8</v>
      </c>
      <c r="E271" s="658">
        <v>2689</v>
      </c>
      <c r="F271" s="5">
        <v>1714</v>
      </c>
      <c r="G271" s="667">
        <v>3701</v>
      </c>
      <c r="H271" s="5">
        <v>717</v>
      </c>
      <c r="I271" s="5">
        <v>3437</v>
      </c>
    </row>
    <row r="272" spans="1:10">
      <c r="A272" s="702">
        <v>40926</v>
      </c>
      <c r="B272" s="4">
        <v>117</v>
      </c>
      <c r="C272" s="699">
        <v>5065</v>
      </c>
      <c r="D272" s="5">
        <v>7</v>
      </c>
      <c r="E272" s="658">
        <v>2401</v>
      </c>
      <c r="F272" s="5">
        <v>1683</v>
      </c>
      <c r="G272" s="667">
        <v>3675</v>
      </c>
      <c r="H272" s="5">
        <v>714</v>
      </c>
      <c r="I272" s="5">
        <v>3529</v>
      </c>
    </row>
    <row r="273" spans="1:9">
      <c r="A273" s="702">
        <v>40927</v>
      </c>
      <c r="B273" s="4">
        <v>148</v>
      </c>
      <c r="C273" s="699">
        <v>4608</v>
      </c>
      <c r="D273" s="5">
        <v>18</v>
      </c>
      <c r="E273" s="658">
        <v>2390</v>
      </c>
      <c r="F273" s="5">
        <v>1683</v>
      </c>
      <c r="G273" s="667">
        <v>3801</v>
      </c>
      <c r="H273" s="5">
        <v>718</v>
      </c>
      <c r="I273" s="5">
        <v>3649</v>
      </c>
    </row>
    <row r="274" spans="1:9">
      <c r="A274" s="702">
        <v>40928</v>
      </c>
      <c r="B274" s="4">
        <v>13</v>
      </c>
      <c r="C274" s="699">
        <v>4258</v>
      </c>
      <c r="D274" s="5">
        <v>6</v>
      </c>
      <c r="E274" s="658">
        <v>3451</v>
      </c>
      <c r="F274" s="5">
        <v>1683</v>
      </c>
      <c r="G274" s="667">
        <v>3817</v>
      </c>
      <c r="H274" s="5">
        <v>719</v>
      </c>
      <c r="I274" s="5">
        <v>3650</v>
      </c>
    </row>
    <row r="275" spans="1:9">
      <c r="A275" s="702">
        <v>40931</v>
      </c>
      <c r="B275" s="4">
        <v>80</v>
      </c>
      <c r="C275" s="699">
        <v>4684</v>
      </c>
      <c r="D275" s="5">
        <v>2</v>
      </c>
      <c r="E275" s="658">
        <v>3354</v>
      </c>
      <c r="F275" s="5">
        <v>1683</v>
      </c>
      <c r="G275" s="667">
        <v>3605</v>
      </c>
      <c r="H275" s="5">
        <v>720</v>
      </c>
      <c r="I275" s="5">
        <v>3655</v>
      </c>
    </row>
    <row r="276" spans="1:9">
      <c r="A276" s="702">
        <v>40932</v>
      </c>
      <c r="B276" s="4">
        <v>158</v>
      </c>
      <c r="C276" s="699">
        <v>4386</v>
      </c>
      <c r="D276" s="5">
        <v>0</v>
      </c>
      <c r="E276" s="658">
        <v>2702</v>
      </c>
      <c r="F276" s="5">
        <v>1680</v>
      </c>
      <c r="G276" s="667">
        <v>3589</v>
      </c>
      <c r="H276" s="5">
        <v>720</v>
      </c>
      <c r="I276" s="5">
        <v>3534</v>
      </c>
    </row>
    <row r="277" spans="1:9">
      <c r="A277" s="702">
        <v>40933</v>
      </c>
      <c r="B277" s="4">
        <v>439</v>
      </c>
      <c r="C277" s="699">
        <v>8347</v>
      </c>
      <c r="D277" s="5">
        <v>1</v>
      </c>
      <c r="E277" s="658">
        <v>3622</v>
      </c>
      <c r="F277" s="5">
        <v>1721</v>
      </c>
      <c r="G277" s="667">
        <v>3747</v>
      </c>
      <c r="H277" s="5">
        <v>721</v>
      </c>
      <c r="I277" s="5">
        <v>3621</v>
      </c>
    </row>
    <row r="278" spans="1:9">
      <c r="A278" s="702">
        <v>40934</v>
      </c>
      <c r="B278" s="4">
        <v>777</v>
      </c>
      <c r="C278" s="699">
        <v>7775</v>
      </c>
      <c r="D278" s="5">
        <v>18</v>
      </c>
      <c r="E278" s="658">
        <v>2880</v>
      </c>
      <c r="F278" s="5">
        <v>1893</v>
      </c>
      <c r="G278" s="667">
        <v>3638</v>
      </c>
      <c r="H278" s="5">
        <v>719</v>
      </c>
      <c r="I278" s="5">
        <v>3625</v>
      </c>
    </row>
    <row r="279" spans="1:9">
      <c r="A279" s="702">
        <v>40935</v>
      </c>
      <c r="B279" s="4">
        <v>1184</v>
      </c>
      <c r="C279" s="699">
        <v>6116</v>
      </c>
      <c r="D279" s="5">
        <v>12</v>
      </c>
      <c r="E279" s="658">
        <v>2327</v>
      </c>
      <c r="F279" s="5">
        <v>1870</v>
      </c>
      <c r="G279" s="667">
        <v>3384</v>
      </c>
      <c r="H279" s="5">
        <v>720</v>
      </c>
      <c r="I279" s="5">
        <v>3621</v>
      </c>
    </row>
    <row r="280" spans="1:9">
      <c r="A280" s="702">
        <v>40938</v>
      </c>
      <c r="B280" s="4">
        <v>566</v>
      </c>
      <c r="C280" s="699">
        <v>6709</v>
      </c>
      <c r="D280" s="5">
        <v>10</v>
      </c>
      <c r="E280" s="658">
        <v>2515</v>
      </c>
      <c r="F280" s="5">
        <v>1627</v>
      </c>
      <c r="G280" s="667">
        <v>3601</v>
      </c>
      <c r="H280" s="5">
        <v>720</v>
      </c>
      <c r="I280" s="5">
        <v>3693</v>
      </c>
    </row>
    <row r="281" spans="1:9">
      <c r="A281" s="702">
        <v>40939</v>
      </c>
      <c r="B281" s="4">
        <v>28</v>
      </c>
      <c r="C281" s="699">
        <v>5875</v>
      </c>
      <c r="D281" s="5">
        <v>25</v>
      </c>
      <c r="E281" s="658">
        <v>3289</v>
      </c>
      <c r="F281" s="5">
        <v>1623</v>
      </c>
      <c r="G281" s="667">
        <v>3572</v>
      </c>
      <c r="H281" s="5">
        <v>720</v>
      </c>
      <c r="I281" s="5">
        <v>3776</v>
      </c>
    </row>
    <row r="282" spans="1:9">
      <c r="A282" s="702">
        <v>40940</v>
      </c>
      <c r="B282" s="4">
        <v>13</v>
      </c>
      <c r="C282" s="699">
        <v>4426</v>
      </c>
      <c r="D282" s="5">
        <v>60</v>
      </c>
      <c r="E282" s="658">
        <v>3140</v>
      </c>
      <c r="F282" s="5">
        <v>1625</v>
      </c>
      <c r="G282" s="667">
        <v>3613</v>
      </c>
      <c r="H282" s="5">
        <v>721</v>
      </c>
      <c r="I282" s="5">
        <v>3696</v>
      </c>
    </row>
    <row r="283" spans="1:9">
      <c r="A283" s="702">
        <v>40941</v>
      </c>
      <c r="B283" s="4">
        <v>42</v>
      </c>
      <c r="C283" s="699">
        <v>4459</v>
      </c>
      <c r="D283" s="5">
        <v>55</v>
      </c>
      <c r="E283" s="658">
        <v>4263</v>
      </c>
      <c r="F283" s="5">
        <v>1630</v>
      </c>
      <c r="G283" s="667">
        <v>3575</v>
      </c>
      <c r="H283" s="5">
        <v>710</v>
      </c>
      <c r="I283" s="5">
        <v>3708</v>
      </c>
    </row>
    <row r="284" spans="1:9">
      <c r="A284" s="702">
        <v>40942</v>
      </c>
      <c r="B284" s="4">
        <v>61</v>
      </c>
      <c r="C284" s="699">
        <v>7491</v>
      </c>
      <c r="D284" s="5">
        <v>14</v>
      </c>
      <c r="E284" s="658">
        <v>4311</v>
      </c>
      <c r="F284" s="5">
        <v>1634</v>
      </c>
      <c r="G284" s="667">
        <v>3845</v>
      </c>
      <c r="H284" s="5">
        <v>710</v>
      </c>
      <c r="I284" s="5">
        <v>3640</v>
      </c>
    </row>
    <row r="285" spans="1:9">
      <c r="A285" s="702">
        <v>40945</v>
      </c>
      <c r="B285" s="4">
        <v>17</v>
      </c>
      <c r="C285" s="699">
        <v>4920</v>
      </c>
      <c r="D285" s="5">
        <v>1</v>
      </c>
      <c r="E285" s="658">
        <v>2347</v>
      </c>
      <c r="F285" s="5">
        <v>1643</v>
      </c>
      <c r="G285" s="667">
        <v>4135</v>
      </c>
      <c r="H285" s="5">
        <v>710</v>
      </c>
      <c r="I285" s="5">
        <v>3630</v>
      </c>
    </row>
    <row r="286" spans="1:9">
      <c r="A286" s="702">
        <v>40946</v>
      </c>
      <c r="B286" s="4">
        <v>24</v>
      </c>
      <c r="C286" s="699">
        <v>6273</v>
      </c>
      <c r="D286" s="5">
        <v>11</v>
      </c>
      <c r="E286" s="658">
        <v>3174</v>
      </c>
      <c r="F286" s="5">
        <v>1648</v>
      </c>
      <c r="G286" s="667">
        <v>3625</v>
      </c>
      <c r="H286" s="5">
        <v>709</v>
      </c>
      <c r="I286" s="5">
        <v>3675</v>
      </c>
    </row>
    <row r="287" spans="1:9">
      <c r="A287" s="702">
        <v>40947</v>
      </c>
      <c r="B287" s="4">
        <v>69</v>
      </c>
      <c r="C287" s="699">
        <v>6273</v>
      </c>
      <c r="D287" s="5">
        <v>1</v>
      </c>
      <c r="E287" s="658">
        <v>3543</v>
      </c>
      <c r="F287" s="5">
        <v>1648</v>
      </c>
      <c r="G287" s="667">
        <v>3929</v>
      </c>
      <c r="H287" s="5">
        <v>709</v>
      </c>
      <c r="I287" s="5">
        <v>3755</v>
      </c>
    </row>
    <row r="288" spans="1:9">
      <c r="A288" s="702">
        <v>40948</v>
      </c>
      <c r="B288" s="4">
        <v>82</v>
      </c>
      <c r="C288" s="699">
        <v>7482</v>
      </c>
      <c r="D288" s="5">
        <v>7</v>
      </c>
      <c r="E288" s="658">
        <v>3654</v>
      </c>
      <c r="F288" s="5">
        <v>1630</v>
      </c>
      <c r="G288" s="667">
        <v>3669</v>
      </c>
      <c r="H288" s="5">
        <v>711</v>
      </c>
      <c r="I288" s="5">
        <v>3670</v>
      </c>
    </row>
    <row r="289" spans="1:10">
      <c r="A289" s="702">
        <v>40949</v>
      </c>
      <c r="B289" s="4">
        <v>47</v>
      </c>
      <c r="C289" s="699">
        <v>6316</v>
      </c>
      <c r="D289" s="5">
        <v>21</v>
      </c>
      <c r="E289" s="658">
        <v>3090</v>
      </c>
      <c r="F289" s="5">
        <v>1626</v>
      </c>
      <c r="G289" s="667">
        <v>3790</v>
      </c>
      <c r="H289" s="5">
        <v>711</v>
      </c>
      <c r="I289" s="5">
        <v>3671</v>
      </c>
    </row>
    <row r="290" spans="1:10">
      <c r="A290" s="702">
        <v>40952</v>
      </c>
      <c r="B290" s="4">
        <v>32</v>
      </c>
      <c r="C290" s="699">
        <v>4488</v>
      </c>
      <c r="D290" s="5">
        <v>75</v>
      </c>
      <c r="E290" s="658">
        <v>2304</v>
      </c>
      <c r="F290" s="5">
        <v>1622</v>
      </c>
      <c r="G290" s="667">
        <v>3774</v>
      </c>
      <c r="H290" s="5">
        <v>712</v>
      </c>
      <c r="I290" s="5">
        <v>3653</v>
      </c>
    </row>
    <row r="291" spans="1:10">
      <c r="A291" s="702">
        <v>40953</v>
      </c>
      <c r="B291" s="4">
        <v>15</v>
      </c>
      <c r="C291" s="699">
        <v>4619</v>
      </c>
      <c r="D291" s="5">
        <v>38</v>
      </c>
      <c r="E291" s="658">
        <v>2741</v>
      </c>
      <c r="F291" s="5">
        <v>1623</v>
      </c>
      <c r="G291" s="667">
        <v>3811</v>
      </c>
      <c r="H291" s="5">
        <v>712</v>
      </c>
      <c r="I291" s="5">
        <v>3796</v>
      </c>
    </row>
    <row r="292" spans="1:10">
      <c r="A292" s="702">
        <v>40954</v>
      </c>
      <c r="B292" s="4">
        <v>104</v>
      </c>
      <c r="C292" s="699">
        <v>5404</v>
      </c>
      <c r="D292" s="5">
        <v>84</v>
      </c>
      <c r="E292" s="658">
        <v>2877</v>
      </c>
      <c r="F292" s="5">
        <v>1610</v>
      </c>
      <c r="G292" s="667">
        <v>3599</v>
      </c>
      <c r="H292" s="5">
        <v>708</v>
      </c>
      <c r="I292" s="5">
        <v>3773</v>
      </c>
    </row>
    <row r="293" spans="1:10">
      <c r="A293" s="702">
        <v>40955</v>
      </c>
      <c r="B293" s="4">
        <v>45</v>
      </c>
      <c r="C293" s="699">
        <v>5969</v>
      </c>
      <c r="D293" s="5">
        <v>13</v>
      </c>
      <c r="E293" s="658">
        <v>3522</v>
      </c>
      <c r="F293" s="5">
        <v>1610</v>
      </c>
      <c r="G293" s="667">
        <v>3677</v>
      </c>
      <c r="H293" s="5">
        <v>707</v>
      </c>
      <c r="I293" s="5">
        <v>3719</v>
      </c>
    </row>
    <row r="294" spans="1:10">
      <c r="A294" s="702">
        <v>40956</v>
      </c>
      <c r="B294" s="4">
        <v>86</v>
      </c>
      <c r="C294" s="699">
        <v>4632</v>
      </c>
      <c r="D294" s="5">
        <v>20</v>
      </c>
      <c r="E294" s="658">
        <v>2356</v>
      </c>
      <c r="F294" s="5">
        <v>1609</v>
      </c>
      <c r="G294" s="667">
        <v>3840</v>
      </c>
      <c r="H294" s="5">
        <v>710</v>
      </c>
      <c r="I294" s="5">
        <v>3643</v>
      </c>
    </row>
    <row r="295" spans="1:10" s="104" customFormat="1">
      <c r="A295" s="649">
        <v>40959</v>
      </c>
      <c r="B295" s="103"/>
      <c r="C295" s="663"/>
      <c r="D295" s="103"/>
      <c r="E295" s="648"/>
      <c r="F295" s="103"/>
      <c r="G295" s="663"/>
      <c r="H295" s="103"/>
      <c r="I295" s="103"/>
      <c r="J295" s="104" t="s">
        <v>49</v>
      </c>
    </row>
    <row r="296" spans="1:10">
      <c r="A296" s="702">
        <v>40960</v>
      </c>
      <c r="B296" s="4">
        <v>44</v>
      </c>
      <c r="C296" s="699">
        <v>5876</v>
      </c>
      <c r="D296" s="5">
        <v>35</v>
      </c>
      <c r="E296" s="658">
        <v>3205</v>
      </c>
      <c r="F296" s="5">
        <v>1602</v>
      </c>
      <c r="G296" s="667">
        <v>3749</v>
      </c>
      <c r="H296" s="5">
        <v>709</v>
      </c>
      <c r="I296" s="5">
        <v>3677</v>
      </c>
    </row>
    <row r="297" spans="1:10">
      <c r="A297" s="702">
        <v>40961</v>
      </c>
      <c r="B297" s="4">
        <v>42</v>
      </c>
      <c r="C297" s="699">
        <v>5455</v>
      </c>
      <c r="D297" s="5">
        <v>293</v>
      </c>
      <c r="E297" s="658">
        <v>3962</v>
      </c>
      <c r="F297" s="5">
        <v>1600</v>
      </c>
      <c r="G297" s="667">
        <v>3742</v>
      </c>
      <c r="H297" s="5">
        <v>711</v>
      </c>
      <c r="I297" s="5">
        <v>3695</v>
      </c>
    </row>
    <row r="298" spans="1:10">
      <c r="A298" s="702">
        <v>40962</v>
      </c>
      <c r="B298" s="4">
        <v>44</v>
      </c>
      <c r="C298" s="699">
        <v>4695</v>
      </c>
      <c r="D298" s="5">
        <v>187</v>
      </c>
      <c r="E298" s="658">
        <v>4437</v>
      </c>
      <c r="F298" s="5">
        <v>1594</v>
      </c>
      <c r="G298" s="667">
        <v>3970</v>
      </c>
      <c r="H298" s="5">
        <v>711</v>
      </c>
      <c r="I298" s="5">
        <v>3733</v>
      </c>
    </row>
    <row r="299" spans="1:10">
      <c r="A299" s="702">
        <v>40963</v>
      </c>
      <c r="B299" s="4">
        <v>84</v>
      </c>
      <c r="C299" s="699">
        <v>4068</v>
      </c>
      <c r="D299" s="5">
        <v>195</v>
      </c>
      <c r="E299" s="658">
        <v>4329</v>
      </c>
      <c r="F299" s="5">
        <v>1585</v>
      </c>
      <c r="G299" s="667">
        <v>4086</v>
      </c>
      <c r="H299" s="5">
        <v>718</v>
      </c>
      <c r="I299" s="5">
        <v>3831</v>
      </c>
    </row>
    <row r="300" spans="1:10">
      <c r="A300" s="702">
        <v>40966</v>
      </c>
      <c r="B300" s="4">
        <v>23</v>
      </c>
      <c r="C300" s="699">
        <v>4024</v>
      </c>
      <c r="D300" s="5">
        <v>196</v>
      </c>
      <c r="E300" s="658">
        <v>3961</v>
      </c>
      <c r="F300" s="5">
        <v>1587</v>
      </c>
      <c r="G300" s="667">
        <v>4157</v>
      </c>
      <c r="H300" s="5">
        <v>717</v>
      </c>
      <c r="I300" s="5">
        <v>3853</v>
      </c>
    </row>
    <row r="301" spans="1:10">
      <c r="A301" s="702">
        <v>40967</v>
      </c>
      <c r="B301" s="4">
        <v>63</v>
      </c>
      <c r="C301" s="699">
        <v>5515</v>
      </c>
      <c r="D301" s="5">
        <v>175</v>
      </c>
      <c r="E301" s="658">
        <v>6463</v>
      </c>
      <c r="F301" s="5">
        <v>1591</v>
      </c>
      <c r="G301" s="667">
        <v>4140</v>
      </c>
      <c r="H301" s="5">
        <v>660</v>
      </c>
      <c r="I301" s="5">
        <v>3914</v>
      </c>
    </row>
    <row r="302" spans="1:10">
      <c r="A302" s="702">
        <v>40968</v>
      </c>
      <c r="B302" s="4">
        <v>114</v>
      </c>
      <c r="C302" s="699">
        <v>15749</v>
      </c>
      <c r="D302" s="5">
        <v>52</v>
      </c>
      <c r="E302" s="658">
        <v>7948</v>
      </c>
      <c r="F302" s="5">
        <v>1601</v>
      </c>
      <c r="G302" s="667">
        <v>4897</v>
      </c>
      <c r="H302" s="5">
        <v>679</v>
      </c>
      <c r="I302" s="5">
        <v>3924</v>
      </c>
    </row>
    <row r="303" spans="1:10">
      <c r="A303" s="702">
        <v>40969</v>
      </c>
      <c r="B303" s="4">
        <v>58</v>
      </c>
      <c r="C303" s="699">
        <v>7335</v>
      </c>
      <c r="D303" s="5">
        <v>6</v>
      </c>
      <c r="E303" s="658">
        <v>3732</v>
      </c>
      <c r="F303" s="5">
        <v>1598</v>
      </c>
      <c r="G303" s="667">
        <v>4048</v>
      </c>
      <c r="H303" s="5">
        <v>677</v>
      </c>
      <c r="I303" s="5">
        <v>3443</v>
      </c>
    </row>
    <row r="304" spans="1:10">
      <c r="A304" s="702">
        <v>40970</v>
      </c>
      <c r="B304" s="4">
        <v>14</v>
      </c>
      <c r="C304" s="699">
        <v>4010</v>
      </c>
      <c r="D304" s="5">
        <v>4</v>
      </c>
      <c r="E304" s="658">
        <v>2811</v>
      </c>
      <c r="F304" s="5">
        <v>1594</v>
      </c>
      <c r="G304" s="667">
        <v>3912</v>
      </c>
      <c r="H304" s="5">
        <v>676</v>
      </c>
      <c r="I304" s="5">
        <v>3398</v>
      </c>
    </row>
    <row r="305" spans="1:9">
      <c r="A305" s="196">
        <v>40973</v>
      </c>
      <c r="B305" s="4">
        <v>232</v>
      </c>
      <c r="C305" s="699">
        <v>4186</v>
      </c>
      <c r="D305" s="5">
        <v>2</v>
      </c>
      <c r="E305" s="658">
        <v>2910</v>
      </c>
      <c r="F305" s="5">
        <v>1573</v>
      </c>
      <c r="G305" s="667">
        <v>3916</v>
      </c>
      <c r="H305" s="5">
        <v>676</v>
      </c>
      <c r="I305" s="5">
        <v>3420</v>
      </c>
    </row>
    <row r="306" spans="1:9">
      <c r="A306" s="196">
        <v>40974</v>
      </c>
      <c r="B306" s="4">
        <v>195</v>
      </c>
      <c r="C306" s="699">
        <v>6880</v>
      </c>
      <c r="D306" s="5">
        <v>13</v>
      </c>
      <c r="E306" s="658">
        <v>5168</v>
      </c>
      <c r="F306" s="5">
        <v>1581</v>
      </c>
      <c r="G306" s="667">
        <v>3948</v>
      </c>
      <c r="H306" s="5">
        <v>676</v>
      </c>
      <c r="I306" s="5">
        <v>3510</v>
      </c>
    </row>
    <row r="307" spans="1:9">
      <c r="A307" s="196">
        <v>40975</v>
      </c>
      <c r="B307" s="4">
        <v>96</v>
      </c>
      <c r="C307" s="699">
        <v>3732</v>
      </c>
      <c r="D307" s="5">
        <v>6</v>
      </c>
      <c r="E307" s="658">
        <v>2901</v>
      </c>
      <c r="F307" s="5">
        <v>1582</v>
      </c>
      <c r="G307" s="667">
        <v>3918</v>
      </c>
      <c r="H307" s="5">
        <v>677</v>
      </c>
      <c r="I307" s="5">
        <v>3531</v>
      </c>
    </row>
    <row r="308" spans="1:9">
      <c r="A308" s="196">
        <v>40976</v>
      </c>
      <c r="B308" s="4">
        <v>48</v>
      </c>
      <c r="C308" s="699">
        <v>3930</v>
      </c>
      <c r="D308" s="5">
        <v>4</v>
      </c>
      <c r="E308" s="658">
        <v>2788</v>
      </c>
      <c r="F308" s="5">
        <v>1573</v>
      </c>
      <c r="G308" s="667">
        <v>3816</v>
      </c>
      <c r="H308" s="5">
        <v>677</v>
      </c>
      <c r="I308" s="5">
        <v>3520</v>
      </c>
    </row>
    <row r="309" spans="1:9">
      <c r="A309" s="196">
        <v>40977</v>
      </c>
      <c r="B309" s="4">
        <v>107</v>
      </c>
      <c r="C309" s="699">
        <v>6930</v>
      </c>
      <c r="D309" s="5">
        <v>36</v>
      </c>
      <c r="E309" s="658">
        <v>4367</v>
      </c>
      <c r="F309" s="5">
        <v>1557</v>
      </c>
      <c r="G309" s="667">
        <v>3784</v>
      </c>
      <c r="H309" s="5">
        <v>679</v>
      </c>
      <c r="I309" s="5">
        <v>3577</v>
      </c>
    </row>
    <row r="310" spans="1:9">
      <c r="A310" s="196">
        <v>40980</v>
      </c>
      <c r="B310" s="4">
        <v>120</v>
      </c>
      <c r="C310" s="699">
        <v>4499</v>
      </c>
      <c r="D310" s="5">
        <v>15</v>
      </c>
      <c r="E310" s="658">
        <v>2485</v>
      </c>
      <c r="F310" s="5">
        <v>1556</v>
      </c>
      <c r="G310" s="667">
        <v>4182</v>
      </c>
      <c r="H310" s="5">
        <v>679</v>
      </c>
      <c r="I310" s="5">
        <v>3540</v>
      </c>
    </row>
    <row r="311" spans="1:9">
      <c r="A311" s="196">
        <v>40981</v>
      </c>
      <c r="B311" s="4">
        <v>95</v>
      </c>
      <c r="C311" s="699">
        <v>7611</v>
      </c>
      <c r="D311" s="5">
        <v>8</v>
      </c>
      <c r="E311" s="658">
        <v>4061</v>
      </c>
      <c r="F311" s="5">
        <v>1554</v>
      </c>
      <c r="G311" s="667">
        <v>4077</v>
      </c>
      <c r="H311" s="5">
        <v>681</v>
      </c>
      <c r="I311" s="5">
        <v>3652</v>
      </c>
    </row>
    <row r="312" spans="1:9">
      <c r="A312" s="196">
        <v>40982</v>
      </c>
      <c r="B312" s="4">
        <v>111</v>
      </c>
      <c r="C312" s="699">
        <v>7771</v>
      </c>
      <c r="D312" s="5">
        <v>23</v>
      </c>
      <c r="E312" s="658">
        <v>5063</v>
      </c>
      <c r="F312" s="5">
        <v>1554</v>
      </c>
      <c r="G312" s="667">
        <v>4232</v>
      </c>
      <c r="H312" s="5">
        <v>682</v>
      </c>
      <c r="I312" s="5">
        <v>3836</v>
      </c>
    </row>
    <row r="313" spans="1:9">
      <c r="A313" s="196">
        <v>40983</v>
      </c>
      <c r="B313" s="4">
        <v>37</v>
      </c>
      <c r="C313" s="699">
        <v>5046</v>
      </c>
      <c r="D313" s="5">
        <v>3</v>
      </c>
      <c r="E313" s="658">
        <v>3264</v>
      </c>
      <c r="F313" s="5">
        <v>1551</v>
      </c>
      <c r="G313" s="667">
        <v>3916</v>
      </c>
      <c r="H313" s="5">
        <v>682</v>
      </c>
      <c r="I313" s="5">
        <v>3766</v>
      </c>
    </row>
    <row r="314" spans="1:9">
      <c r="A314" s="196">
        <v>40984</v>
      </c>
      <c r="B314" s="4">
        <v>27</v>
      </c>
      <c r="C314" s="699">
        <v>4462</v>
      </c>
      <c r="D314" s="5">
        <v>4</v>
      </c>
      <c r="E314" s="658">
        <v>2671</v>
      </c>
      <c r="F314" s="5">
        <v>1552</v>
      </c>
      <c r="G314" s="667">
        <v>3861</v>
      </c>
      <c r="H314" s="5">
        <v>681</v>
      </c>
      <c r="I314" s="5">
        <v>3622</v>
      </c>
    </row>
    <row r="315" spans="1:9">
      <c r="A315" s="196">
        <v>40987</v>
      </c>
      <c r="B315" s="4">
        <v>50</v>
      </c>
      <c r="C315" s="699">
        <v>3852</v>
      </c>
      <c r="D315" s="5">
        <v>16</v>
      </c>
      <c r="E315" s="658">
        <v>2507</v>
      </c>
      <c r="F315" s="5">
        <v>1551</v>
      </c>
      <c r="G315" s="667">
        <v>3809</v>
      </c>
      <c r="H315" s="5">
        <v>679</v>
      </c>
      <c r="I315" s="5">
        <v>3628</v>
      </c>
    </row>
    <row r="316" spans="1:9">
      <c r="A316" s="196">
        <v>40988</v>
      </c>
      <c r="B316" s="4">
        <v>80</v>
      </c>
      <c r="C316" s="699">
        <v>4420</v>
      </c>
      <c r="D316" s="5">
        <v>20</v>
      </c>
      <c r="E316" s="658">
        <v>3381</v>
      </c>
      <c r="F316" s="5">
        <v>1553</v>
      </c>
      <c r="G316" s="667">
        <v>3872</v>
      </c>
      <c r="H316" s="5">
        <v>681</v>
      </c>
      <c r="I316" s="5">
        <v>3781</v>
      </c>
    </row>
    <row r="317" spans="1:9">
      <c r="A317" s="196">
        <v>40989</v>
      </c>
      <c r="B317" s="4">
        <v>23</v>
      </c>
      <c r="C317" s="699">
        <v>3603</v>
      </c>
      <c r="D317" s="5">
        <v>4</v>
      </c>
      <c r="E317" s="658">
        <v>2611</v>
      </c>
      <c r="F317" s="5">
        <v>1549</v>
      </c>
      <c r="G317" s="667">
        <v>3763</v>
      </c>
      <c r="H317" s="5">
        <v>682</v>
      </c>
      <c r="I317" s="5">
        <v>3706</v>
      </c>
    </row>
    <row r="318" spans="1:9">
      <c r="A318" s="196">
        <v>40990</v>
      </c>
      <c r="B318" s="4">
        <v>186</v>
      </c>
      <c r="C318" s="699">
        <v>6199</v>
      </c>
      <c r="D318" s="5">
        <v>15</v>
      </c>
      <c r="E318" s="658">
        <v>3653</v>
      </c>
      <c r="F318" s="5">
        <v>1553</v>
      </c>
      <c r="G318" s="667">
        <v>3998</v>
      </c>
      <c r="H318" s="5">
        <v>683</v>
      </c>
      <c r="I318" s="5">
        <v>3622</v>
      </c>
    </row>
    <row r="319" spans="1:9">
      <c r="A319" s="196">
        <v>40991</v>
      </c>
      <c r="B319" s="4">
        <v>306</v>
      </c>
      <c r="C319" s="699">
        <v>5267</v>
      </c>
      <c r="D319" s="5">
        <v>3</v>
      </c>
      <c r="E319" s="658">
        <v>2709</v>
      </c>
      <c r="F319" s="5">
        <v>1552</v>
      </c>
      <c r="G319" s="667">
        <v>3779</v>
      </c>
      <c r="H319" s="5">
        <v>683</v>
      </c>
      <c r="I319" s="5">
        <v>3604</v>
      </c>
    </row>
    <row r="320" spans="1:9">
      <c r="A320" s="196">
        <v>40994</v>
      </c>
      <c r="B320" s="4">
        <v>423</v>
      </c>
      <c r="C320" s="699">
        <v>6570</v>
      </c>
      <c r="D320" s="5">
        <v>3</v>
      </c>
      <c r="E320" s="658">
        <v>2569</v>
      </c>
      <c r="F320" s="5">
        <v>1579</v>
      </c>
      <c r="G320" s="667">
        <v>3737</v>
      </c>
      <c r="H320" s="5">
        <v>682</v>
      </c>
      <c r="I320" s="5">
        <v>3585</v>
      </c>
    </row>
    <row r="321" spans="1:10">
      <c r="A321" s="196">
        <v>40995</v>
      </c>
      <c r="B321" s="4">
        <v>682</v>
      </c>
      <c r="C321" s="699">
        <v>5415</v>
      </c>
      <c r="D321" s="5">
        <v>2</v>
      </c>
      <c r="E321" s="658">
        <v>2146</v>
      </c>
      <c r="F321" s="5">
        <v>1747</v>
      </c>
      <c r="G321" s="667">
        <v>3717</v>
      </c>
      <c r="H321" s="5">
        <v>682</v>
      </c>
      <c r="I321" s="5">
        <v>3531</v>
      </c>
    </row>
    <row r="322" spans="1:10">
      <c r="A322" s="196">
        <v>40996</v>
      </c>
      <c r="B322" s="4">
        <v>517</v>
      </c>
      <c r="C322" s="699">
        <v>5774</v>
      </c>
      <c r="D322" s="5">
        <v>4</v>
      </c>
      <c r="E322" s="658">
        <v>2963</v>
      </c>
      <c r="F322" s="5">
        <v>1833</v>
      </c>
      <c r="G322" s="667">
        <v>3739</v>
      </c>
      <c r="H322" s="5">
        <v>684</v>
      </c>
      <c r="I322" s="5">
        <v>3618</v>
      </c>
    </row>
    <row r="323" spans="1:10">
      <c r="A323" s="196">
        <v>40997</v>
      </c>
      <c r="B323" s="4">
        <v>250</v>
      </c>
      <c r="C323" s="699">
        <v>5789</v>
      </c>
      <c r="D323" s="5">
        <v>4</v>
      </c>
      <c r="E323" s="658">
        <v>2252</v>
      </c>
      <c r="F323" s="5">
        <v>1540</v>
      </c>
      <c r="G323" s="667">
        <v>3745</v>
      </c>
      <c r="H323" s="5">
        <v>684</v>
      </c>
      <c r="I323" s="5">
        <v>3625</v>
      </c>
    </row>
    <row r="324" spans="1:10">
      <c r="A324" s="196">
        <v>40998</v>
      </c>
      <c r="B324" s="4">
        <v>10</v>
      </c>
      <c r="C324" s="699">
        <v>3254</v>
      </c>
      <c r="D324" s="5">
        <v>6</v>
      </c>
      <c r="E324" s="658">
        <v>2026</v>
      </c>
      <c r="F324" s="5">
        <v>1533</v>
      </c>
      <c r="G324" s="667">
        <v>3914</v>
      </c>
      <c r="H324" s="5">
        <v>683</v>
      </c>
      <c r="I324" s="5">
        <v>3647</v>
      </c>
    </row>
    <row r="325" spans="1:10">
      <c r="A325" s="196">
        <v>41001</v>
      </c>
      <c r="B325" s="4">
        <v>21</v>
      </c>
      <c r="C325" s="699">
        <v>3434</v>
      </c>
      <c r="D325" s="5">
        <v>1</v>
      </c>
      <c r="E325" s="658">
        <v>2675</v>
      </c>
      <c r="F325" s="5">
        <v>1517</v>
      </c>
      <c r="G325" s="667">
        <v>3773</v>
      </c>
      <c r="H325" s="5">
        <v>682</v>
      </c>
      <c r="I325" s="5">
        <v>3604</v>
      </c>
    </row>
    <row r="326" spans="1:10">
      <c r="A326" s="196">
        <v>41002</v>
      </c>
      <c r="B326" s="4">
        <v>64</v>
      </c>
      <c r="C326" s="699">
        <v>5209</v>
      </c>
      <c r="D326" s="5">
        <v>3</v>
      </c>
      <c r="E326" s="658">
        <v>3027</v>
      </c>
      <c r="F326" s="5">
        <v>1504</v>
      </c>
      <c r="G326" s="667">
        <v>3824</v>
      </c>
      <c r="H326" s="5">
        <v>683</v>
      </c>
      <c r="I326" s="5">
        <v>3570</v>
      </c>
    </row>
    <row r="327" spans="1:10">
      <c r="A327" s="196">
        <v>41003</v>
      </c>
      <c r="B327" s="4">
        <v>61</v>
      </c>
      <c r="C327" s="699">
        <v>5989</v>
      </c>
      <c r="D327" s="5">
        <v>9</v>
      </c>
      <c r="E327" s="658">
        <v>3434</v>
      </c>
      <c r="F327" s="5">
        <v>1513</v>
      </c>
      <c r="G327" s="667">
        <v>4012</v>
      </c>
      <c r="H327" s="5">
        <v>685</v>
      </c>
      <c r="I327" s="5">
        <v>3628</v>
      </c>
    </row>
    <row r="328" spans="1:10">
      <c r="A328" s="196">
        <v>41004</v>
      </c>
      <c r="B328" s="4">
        <v>44</v>
      </c>
      <c r="C328" s="699">
        <v>3757</v>
      </c>
      <c r="D328" s="5">
        <v>15</v>
      </c>
      <c r="E328" s="658">
        <v>2472</v>
      </c>
      <c r="F328" s="5">
        <v>1509</v>
      </c>
      <c r="G328" s="667">
        <v>3808</v>
      </c>
      <c r="H328" s="5">
        <v>685</v>
      </c>
      <c r="I328" s="5">
        <v>3609</v>
      </c>
    </row>
    <row r="329" spans="1:10" s="104" customFormat="1">
      <c r="A329" s="711">
        <v>41005</v>
      </c>
      <c r="B329" s="103"/>
      <c r="C329" s="663"/>
      <c r="D329" s="103"/>
      <c r="E329" s="648"/>
      <c r="F329" s="103"/>
      <c r="G329" s="663"/>
      <c r="H329" s="103"/>
      <c r="I329" s="103"/>
      <c r="J329" s="105" t="s">
        <v>52</v>
      </c>
    </row>
    <row r="330" spans="1:10">
      <c r="A330" s="196">
        <v>41008</v>
      </c>
      <c r="B330" s="4">
        <v>6</v>
      </c>
      <c r="C330" s="699">
        <v>2385</v>
      </c>
      <c r="D330" s="5">
        <v>11</v>
      </c>
      <c r="E330" s="658">
        <v>1534</v>
      </c>
      <c r="F330" s="5">
        <v>1509</v>
      </c>
      <c r="G330" s="667">
        <v>3711</v>
      </c>
      <c r="H330" s="5">
        <v>687</v>
      </c>
      <c r="I330" s="5">
        <v>3591</v>
      </c>
    </row>
    <row r="331" spans="1:10">
      <c r="A331" s="196">
        <v>41009</v>
      </c>
      <c r="B331" s="4">
        <v>31</v>
      </c>
      <c r="C331" s="699">
        <v>5513</v>
      </c>
      <c r="D331" s="5">
        <v>5</v>
      </c>
      <c r="E331" s="658">
        <v>3165</v>
      </c>
      <c r="F331" s="5">
        <v>1507</v>
      </c>
      <c r="G331" s="667">
        <v>3729</v>
      </c>
      <c r="H331" s="5">
        <v>687</v>
      </c>
      <c r="I331" s="5">
        <v>3575</v>
      </c>
    </row>
    <row r="332" spans="1:10">
      <c r="A332" s="196">
        <v>41010</v>
      </c>
      <c r="B332" s="4">
        <v>12</v>
      </c>
      <c r="C332" s="699">
        <v>2598</v>
      </c>
      <c r="D332" s="5">
        <v>7</v>
      </c>
      <c r="E332" s="658">
        <v>1909</v>
      </c>
      <c r="F332" s="5">
        <v>1506</v>
      </c>
      <c r="G332" s="667">
        <v>3720</v>
      </c>
      <c r="H332" s="5">
        <v>683</v>
      </c>
      <c r="I332" s="5">
        <v>3569</v>
      </c>
    </row>
    <row r="333" spans="1:10">
      <c r="A333" s="196">
        <v>41011</v>
      </c>
      <c r="B333" s="4">
        <v>19</v>
      </c>
      <c r="C333" s="699">
        <v>3882</v>
      </c>
      <c r="D333" s="5">
        <v>13</v>
      </c>
      <c r="E333" s="658">
        <v>2838</v>
      </c>
      <c r="F333" s="5">
        <v>1509</v>
      </c>
      <c r="G333" s="667">
        <v>3681</v>
      </c>
      <c r="H333" s="5">
        <v>684</v>
      </c>
      <c r="I333" s="5">
        <v>3636</v>
      </c>
    </row>
    <row r="334" spans="1:10">
      <c r="A334" s="196">
        <v>41012</v>
      </c>
      <c r="B334" s="4">
        <v>12</v>
      </c>
      <c r="C334" s="699">
        <v>5302</v>
      </c>
      <c r="D334" s="5">
        <v>13</v>
      </c>
      <c r="E334" s="658">
        <v>3283</v>
      </c>
      <c r="F334" s="5">
        <v>1507</v>
      </c>
      <c r="G334" s="667">
        <v>3954</v>
      </c>
      <c r="H334" s="5">
        <v>683</v>
      </c>
      <c r="I334" s="5">
        <v>3557</v>
      </c>
    </row>
    <row r="335" spans="1:10">
      <c r="A335" s="196">
        <v>41015</v>
      </c>
      <c r="B335" s="4">
        <v>19</v>
      </c>
      <c r="C335" s="699">
        <v>3550</v>
      </c>
      <c r="D335" s="5">
        <v>8</v>
      </c>
      <c r="E335" s="658">
        <v>2203</v>
      </c>
      <c r="F335" s="5">
        <v>1507</v>
      </c>
      <c r="G335" s="667">
        <v>3869</v>
      </c>
      <c r="H335" s="5">
        <v>685</v>
      </c>
      <c r="I335" s="5">
        <v>3552</v>
      </c>
    </row>
    <row r="336" spans="1:10">
      <c r="A336" s="196">
        <v>41016</v>
      </c>
      <c r="B336" s="4">
        <v>40</v>
      </c>
      <c r="C336" s="699">
        <v>4649</v>
      </c>
      <c r="D336" s="5">
        <v>127</v>
      </c>
      <c r="E336" s="658">
        <v>3035</v>
      </c>
      <c r="F336" s="5">
        <v>1512</v>
      </c>
      <c r="G336" s="667">
        <v>3761</v>
      </c>
      <c r="H336" s="5">
        <v>683</v>
      </c>
      <c r="I336" s="5">
        <v>3498</v>
      </c>
    </row>
    <row r="337" spans="1:9">
      <c r="A337" s="196">
        <v>41017</v>
      </c>
      <c r="B337" s="4">
        <v>5</v>
      </c>
      <c r="C337" s="699">
        <v>3291</v>
      </c>
      <c r="D337" s="5">
        <v>28</v>
      </c>
      <c r="E337" s="658">
        <v>2162</v>
      </c>
      <c r="F337" s="5">
        <v>1513</v>
      </c>
      <c r="G337" s="667">
        <v>3858</v>
      </c>
      <c r="H337" s="5">
        <v>689</v>
      </c>
      <c r="I337" s="5">
        <v>3617</v>
      </c>
    </row>
    <row r="338" spans="1:9">
      <c r="A338" s="196">
        <v>41018</v>
      </c>
      <c r="B338" s="4">
        <v>31</v>
      </c>
      <c r="C338" s="699">
        <v>4538</v>
      </c>
      <c r="D338" s="5">
        <v>99</v>
      </c>
      <c r="E338" s="658">
        <v>3240</v>
      </c>
      <c r="F338" s="5">
        <v>1522</v>
      </c>
      <c r="G338" s="667">
        <v>3947</v>
      </c>
      <c r="H338" s="5">
        <v>683</v>
      </c>
      <c r="I338" s="5">
        <v>3639</v>
      </c>
    </row>
    <row r="339" spans="1:9">
      <c r="A339" s="196">
        <v>41019</v>
      </c>
      <c r="B339" s="4">
        <v>19</v>
      </c>
      <c r="C339" s="699">
        <v>2908</v>
      </c>
      <c r="D339" s="5">
        <v>8</v>
      </c>
      <c r="E339" s="658">
        <v>2010</v>
      </c>
      <c r="F339" s="5">
        <v>1526</v>
      </c>
      <c r="G339" s="667">
        <v>4004</v>
      </c>
      <c r="H339" s="5">
        <v>683</v>
      </c>
      <c r="I339" s="5">
        <v>3573</v>
      </c>
    </row>
    <row r="340" spans="1:9">
      <c r="A340" s="196">
        <v>41022</v>
      </c>
      <c r="B340" s="4">
        <v>34</v>
      </c>
      <c r="C340" s="699">
        <v>4174</v>
      </c>
      <c r="D340" s="5">
        <v>108</v>
      </c>
      <c r="E340" s="658">
        <v>3576</v>
      </c>
      <c r="F340" s="5">
        <v>1535</v>
      </c>
      <c r="G340" s="667">
        <v>4138</v>
      </c>
      <c r="H340" s="5">
        <v>683</v>
      </c>
      <c r="I340" s="5">
        <v>3515</v>
      </c>
    </row>
    <row r="341" spans="1:9">
      <c r="A341" s="196">
        <v>41023</v>
      </c>
      <c r="B341" s="4">
        <v>26</v>
      </c>
      <c r="C341" s="699">
        <v>2910</v>
      </c>
      <c r="D341" s="5">
        <v>482</v>
      </c>
      <c r="E341" s="658">
        <v>3797</v>
      </c>
      <c r="F341" s="5">
        <v>1529</v>
      </c>
      <c r="G341" s="667">
        <v>3960</v>
      </c>
      <c r="H341" s="5">
        <v>683</v>
      </c>
      <c r="I341" s="5">
        <v>3483</v>
      </c>
    </row>
    <row r="342" spans="1:9">
      <c r="A342" s="196">
        <v>41024</v>
      </c>
      <c r="B342" s="4">
        <v>32</v>
      </c>
      <c r="C342" s="699">
        <v>5936</v>
      </c>
      <c r="D342" s="5">
        <v>57</v>
      </c>
      <c r="E342" s="658">
        <v>5451</v>
      </c>
      <c r="F342" s="5">
        <v>1529</v>
      </c>
      <c r="G342" s="667">
        <v>3890</v>
      </c>
      <c r="H342" s="5">
        <v>683</v>
      </c>
      <c r="I342" s="5">
        <v>3657</v>
      </c>
    </row>
    <row r="343" spans="1:9">
      <c r="A343" s="196">
        <v>41025</v>
      </c>
      <c r="B343" s="4">
        <v>30</v>
      </c>
      <c r="C343" s="699">
        <v>4077</v>
      </c>
      <c r="D343" s="5">
        <v>326</v>
      </c>
      <c r="E343" s="658">
        <v>5258</v>
      </c>
      <c r="F343" s="5">
        <v>1526</v>
      </c>
      <c r="G343" s="667">
        <v>4037</v>
      </c>
      <c r="H343" s="5">
        <v>682</v>
      </c>
      <c r="I343" s="5">
        <v>3494</v>
      </c>
    </row>
    <row r="344" spans="1:9">
      <c r="A344" s="196">
        <v>41026</v>
      </c>
      <c r="B344" s="4">
        <v>27</v>
      </c>
      <c r="C344" s="699">
        <v>3817</v>
      </c>
      <c r="D344" s="5">
        <v>122</v>
      </c>
      <c r="E344" s="658">
        <v>3502</v>
      </c>
      <c r="F344" s="5">
        <v>1525</v>
      </c>
      <c r="G344" s="667">
        <v>3930</v>
      </c>
      <c r="H344" s="5">
        <v>643</v>
      </c>
      <c r="I344" s="5">
        <v>3488</v>
      </c>
    </row>
    <row r="345" spans="1:9">
      <c r="A345" s="196">
        <v>41029</v>
      </c>
      <c r="B345" s="4">
        <v>21</v>
      </c>
      <c r="C345" s="699">
        <v>3841</v>
      </c>
      <c r="D345" s="5">
        <v>10</v>
      </c>
      <c r="E345" s="658">
        <v>2925</v>
      </c>
      <c r="F345" s="5">
        <v>1523</v>
      </c>
      <c r="G345" s="667">
        <v>3821</v>
      </c>
      <c r="H345" s="5">
        <v>646</v>
      </c>
      <c r="I345" s="5">
        <v>3489</v>
      </c>
    </row>
    <row r="346" spans="1:9">
      <c r="A346" s="196">
        <v>41030</v>
      </c>
      <c r="B346" s="4">
        <v>14</v>
      </c>
      <c r="C346" s="699">
        <v>3229</v>
      </c>
      <c r="D346" s="5">
        <v>16</v>
      </c>
      <c r="E346" s="658">
        <v>2458</v>
      </c>
      <c r="F346" s="5">
        <v>1524</v>
      </c>
      <c r="G346" s="667">
        <v>3763</v>
      </c>
      <c r="H346" s="5">
        <v>646</v>
      </c>
      <c r="I346" s="5">
        <v>3349</v>
      </c>
    </row>
    <row r="347" spans="1:9">
      <c r="A347" s="196">
        <v>41031</v>
      </c>
      <c r="B347" s="4">
        <v>68</v>
      </c>
      <c r="C347" s="699">
        <v>3428</v>
      </c>
      <c r="D347" s="5">
        <v>3</v>
      </c>
      <c r="E347" s="658">
        <v>2858</v>
      </c>
      <c r="F347" s="5">
        <v>1525</v>
      </c>
      <c r="G347" s="667">
        <v>3844</v>
      </c>
      <c r="H347" s="5">
        <v>646</v>
      </c>
      <c r="I347" s="5">
        <v>3396</v>
      </c>
    </row>
    <row r="348" spans="1:9">
      <c r="A348" s="196">
        <v>41032</v>
      </c>
      <c r="B348" s="4">
        <v>70</v>
      </c>
      <c r="C348" s="699">
        <v>3773</v>
      </c>
      <c r="D348" s="5">
        <v>3</v>
      </c>
      <c r="E348" s="658">
        <v>3333</v>
      </c>
      <c r="F348" s="5">
        <v>1527</v>
      </c>
      <c r="G348" s="667">
        <v>4137</v>
      </c>
      <c r="H348" s="5">
        <v>647</v>
      </c>
      <c r="I348" s="5">
        <v>3470</v>
      </c>
    </row>
    <row r="349" spans="1:9">
      <c r="A349" s="196">
        <v>41033</v>
      </c>
      <c r="B349" s="4">
        <v>27</v>
      </c>
      <c r="C349" s="699">
        <v>3866</v>
      </c>
      <c r="D349" s="5">
        <v>4</v>
      </c>
      <c r="E349" s="658">
        <v>3282</v>
      </c>
      <c r="F349" s="5">
        <v>1526</v>
      </c>
      <c r="G349" s="667">
        <v>4101</v>
      </c>
      <c r="H349" s="5">
        <v>646</v>
      </c>
      <c r="I349" s="5">
        <v>3452</v>
      </c>
    </row>
    <row r="350" spans="1:9">
      <c r="A350" s="196">
        <v>41036</v>
      </c>
      <c r="B350" s="4">
        <v>11</v>
      </c>
      <c r="C350" s="699">
        <v>1947</v>
      </c>
      <c r="D350" s="5">
        <v>14</v>
      </c>
      <c r="E350" s="658">
        <v>2265</v>
      </c>
      <c r="F350" s="5">
        <v>1525</v>
      </c>
      <c r="G350" s="667">
        <v>4007</v>
      </c>
      <c r="H350" s="5">
        <v>649</v>
      </c>
      <c r="I350" s="5">
        <v>3406</v>
      </c>
    </row>
    <row r="351" spans="1:9">
      <c r="A351" s="196">
        <v>41037</v>
      </c>
      <c r="B351" s="4">
        <v>69</v>
      </c>
      <c r="C351" s="699">
        <v>6322</v>
      </c>
      <c r="D351" s="5">
        <v>22</v>
      </c>
      <c r="E351" s="658">
        <v>3688</v>
      </c>
      <c r="F351" s="5">
        <v>1531</v>
      </c>
      <c r="G351" s="667">
        <v>4236</v>
      </c>
      <c r="H351" s="5">
        <v>655</v>
      </c>
      <c r="I351" s="5">
        <v>3435</v>
      </c>
    </row>
    <row r="352" spans="1:9">
      <c r="A352" s="196">
        <v>41038</v>
      </c>
      <c r="B352" s="4">
        <v>46</v>
      </c>
      <c r="C352" s="699">
        <v>4705</v>
      </c>
      <c r="D352" s="5">
        <v>15</v>
      </c>
      <c r="E352" s="658">
        <v>3801</v>
      </c>
      <c r="F352" s="5">
        <v>1514</v>
      </c>
      <c r="G352" s="667">
        <v>4173</v>
      </c>
      <c r="H352" s="5">
        <v>655</v>
      </c>
      <c r="I352" s="5">
        <v>3453</v>
      </c>
    </row>
    <row r="353" spans="1:10">
      <c r="A353" s="196">
        <v>41039</v>
      </c>
      <c r="B353" s="4">
        <v>148</v>
      </c>
      <c r="C353" s="699">
        <v>2955</v>
      </c>
      <c r="D353" s="5">
        <v>4</v>
      </c>
      <c r="E353" s="658">
        <v>2576</v>
      </c>
      <c r="F353" s="5">
        <v>1511</v>
      </c>
      <c r="G353" s="667">
        <v>4093</v>
      </c>
      <c r="H353" s="5">
        <v>655</v>
      </c>
      <c r="I353" s="5">
        <v>3431</v>
      </c>
    </row>
    <row r="354" spans="1:10">
      <c r="A354" s="196">
        <v>41040</v>
      </c>
      <c r="B354" s="4">
        <v>139</v>
      </c>
      <c r="C354" s="699">
        <v>2951</v>
      </c>
      <c r="D354" s="5">
        <v>10</v>
      </c>
      <c r="E354" s="658">
        <v>2887</v>
      </c>
      <c r="F354" s="5">
        <v>1520</v>
      </c>
      <c r="G354" s="667">
        <v>4073</v>
      </c>
      <c r="H354" s="5">
        <v>656</v>
      </c>
      <c r="I354" s="5">
        <v>3502</v>
      </c>
    </row>
    <row r="355" spans="1:10">
      <c r="A355" s="196">
        <v>41043</v>
      </c>
      <c r="B355" s="4">
        <v>24</v>
      </c>
      <c r="C355" s="699">
        <v>4068</v>
      </c>
      <c r="D355" s="5">
        <v>14</v>
      </c>
      <c r="E355" s="658">
        <v>2244</v>
      </c>
      <c r="F355" s="5">
        <v>1510</v>
      </c>
      <c r="G355" s="667">
        <v>4003</v>
      </c>
      <c r="H355" s="5">
        <v>648</v>
      </c>
      <c r="I355" s="5">
        <v>3545</v>
      </c>
    </row>
    <row r="356" spans="1:10">
      <c r="A356" s="196">
        <v>41044</v>
      </c>
      <c r="B356" s="4">
        <v>31</v>
      </c>
      <c r="C356" s="699">
        <v>4018</v>
      </c>
      <c r="D356" s="5">
        <v>17</v>
      </c>
      <c r="E356" s="658">
        <v>2520</v>
      </c>
      <c r="F356" s="5">
        <v>1507</v>
      </c>
      <c r="G356" s="667">
        <v>4028</v>
      </c>
      <c r="H356" s="5">
        <v>651</v>
      </c>
      <c r="I356" s="5">
        <v>3537</v>
      </c>
    </row>
    <row r="357" spans="1:10">
      <c r="A357" s="196">
        <v>41045</v>
      </c>
      <c r="B357" s="4">
        <v>418</v>
      </c>
      <c r="C357" s="699">
        <v>6462</v>
      </c>
      <c r="D357" s="5">
        <v>12</v>
      </c>
      <c r="E357" s="658">
        <v>3489</v>
      </c>
      <c r="F357" s="5">
        <v>1362</v>
      </c>
      <c r="G357" s="667">
        <v>4045</v>
      </c>
      <c r="H357" s="5">
        <v>657</v>
      </c>
      <c r="I357" s="5">
        <v>3620</v>
      </c>
    </row>
    <row r="358" spans="1:10">
      <c r="A358" s="196">
        <v>41046</v>
      </c>
      <c r="B358" s="4">
        <v>51</v>
      </c>
      <c r="C358" s="699">
        <v>5241</v>
      </c>
      <c r="D358" s="5">
        <v>51</v>
      </c>
      <c r="E358" s="658">
        <v>2640</v>
      </c>
      <c r="F358" s="5">
        <v>1363</v>
      </c>
      <c r="G358" s="667">
        <v>3977</v>
      </c>
      <c r="H358" s="5">
        <v>689</v>
      </c>
      <c r="I358" s="5">
        <v>3682</v>
      </c>
    </row>
    <row r="359" spans="1:10">
      <c r="A359" s="196">
        <v>41047</v>
      </c>
      <c r="B359" s="4">
        <v>94</v>
      </c>
      <c r="C359" s="699">
        <v>3598</v>
      </c>
      <c r="D359" s="5">
        <v>11</v>
      </c>
      <c r="E359" s="658">
        <v>2175</v>
      </c>
      <c r="F359" s="5">
        <v>1360</v>
      </c>
      <c r="G359" s="667">
        <v>4127</v>
      </c>
      <c r="H359" s="5">
        <v>674</v>
      </c>
      <c r="I359" s="5">
        <v>3677</v>
      </c>
    </row>
    <row r="360" spans="1:10">
      <c r="A360" s="196">
        <v>41050</v>
      </c>
      <c r="B360" s="4">
        <v>193</v>
      </c>
      <c r="C360" s="699">
        <v>2423</v>
      </c>
      <c r="D360" s="5">
        <v>13</v>
      </c>
      <c r="E360" s="658">
        <v>1763</v>
      </c>
      <c r="F360" s="5">
        <v>1365</v>
      </c>
      <c r="G360" s="667">
        <v>3945</v>
      </c>
      <c r="H360" s="5">
        <v>674</v>
      </c>
      <c r="I360" s="5">
        <v>3537</v>
      </c>
    </row>
    <row r="361" spans="1:10">
      <c r="A361" s="196">
        <v>41051</v>
      </c>
      <c r="B361" s="4">
        <v>122</v>
      </c>
      <c r="C361" s="699">
        <v>4811</v>
      </c>
      <c r="D361" s="5">
        <v>0</v>
      </c>
      <c r="E361" s="658">
        <v>2114</v>
      </c>
      <c r="F361" s="5">
        <v>1379</v>
      </c>
      <c r="G361" s="667">
        <v>4009</v>
      </c>
      <c r="H361" s="5">
        <v>671</v>
      </c>
      <c r="I361" s="5">
        <v>3604</v>
      </c>
    </row>
    <row r="362" spans="1:10">
      <c r="A362" s="196">
        <v>41052</v>
      </c>
      <c r="B362" s="4">
        <v>48</v>
      </c>
      <c r="C362" s="699">
        <v>6338</v>
      </c>
      <c r="D362" s="5">
        <v>7</v>
      </c>
      <c r="E362" s="658">
        <v>2997</v>
      </c>
      <c r="F362" s="5">
        <v>1386</v>
      </c>
      <c r="G362" s="667">
        <v>3947</v>
      </c>
      <c r="H362" s="5">
        <v>673</v>
      </c>
      <c r="I362" s="5">
        <v>3639</v>
      </c>
    </row>
    <row r="363" spans="1:10">
      <c r="A363" s="196">
        <v>41053</v>
      </c>
      <c r="B363" s="4">
        <v>228</v>
      </c>
      <c r="C363" s="699">
        <v>5209</v>
      </c>
      <c r="D363" s="5">
        <v>6</v>
      </c>
      <c r="E363" s="658">
        <v>2085</v>
      </c>
      <c r="F363" s="5">
        <v>1386</v>
      </c>
      <c r="G363" s="667">
        <v>4157</v>
      </c>
      <c r="H363" s="5">
        <v>663</v>
      </c>
      <c r="I363" s="5">
        <v>3602</v>
      </c>
    </row>
    <row r="364" spans="1:10">
      <c r="A364" s="196">
        <v>41054</v>
      </c>
      <c r="B364" s="4">
        <v>312</v>
      </c>
      <c r="C364" s="699">
        <v>3645</v>
      </c>
      <c r="D364" s="5">
        <v>9</v>
      </c>
      <c r="E364" s="658">
        <v>1323</v>
      </c>
      <c r="F364" s="5">
        <v>1356</v>
      </c>
      <c r="G364" s="667">
        <v>4072</v>
      </c>
      <c r="H364" s="5">
        <v>666</v>
      </c>
      <c r="I364" s="5">
        <v>3586</v>
      </c>
    </row>
    <row r="365" spans="1:10" s="104" customFormat="1">
      <c r="A365" s="711">
        <v>41057</v>
      </c>
      <c r="B365" s="103"/>
      <c r="C365" s="663"/>
      <c r="D365" s="103"/>
      <c r="E365" s="648"/>
      <c r="F365" s="103"/>
      <c r="G365" s="663"/>
      <c r="H365" s="103"/>
      <c r="I365" s="103"/>
      <c r="J365" s="104" t="s">
        <v>26</v>
      </c>
    </row>
    <row r="366" spans="1:10" s="167" customFormat="1">
      <c r="A366" s="196">
        <v>41058</v>
      </c>
      <c r="B366" s="5">
        <v>841</v>
      </c>
      <c r="C366" s="667">
        <v>7669</v>
      </c>
      <c r="D366" s="5">
        <v>7</v>
      </c>
      <c r="E366" s="658">
        <v>1933</v>
      </c>
      <c r="F366" s="5">
        <v>1374</v>
      </c>
      <c r="G366" s="667">
        <v>4279</v>
      </c>
      <c r="H366" s="5">
        <v>667</v>
      </c>
      <c r="I366" s="5">
        <v>3555</v>
      </c>
    </row>
    <row r="367" spans="1:10" s="167" customFormat="1">
      <c r="A367" s="196">
        <v>41059</v>
      </c>
      <c r="B367" s="5">
        <v>405</v>
      </c>
      <c r="C367" s="667">
        <v>6822</v>
      </c>
      <c r="D367" s="5">
        <v>4</v>
      </c>
      <c r="E367" s="658">
        <v>1902</v>
      </c>
      <c r="F367" s="5">
        <v>1218</v>
      </c>
      <c r="G367" s="667">
        <v>4111</v>
      </c>
      <c r="H367" s="5">
        <v>664</v>
      </c>
      <c r="I367" s="5">
        <v>3573</v>
      </c>
    </row>
    <row r="368" spans="1:10" s="167" customFormat="1">
      <c r="A368" s="196">
        <v>41060</v>
      </c>
      <c r="B368" s="5">
        <v>42</v>
      </c>
      <c r="C368" s="667">
        <v>3693</v>
      </c>
      <c r="D368" s="5">
        <v>0</v>
      </c>
      <c r="E368" s="658">
        <v>1556</v>
      </c>
      <c r="F368" s="5">
        <v>1227</v>
      </c>
      <c r="G368" s="667">
        <v>4116</v>
      </c>
      <c r="H368" s="5">
        <v>664</v>
      </c>
      <c r="I368" s="5">
        <v>3534</v>
      </c>
    </row>
    <row r="369" spans="1:9" s="167" customFormat="1">
      <c r="A369" s="196">
        <v>41061</v>
      </c>
      <c r="B369" s="5">
        <v>19</v>
      </c>
      <c r="C369" s="667">
        <v>8494</v>
      </c>
      <c r="D369" s="5">
        <v>8</v>
      </c>
      <c r="E369" s="658">
        <v>3351</v>
      </c>
      <c r="F369" s="5">
        <v>1229</v>
      </c>
      <c r="G369" s="667">
        <v>4195</v>
      </c>
      <c r="H369" s="5">
        <v>672</v>
      </c>
      <c r="I369" s="5">
        <v>3741</v>
      </c>
    </row>
    <row r="370" spans="1:9" s="167" customFormat="1">
      <c r="A370" s="196">
        <v>41064</v>
      </c>
      <c r="B370" s="5">
        <v>15</v>
      </c>
      <c r="C370" s="667">
        <v>3532</v>
      </c>
      <c r="D370" s="5">
        <v>3</v>
      </c>
      <c r="E370" s="658">
        <v>1474</v>
      </c>
      <c r="F370" s="5">
        <v>1242</v>
      </c>
      <c r="G370" s="667">
        <v>3845</v>
      </c>
      <c r="H370" s="5">
        <v>670</v>
      </c>
      <c r="I370" s="5">
        <v>3527</v>
      </c>
    </row>
    <row r="371" spans="1:9" s="167" customFormat="1">
      <c r="A371" s="196">
        <v>41065</v>
      </c>
      <c r="B371" s="5">
        <v>117</v>
      </c>
      <c r="C371" s="667">
        <v>2474</v>
      </c>
      <c r="D371" s="5">
        <v>223</v>
      </c>
      <c r="E371" s="658">
        <v>1425</v>
      </c>
      <c r="F371" s="5">
        <v>1235</v>
      </c>
      <c r="G371" s="667">
        <v>3801</v>
      </c>
      <c r="H371" s="5">
        <v>661</v>
      </c>
      <c r="I371" s="5">
        <v>3562</v>
      </c>
    </row>
    <row r="372" spans="1:9" s="167" customFormat="1">
      <c r="A372" s="196">
        <v>41066</v>
      </c>
      <c r="B372" s="5">
        <v>73</v>
      </c>
      <c r="C372" s="667">
        <v>5914</v>
      </c>
      <c r="D372" s="5">
        <v>11</v>
      </c>
      <c r="E372" s="658">
        <v>3771</v>
      </c>
      <c r="F372" s="5">
        <v>1220</v>
      </c>
      <c r="G372" s="667">
        <v>3956</v>
      </c>
      <c r="H372" s="5">
        <v>647</v>
      </c>
      <c r="I372" s="5">
        <v>3405</v>
      </c>
    </row>
    <row r="373" spans="1:9" s="167" customFormat="1">
      <c r="A373" s="196">
        <v>41067</v>
      </c>
      <c r="B373" s="5">
        <v>59</v>
      </c>
      <c r="C373" s="667">
        <v>8691</v>
      </c>
      <c r="D373" s="5">
        <v>41</v>
      </c>
      <c r="E373" s="658">
        <v>5021</v>
      </c>
      <c r="F373" s="5">
        <v>1229</v>
      </c>
      <c r="G373" s="667">
        <v>4138</v>
      </c>
      <c r="H373" s="5">
        <v>654</v>
      </c>
      <c r="I373" s="5">
        <v>3608</v>
      </c>
    </row>
    <row r="374" spans="1:9" s="167" customFormat="1">
      <c r="A374" s="196">
        <v>41068</v>
      </c>
      <c r="B374" s="5">
        <v>22</v>
      </c>
      <c r="C374" s="667">
        <v>5085</v>
      </c>
      <c r="D374" s="5">
        <v>42</v>
      </c>
      <c r="E374" s="658">
        <v>1538</v>
      </c>
      <c r="F374" s="5">
        <v>1234</v>
      </c>
      <c r="G374" s="667">
        <v>4095</v>
      </c>
      <c r="H374" s="5">
        <v>665</v>
      </c>
      <c r="I374" s="5">
        <v>3634</v>
      </c>
    </row>
    <row r="375" spans="1:9" s="167" customFormat="1">
      <c r="A375" s="196">
        <v>41071</v>
      </c>
      <c r="B375" s="5">
        <v>60</v>
      </c>
      <c r="C375" s="667">
        <v>3940</v>
      </c>
      <c r="D375" s="5">
        <v>147</v>
      </c>
      <c r="E375" s="658">
        <v>1631</v>
      </c>
      <c r="F375" s="5">
        <v>1233</v>
      </c>
      <c r="G375" s="667">
        <v>4011</v>
      </c>
      <c r="H375" s="5">
        <v>667</v>
      </c>
      <c r="I375" s="5">
        <v>3717</v>
      </c>
    </row>
    <row r="376" spans="1:9" s="167" customFormat="1">
      <c r="A376" s="196">
        <v>41072</v>
      </c>
      <c r="B376" s="5">
        <v>4</v>
      </c>
      <c r="C376" s="667">
        <v>5656</v>
      </c>
      <c r="D376" s="5">
        <v>25</v>
      </c>
      <c r="E376" s="658">
        <v>3299</v>
      </c>
      <c r="F376" s="5">
        <v>1228</v>
      </c>
      <c r="G376" s="667">
        <v>3868</v>
      </c>
      <c r="H376" s="5">
        <v>659</v>
      </c>
      <c r="I376" s="5">
        <v>3424</v>
      </c>
    </row>
    <row r="377" spans="1:9" s="167" customFormat="1">
      <c r="A377" s="196">
        <v>41073</v>
      </c>
      <c r="B377" s="5">
        <v>3</v>
      </c>
      <c r="C377" s="667">
        <v>5076</v>
      </c>
      <c r="D377" s="5">
        <v>13</v>
      </c>
      <c r="E377" s="658">
        <v>2587</v>
      </c>
      <c r="F377" s="5">
        <v>1229</v>
      </c>
      <c r="G377" s="667">
        <v>3869</v>
      </c>
      <c r="H377" s="5">
        <v>651</v>
      </c>
      <c r="I377" s="5">
        <v>3453</v>
      </c>
    </row>
    <row r="378" spans="1:9" s="167" customFormat="1">
      <c r="A378" s="196">
        <v>41074</v>
      </c>
      <c r="B378" s="5">
        <v>6</v>
      </c>
      <c r="C378" s="667">
        <v>4321</v>
      </c>
      <c r="D378" s="5">
        <v>63</v>
      </c>
      <c r="E378" s="658">
        <v>3177</v>
      </c>
      <c r="F378" s="5">
        <v>1233</v>
      </c>
      <c r="G378" s="667">
        <v>3885</v>
      </c>
      <c r="H378" s="5">
        <v>651</v>
      </c>
      <c r="I378" s="5">
        <v>3477</v>
      </c>
    </row>
    <row r="379" spans="1:9" s="167" customFormat="1">
      <c r="A379" s="196">
        <v>41075</v>
      </c>
      <c r="B379" s="5">
        <v>3</v>
      </c>
      <c r="C379" s="667">
        <v>3447</v>
      </c>
      <c r="D379" s="5">
        <v>8</v>
      </c>
      <c r="E379" s="658">
        <v>2323</v>
      </c>
      <c r="F379" s="5">
        <v>1234</v>
      </c>
      <c r="G379" s="667">
        <v>3960</v>
      </c>
      <c r="H379" s="5">
        <v>649</v>
      </c>
      <c r="I379" s="5">
        <v>3452</v>
      </c>
    </row>
    <row r="380" spans="1:9" s="167" customFormat="1">
      <c r="A380" s="196">
        <v>41078</v>
      </c>
      <c r="B380" s="5">
        <v>16</v>
      </c>
      <c r="C380" s="667">
        <v>3722</v>
      </c>
      <c r="D380" s="5">
        <v>7</v>
      </c>
      <c r="E380" s="658">
        <v>1540</v>
      </c>
      <c r="F380" s="5">
        <v>1239</v>
      </c>
      <c r="G380" s="667">
        <v>3861</v>
      </c>
      <c r="H380" s="5">
        <v>654</v>
      </c>
      <c r="I380" s="5">
        <v>3393</v>
      </c>
    </row>
    <row r="381" spans="1:9" s="167" customFormat="1">
      <c r="A381" s="196">
        <v>41079</v>
      </c>
      <c r="B381" s="5">
        <v>44</v>
      </c>
      <c r="C381" s="667">
        <v>3411</v>
      </c>
      <c r="D381" s="5">
        <v>1</v>
      </c>
      <c r="E381" s="658">
        <v>2088</v>
      </c>
      <c r="F381" s="5">
        <v>1230</v>
      </c>
      <c r="G381" s="667">
        <v>3885</v>
      </c>
      <c r="H381" s="5">
        <v>654</v>
      </c>
      <c r="I381" s="5">
        <v>3464</v>
      </c>
    </row>
    <row r="382" spans="1:9" s="167" customFormat="1">
      <c r="A382" s="196">
        <v>41080</v>
      </c>
      <c r="B382" s="5">
        <v>22</v>
      </c>
      <c r="C382" s="667">
        <v>7897</v>
      </c>
      <c r="D382" s="5">
        <v>5</v>
      </c>
      <c r="E382" s="658">
        <v>4448</v>
      </c>
      <c r="F382" s="5">
        <v>1240</v>
      </c>
      <c r="G382" s="667">
        <v>4118</v>
      </c>
      <c r="H382" s="5">
        <v>654</v>
      </c>
      <c r="I382" s="5">
        <v>3547</v>
      </c>
    </row>
    <row r="383" spans="1:9" s="167" customFormat="1">
      <c r="A383" s="196">
        <v>41081</v>
      </c>
      <c r="B383" s="5">
        <v>28</v>
      </c>
      <c r="C383" s="667">
        <v>6313</v>
      </c>
      <c r="D383" s="5">
        <v>84</v>
      </c>
      <c r="E383" s="658">
        <v>4315</v>
      </c>
      <c r="F383" s="5">
        <v>1250</v>
      </c>
      <c r="G383" s="667">
        <v>4182</v>
      </c>
      <c r="H383" s="5">
        <v>666</v>
      </c>
      <c r="I383" s="5">
        <v>3858</v>
      </c>
    </row>
    <row r="384" spans="1:9" s="167" customFormat="1">
      <c r="A384" s="196">
        <v>41082</v>
      </c>
      <c r="B384" s="5">
        <v>51</v>
      </c>
      <c r="C384" s="667">
        <v>3168</v>
      </c>
      <c r="D384" s="5">
        <v>30</v>
      </c>
      <c r="E384" s="658">
        <v>3092</v>
      </c>
      <c r="F384" s="5">
        <v>1246</v>
      </c>
      <c r="G384" s="667">
        <v>4123</v>
      </c>
      <c r="H384" s="5">
        <v>665</v>
      </c>
      <c r="I384" s="5">
        <v>3809</v>
      </c>
    </row>
    <row r="385" spans="1:10" s="167" customFormat="1">
      <c r="A385" s="196">
        <v>41085</v>
      </c>
      <c r="B385" s="5">
        <v>5</v>
      </c>
      <c r="C385" s="667">
        <v>2705</v>
      </c>
      <c r="D385" s="5">
        <v>35</v>
      </c>
      <c r="E385" s="658">
        <v>3138</v>
      </c>
      <c r="F385" s="5">
        <v>1243</v>
      </c>
      <c r="G385" s="667">
        <v>4116</v>
      </c>
      <c r="H385" s="5">
        <v>668</v>
      </c>
      <c r="I385" s="5">
        <v>3851</v>
      </c>
    </row>
    <row r="386" spans="1:10" s="167" customFormat="1">
      <c r="A386" s="196">
        <v>41086</v>
      </c>
      <c r="B386" s="5">
        <v>3</v>
      </c>
      <c r="C386" s="667">
        <v>3042</v>
      </c>
      <c r="D386" s="5">
        <v>202</v>
      </c>
      <c r="E386" s="658">
        <v>3183</v>
      </c>
      <c r="F386" s="5">
        <v>1243</v>
      </c>
      <c r="G386" s="667">
        <v>4222</v>
      </c>
      <c r="H386" s="5">
        <v>666</v>
      </c>
      <c r="I386" s="5">
        <v>3814</v>
      </c>
    </row>
    <row r="387" spans="1:10" s="167" customFormat="1">
      <c r="A387" s="196">
        <v>41087</v>
      </c>
      <c r="B387" s="5">
        <v>7</v>
      </c>
      <c r="C387" s="667">
        <v>4306</v>
      </c>
      <c r="D387" s="5">
        <v>154</v>
      </c>
      <c r="E387" s="658">
        <v>3563</v>
      </c>
      <c r="F387" s="5">
        <v>1244</v>
      </c>
      <c r="G387" s="667">
        <v>4244</v>
      </c>
      <c r="H387" s="5">
        <v>665</v>
      </c>
      <c r="I387" s="5">
        <v>4010</v>
      </c>
    </row>
    <row r="388" spans="1:10" s="167" customFormat="1">
      <c r="A388" s="196">
        <v>41088</v>
      </c>
      <c r="B388" s="5">
        <v>4</v>
      </c>
      <c r="C388" s="667">
        <v>5661</v>
      </c>
      <c r="D388" s="5">
        <v>261</v>
      </c>
      <c r="E388" s="658">
        <v>4878</v>
      </c>
      <c r="F388" s="5">
        <v>1245</v>
      </c>
      <c r="G388" s="667">
        <v>4610</v>
      </c>
      <c r="H388" s="5">
        <v>600</v>
      </c>
      <c r="I388" s="5">
        <v>4148</v>
      </c>
    </row>
    <row r="389" spans="1:10">
      <c r="A389" s="196">
        <v>41089</v>
      </c>
      <c r="B389" s="4">
        <v>31</v>
      </c>
      <c r="C389" s="699">
        <v>5281</v>
      </c>
      <c r="D389" s="5">
        <v>50</v>
      </c>
      <c r="E389" s="658">
        <v>3329</v>
      </c>
      <c r="F389" s="5">
        <v>1252</v>
      </c>
      <c r="G389" s="667">
        <v>4040</v>
      </c>
      <c r="H389" s="5">
        <v>599</v>
      </c>
      <c r="I389" s="5">
        <v>3990</v>
      </c>
    </row>
    <row r="390" spans="1:10">
      <c r="A390" s="196">
        <v>41092</v>
      </c>
      <c r="B390" s="4">
        <v>6</v>
      </c>
      <c r="C390" s="699">
        <v>2683</v>
      </c>
      <c r="D390" s="5">
        <v>6</v>
      </c>
      <c r="E390" s="658">
        <v>1597</v>
      </c>
      <c r="F390" s="5">
        <v>1252</v>
      </c>
      <c r="G390" s="667">
        <v>3994</v>
      </c>
      <c r="H390" s="5">
        <v>602</v>
      </c>
      <c r="I390" s="5">
        <v>3737</v>
      </c>
    </row>
    <row r="391" spans="1:10">
      <c r="A391" s="196">
        <v>41093</v>
      </c>
      <c r="B391" s="4">
        <v>4</v>
      </c>
      <c r="C391" s="699">
        <v>3548</v>
      </c>
      <c r="D391" s="5">
        <v>10</v>
      </c>
      <c r="E391" s="658">
        <v>2340</v>
      </c>
      <c r="F391" s="5">
        <v>1254</v>
      </c>
      <c r="G391" s="667">
        <v>3976</v>
      </c>
      <c r="H391" s="5">
        <v>595</v>
      </c>
      <c r="I391" s="5">
        <v>3552</v>
      </c>
    </row>
    <row r="392" spans="1:10" s="104" customFormat="1">
      <c r="A392" s="711">
        <v>41094</v>
      </c>
      <c r="B392" s="103"/>
      <c r="C392" s="663"/>
      <c r="D392" s="103"/>
      <c r="E392" s="648"/>
      <c r="F392" s="103"/>
      <c r="G392" s="663"/>
      <c r="H392" s="103"/>
      <c r="I392" s="103"/>
      <c r="J392" s="104" t="s">
        <v>28</v>
      </c>
    </row>
    <row r="393" spans="1:10" s="167" customFormat="1">
      <c r="A393" s="196">
        <v>41095</v>
      </c>
      <c r="B393" s="5">
        <v>53</v>
      </c>
      <c r="C393" s="667">
        <v>5330</v>
      </c>
      <c r="D393" s="5">
        <v>8</v>
      </c>
      <c r="E393" s="658">
        <v>2518</v>
      </c>
      <c r="F393" s="5">
        <v>1280</v>
      </c>
      <c r="G393" s="667">
        <v>4136</v>
      </c>
      <c r="H393" s="5">
        <v>595</v>
      </c>
      <c r="I393" s="5">
        <v>3506</v>
      </c>
    </row>
    <row r="394" spans="1:10">
      <c r="A394" s="196">
        <v>41096</v>
      </c>
      <c r="B394" s="4">
        <v>3</v>
      </c>
      <c r="C394" s="699">
        <v>5773</v>
      </c>
      <c r="D394" s="5">
        <v>16</v>
      </c>
      <c r="E394" s="658">
        <v>2418</v>
      </c>
      <c r="F394" s="5">
        <v>1281</v>
      </c>
      <c r="G394" s="667">
        <v>4448</v>
      </c>
      <c r="H394" s="5">
        <v>599</v>
      </c>
      <c r="I394" s="5">
        <v>3572</v>
      </c>
    </row>
    <row r="395" spans="1:10">
      <c r="A395" s="196">
        <v>41099</v>
      </c>
      <c r="B395" s="4">
        <v>4</v>
      </c>
      <c r="C395" s="699">
        <v>2526</v>
      </c>
      <c r="D395" s="5">
        <v>4</v>
      </c>
      <c r="E395" s="658">
        <v>1378</v>
      </c>
      <c r="F395" s="5">
        <v>1258</v>
      </c>
      <c r="G395" s="667">
        <v>4203</v>
      </c>
      <c r="H395" s="5">
        <v>576</v>
      </c>
      <c r="I395" s="5">
        <v>3529</v>
      </c>
    </row>
    <row r="396" spans="1:10">
      <c r="A396" s="196">
        <v>41100</v>
      </c>
      <c r="B396" s="4">
        <v>17</v>
      </c>
      <c r="C396" s="699">
        <v>5647</v>
      </c>
      <c r="D396" s="5">
        <v>14</v>
      </c>
      <c r="E396" s="658">
        <v>2348</v>
      </c>
      <c r="F396" s="5">
        <v>1257</v>
      </c>
      <c r="G396" s="667">
        <v>4122</v>
      </c>
      <c r="H396" s="5">
        <v>591</v>
      </c>
      <c r="I396" s="5">
        <v>3461</v>
      </c>
    </row>
    <row r="397" spans="1:10">
      <c r="A397" s="196">
        <v>41101</v>
      </c>
      <c r="B397" s="4">
        <v>8</v>
      </c>
      <c r="C397" s="699">
        <v>4475</v>
      </c>
      <c r="D397" s="5">
        <v>4</v>
      </c>
      <c r="E397" s="658">
        <v>1878</v>
      </c>
      <c r="F397" s="5">
        <v>1240</v>
      </c>
      <c r="G397" s="667">
        <v>4062</v>
      </c>
      <c r="H397" s="5">
        <v>555</v>
      </c>
      <c r="I397" s="5">
        <v>3494</v>
      </c>
    </row>
    <row r="398" spans="1:10">
      <c r="A398" s="196">
        <v>41102</v>
      </c>
      <c r="B398" s="4">
        <v>4</v>
      </c>
      <c r="C398" s="699">
        <v>5612</v>
      </c>
      <c r="D398" s="5">
        <v>10</v>
      </c>
      <c r="E398" s="658">
        <v>2280</v>
      </c>
      <c r="F398" s="5">
        <v>1239</v>
      </c>
      <c r="G398" s="667">
        <v>4068</v>
      </c>
      <c r="H398" s="5">
        <v>559</v>
      </c>
      <c r="I398" s="5">
        <v>3433</v>
      </c>
    </row>
    <row r="399" spans="1:10">
      <c r="A399" s="196">
        <v>41103</v>
      </c>
      <c r="B399" s="4">
        <v>46</v>
      </c>
      <c r="C399" s="699">
        <v>4105</v>
      </c>
      <c r="D399" s="5">
        <v>1</v>
      </c>
      <c r="E399" s="658">
        <v>1416</v>
      </c>
      <c r="F399" s="5">
        <v>1247</v>
      </c>
      <c r="G399" s="667">
        <v>4013</v>
      </c>
      <c r="H399" s="5">
        <v>552</v>
      </c>
      <c r="I399" s="5">
        <v>3393</v>
      </c>
    </row>
    <row r="400" spans="1:10">
      <c r="A400" s="196">
        <v>41106</v>
      </c>
      <c r="B400" s="4">
        <v>0</v>
      </c>
      <c r="C400" s="699">
        <v>3299</v>
      </c>
      <c r="D400" s="5">
        <v>0</v>
      </c>
      <c r="E400" s="658">
        <v>1166</v>
      </c>
      <c r="F400" s="5">
        <v>1247</v>
      </c>
      <c r="G400" s="667">
        <v>4090</v>
      </c>
      <c r="H400" s="5">
        <v>552</v>
      </c>
      <c r="I400" s="5">
        <v>3384</v>
      </c>
    </row>
    <row r="401" spans="1:9">
      <c r="A401" s="196">
        <v>41107</v>
      </c>
      <c r="B401" s="4">
        <v>1</v>
      </c>
      <c r="C401" s="699">
        <v>5648</v>
      </c>
      <c r="D401" s="5">
        <v>2</v>
      </c>
      <c r="E401" s="658">
        <v>1964</v>
      </c>
      <c r="F401" s="5">
        <v>1248</v>
      </c>
      <c r="G401" s="667">
        <v>4274</v>
      </c>
      <c r="H401" s="5">
        <v>553</v>
      </c>
      <c r="I401" s="5">
        <v>3374</v>
      </c>
    </row>
    <row r="402" spans="1:9">
      <c r="A402" s="196">
        <v>41108</v>
      </c>
      <c r="B402" s="4">
        <v>44</v>
      </c>
      <c r="C402" s="699">
        <v>4440</v>
      </c>
      <c r="D402" s="5">
        <v>0</v>
      </c>
      <c r="E402" s="658">
        <v>1373</v>
      </c>
      <c r="F402" s="5">
        <v>1249</v>
      </c>
      <c r="G402" s="667">
        <v>4263</v>
      </c>
      <c r="H402" s="5">
        <v>553</v>
      </c>
      <c r="I402" s="5">
        <v>3245</v>
      </c>
    </row>
    <row r="403" spans="1:9">
      <c r="A403" s="196">
        <v>41109</v>
      </c>
      <c r="B403" s="4">
        <v>93</v>
      </c>
      <c r="C403" s="699">
        <v>4122</v>
      </c>
      <c r="D403" s="5">
        <v>0</v>
      </c>
      <c r="E403" s="658">
        <v>1491</v>
      </c>
      <c r="F403" s="5">
        <v>1244</v>
      </c>
      <c r="G403" s="667">
        <v>4212</v>
      </c>
      <c r="H403" s="5">
        <v>553</v>
      </c>
      <c r="I403" s="5">
        <v>3207</v>
      </c>
    </row>
    <row r="404" spans="1:9">
      <c r="A404" s="196">
        <v>41110</v>
      </c>
      <c r="B404" s="4">
        <v>65</v>
      </c>
      <c r="C404" s="699">
        <v>3577</v>
      </c>
      <c r="D404" s="5">
        <v>42</v>
      </c>
      <c r="E404" s="658">
        <v>1849</v>
      </c>
      <c r="F404" s="5">
        <v>1244</v>
      </c>
      <c r="G404" s="667">
        <v>4142</v>
      </c>
      <c r="H404" s="5">
        <v>553</v>
      </c>
      <c r="I404" s="5">
        <v>3223</v>
      </c>
    </row>
    <row r="405" spans="1:9">
      <c r="A405" s="196">
        <v>41113</v>
      </c>
      <c r="B405" s="4">
        <v>31</v>
      </c>
      <c r="C405" s="699">
        <v>4400</v>
      </c>
      <c r="D405" s="5">
        <v>2</v>
      </c>
      <c r="E405" s="658">
        <v>2062</v>
      </c>
      <c r="F405" s="5">
        <v>1217</v>
      </c>
      <c r="G405" s="667">
        <v>4071</v>
      </c>
      <c r="H405" s="5">
        <v>553</v>
      </c>
      <c r="I405" s="5">
        <v>3289</v>
      </c>
    </row>
    <row r="406" spans="1:9">
      <c r="A406" s="196">
        <v>41114</v>
      </c>
      <c r="B406" s="4">
        <v>468</v>
      </c>
      <c r="C406" s="699">
        <v>5137</v>
      </c>
      <c r="D406" s="5">
        <v>0</v>
      </c>
      <c r="E406" s="658">
        <v>2381</v>
      </c>
      <c r="F406" s="5">
        <v>1177</v>
      </c>
      <c r="G406" s="667">
        <v>3861</v>
      </c>
      <c r="H406" s="5">
        <v>553</v>
      </c>
      <c r="I406" s="5">
        <v>3315</v>
      </c>
    </row>
    <row r="407" spans="1:9">
      <c r="A407" s="196">
        <v>41115</v>
      </c>
      <c r="B407" s="4">
        <v>144</v>
      </c>
      <c r="C407" s="699">
        <v>6124</v>
      </c>
      <c r="D407" s="5">
        <v>18</v>
      </c>
      <c r="E407" s="658">
        <v>2398</v>
      </c>
      <c r="F407" s="5">
        <v>1166</v>
      </c>
      <c r="G407" s="667">
        <v>3820</v>
      </c>
      <c r="H407" s="5">
        <v>554</v>
      </c>
      <c r="I407" s="5">
        <v>3262</v>
      </c>
    </row>
    <row r="408" spans="1:9">
      <c r="A408" s="196">
        <v>41116</v>
      </c>
      <c r="B408" s="4">
        <v>51</v>
      </c>
      <c r="C408" s="699">
        <v>6224</v>
      </c>
      <c r="D408" s="5">
        <v>1</v>
      </c>
      <c r="E408" s="658">
        <v>2177</v>
      </c>
      <c r="F408" s="5">
        <v>1156</v>
      </c>
      <c r="G408" s="667">
        <v>3915</v>
      </c>
      <c r="H408" s="5">
        <v>554</v>
      </c>
      <c r="I408" s="5">
        <v>3214</v>
      </c>
    </row>
    <row r="409" spans="1:9">
      <c r="A409" s="196">
        <v>41117</v>
      </c>
      <c r="B409" s="4">
        <v>493</v>
      </c>
      <c r="C409" s="699">
        <v>5877</v>
      </c>
      <c r="D409" s="5">
        <v>8</v>
      </c>
      <c r="E409" s="658">
        <v>2267</v>
      </c>
      <c r="F409" s="5">
        <v>1152</v>
      </c>
      <c r="G409" s="667">
        <v>3855</v>
      </c>
      <c r="H409" s="5">
        <v>553</v>
      </c>
      <c r="I409" s="5">
        <v>3176</v>
      </c>
    </row>
    <row r="410" spans="1:9">
      <c r="A410" s="196">
        <v>41120</v>
      </c>
      <c r="B410" s="4">
        <v>100</v>
      </c>
      <c r="C410" s="699">
        <v>3950</v>
      </c>
      <c r="D410" s="5">
        <v>17</v>
      </c>
      <c r="E410" s="658">
        <v>2106</v>
      </c>
      <c r="F410" s="5">
        <v>838</v>
      </c>
      <c r="G410" s="667">
        <v>3878</v>
      </c>
      <c r="H410" s="5">
        <v>554</v>
      </c>
      <c r="I410" s="5">
        <v>3293</v>
      </c>
    </row>
    <row r="411" spans="1:9">
      <c r="A411" s="196">
        <v>41121</v>
      </c>
      <c r="B411" s="4">
        <v>0</v>
      </c>
      <c r="C411" s="699">
        <v>4712</v>
      </c>
      <c r="D411" s="5">
        <v>3</v>
      </c>
      <c r="E411" s="658">
        <v>2677</v>
      </c>
      <c r="F411" s="5">
        <v>838</v>
      </c>
      <c r="G411" s="667">
        <v>3972</v>
      </c>
      <c r="H411" s="5">
        <v>554</v>
      </c>
      <c r="I411" s="5">
        <v>3276</v>
      </c>
    </row>
    <row r="412" spans="1:9">
      <c r="A412" s="196">
        <v>41122</v>
      </c>
      <c r="B412" s="4">
        <v>3</v>
      </c>
      <c r="C412" s="699">
        <v>4893</v>
      </c>
      <c r="D412" s="5">
        <v>10</v>
      </c>
      <c r="E412" s="658">
        <v>3001</v>
      </c>
      <c r="F412" s="5">
        <v>841</v>
      </c>
      <c r="G412" s="667">
        <v>3751</v>
      </c>
      <c r="H412" s="5">
        <v>554</v>
      </c>
      <c r="I412" s="5">
        <v>3309</v>
      </c>
    </row>
    <row r="413" spans="1:9">
      <c r="A413" s="196">
        <v>41123</v>
      </c>
      <c r="B413" s="4">
        <v>10</v>
      </c>
      <c r="C413" s="699">
        <v>6513</v>
      </c>
      <c r="D413" s="5">
        <v>41</v>
      </c>
      <c r="E413" s="658">
        <v>2572</v>
      </c>
      <c r="F413" s="5">
        <v>944</v>
      </c>
      <c r="G413" s="667">
        <v>3962</v>
      </c>
      <c r="H413" s="5">
        <v>554</v>
      </c>
      <c r="I413" s="5">
        <v>3331</v>
      </c>
    </row>
    <row r="414" spans="1:9">
      <c r="A414" s="196">
        <v>41124</v>
      </c>
      <c r="B414" s="4">
        <v>0</v>
      </c>
      <c r="C414" s="699">
        <v>4509</v>
      </c>
      <c r="D414" s="5">
        <v>2</v>
      </c>
      <c r="E414" s="658">
        <v>2178</v>
      </c>
      <c r="F414" s="5">
        <v>844</v>
      </c>
      <c r="G414" s="667">
        <v>3822</v>
      </c>
      <c r="H414" s="5">
        <v>555</v>
      </c>
      <c r="I414" s="5">
        <v>3251</v>
      </c>
    </row>
    <row r="415" spans="1:9">
      <c r="A415" s="196">
        <v>41127</v>
      </c>
      <c r="B415" s="4">
        <v>3</v>
      </c>
      <c r="C415" s="699">
        <v>2536</v>
      </c>
      <c r="D415" s="5">
        <v>3</v>
      </c>
      <c r="E415" s="658">
        <v>1143</v>
      </c>
      <c r="F415" s="5">
        <v>849</v>
      </c>
      <c r="G415" s="667">
        <v>3651</v>
      </c>
      <c r="H415" s="5">
        <v>556</v>
      </c>
      <c r="I415" s="5">
        <v>3208</v>
      </c>
    </row>
    <row r="416" spans="1:9">
      <c r="A416" s="196">
        <v>41128</v>
      </c>
      <c r="B416" s="4">
        <v>1</v>
      </c>
      <c r="C416" s="699">
        <v>3132</v>
      </c>
      <c r="D416" s="5">
        <v>40</v>
      </c>
      <c r="E416" s="658">
        <v>1305</v>
      </c>
      <c r="F416" s="5">
        <v>831</v>
      </c>
      <c r="G416" s="667">
        <v>3604</v>
      </c>
      <c r="H416" s="5">
        <v>552</v>
      </c>
      <c r="I416" s="5">
        <v>3262</v>
      </c>
    </row>
    <row r="417" spans="1:9">
      <c r="A417" s="196">
        <v>41129</v>
      </c>
      <c r="B417" s="4">
        <v>1</v>
      </c>
      <c r="C417" s="699">
        <v>2671</v>
      </c>
      <c r="D417" s="5">
        <v>0</v>
      </c>
      <c r="E417" s="658">
        <v>1763</v>
      </c>
      <c r="F417" s="5">
        <v>831</v>
      </c>
      <c r="G417" s="667">
        <v>3652</v>
      </c>
      <c r="H417" s="5">
        <v>552</v>
      </c>
      <c r="I417" s="5">
        <v>3293</v>
      </c>
    </row>
    <row r="418" spans="1:9">
      <c r="A418" s="196">
        <v>41130</v>
      </c>
      <c r="B418" s="4">
        <v>5</v>
      </c>
      <c r="C418" s="699">
        <v>1690</v>
      </c>
      <c r="D418" s="5">
        <v>26</v>
      </c>
      <c r="E418" s="658">
        <v>1126</v>
      </c>
      <c r="F418" s="5">
        <v>829</v>
      </c>
      <c r="G418" s="667">
        <v>3526</v>
      </c>
      <c r="H418" s="5">
        <v>550</v>
      </c>
      <c r="I418" s="5">
        <v>3270</v>
      </c>
    </row>
    <row r="419" spans="1:9">
      <c r="A419" s="196">
        <v>41131</v>
      </c>
      <c r="B419" s="4">
        <v>1</v>
      </c>
      <c r="C419" s="699">
        <v>3959</v>
      </c>
      <c r="D419" s="5">
        <v>4</v>
      </c>
      <c r="E419" s="658">
        <v>2392</v>
      </c>
      <c r="F419" s="5">
        <v>829</v>
      </c>
      <c r="G419" s="667">
        <v>3461</v>
      </c>
      <c r="H419" s="5">
        <v>551</v>
      </c>
      <c r="I419" s="5">
        <v>3321</v>
      </c>
    </row>
    <row r="420" spans="1:9">
      <c r="A420" s="196">
        <v>41134</v>
      </c>
      <c r="B420" s="4">
        <v>15</v>
      </c>
      <c r="C420" s="699">
        <v>2635</v>
      </c>
      <c r="D420" s="5">
        <v>12</v>
      </c>
      <c r="E420" s="658">
        <v>1761</v>
      </c>
      <c r="F420" s="5">
        <v>835</v>
      </c>
      <c r="G420" s="667">
        <v>3590</v>
      </c>
      <c r="H420" s="5">
        <v>551</v>
      </c>
      <c r="I420" s="5">
        <v>3326</v>
      </c>
    </row>
    <row r="421" spans="1:9">
      <c r="A421" s="196">
        <v>41135</v>
      </c>
      <c r="B421" s="4">
        <v>2</v>
      </c>
      <c r="C421" s="699">
        <v>3215</v>
      </c>
      <c r="D421" s="5">
        <v>51</v>
      </c>
      <c r="E421" s="658">
        <v>1206</v>
      </c>
      <c r="F421" s="5">
        <v>833</v>
      </c>
      <c r="G421" s="667">
        <v>3673</v>
      </c>
      <c r="H421" s="5">
        <v>552</v>
      </c>
      <c r="I421" s="5">
        <v>3300</v>
      </c>
    </row>
    <row r="422" spans="1:9">
      <c r="A422" s="196">
        <v>41136</v>
      </c>
      <c r="B422" s="4">
        <v>189</v>
      </c>
      <c r="C422" s="699">
        <v>2577</v>
      </c>
      <c r="D422" s="5">
        <v>33</v>
      </c>
      <c r="E422" s="658">
        <v>1717</v>
      </c>
      <c r="F422" s="5">
        <v>846</v>
      </c>
      <c r="G422" s="667">
        <v>3483</v>
      </c>
      <c r="H422" s="5">
        <v>551</v>
      </c>
      <c r="I422" s="5">
        <v>3266</v>
      </c>
    </row>
    <row r="423" spans="1:9">
      <c r="A423" s="196">
        <v>41137</v>
      </c>
      <c r="B423" s="4">
        <v>18</v>
      </c>
      <c r="C423" s="699">
        <v>3323</v>
      </c>
      <c r="D423" s="5">
        <v>4</v>
      </c>
      <c r="E423" s="658">
        <v>1867</v>
      </c>
      <c r="F423" s="5">
        <v>846</v>
      </c>
      <c r="G423" s="667">
        <v>3637</v>
      </c>
      <c r="H423" s="5">
        <v>551</v>
      </c>
      <c r="I423" s="5">
        <v>3289</v>
      </c>
    </row>
    <row r="424" spans="1:9">
      <c r="A424" s="196">
        <v>41138</v>
      </c>
      <c r="B424" s="4">
        <v>0</v>
      </c>
      <c r="C424" s="699">
        <v>2594</v>
      </c>
      <c r="D424" s="5">
        <v>0</v>
      </c>
      <c r="E424" s="658">
        <v>1575</v>
      </c>
      <c r="F424" s="5">
        <v>834</v>
      </c>
      <c r="G424" s="667">
        <v>3670</v>
      </c>
      <c r="H424" s="5">
        <v>551</v>
      </c>
      <c r="I424" s="5">
        <v>3383</v>
      </c>
    </row>
    <row r="425" spans="1:9">
      <c r="A425" s="196">
        <v>41141</v>
      </c>
      <c r="B425" s="4">
        <v>2</v>
      </c>
      <c r="C425" s="699">
        <v>2653</v>
      </c>
      <c r="D425" s="5">
        <v>5</v>
      </c>
      <c r="E425" s="658">
        <v>2469</v>
      </c>
      <c r="F425" s="5">
        <v>836</v>
      </c>
      <c r="G425" s="667">
        <v>3749</v>
      </c>
      <c r="H425" s="5">
        <v>550</v>
      </c>
      <c r="I425" s="5">
        <v>3398</v>
      </c>
    </row>
    <row r="426" spans="1:9">
      <c r="A426" s="196">
        <v>41142</v>
      </c>
      <c r="B426" s="4">
        <v>5</v>
      </c>
      <c r="C426" s="699">
        <v>3657</v>
      </c>
      <c r="D426" s="5">
        <v>33</v>
      </c>
      <c r="E426" s="658">
        <v>2666</v>
      </c>
      <c r="F426" s="5">
        <v>835</v>
      </c>
      <c r="G426" s="667">
        <v>4057</v>
      </c>
      <c r="H426" s="5">
        <v>559</v>
      </c>
      <c r="I426" s="5">
        <v>3494</v>
      </c>
    </row>
    <row r="427" spans="1:9">
      <c r="A427" s="196">
        <v>41143</v>
      </c>
      <c r="B427" s="4">
        <v>25</v>
      </c>
      <c r="C427" s="699">
        <v>3569</v>
      </c>
      <c r="D427" s="5">
        <v>11</v>
      </c>
      <c r="E427" s="658">
        <v>2384</v>
      </c>
      <c r="F427" s="5">
        <v>828</v>
      </c>
      <c r="G427" s="667">
        <v>4023</v>
      </c>
      <c r="H427" s="5">
        <v>551</v>
      </c>
      <c r="I427" s="5">
        <v>3429</v>
      </c>
    </row>
    <row r="428" spans="1:9">
      <c r="A428" s="196">
        <v>41144</v>
      </c>
      <c r="B428" s="4">
        <v>3</v>
      </c>
      <c r="C428" s="699">
        <v>4701</v>
      </c>
      <c r="D428" s="5">
        <v>0</v>
      </c>
      <c r="E428" s="658">
        <v>3671</v>
      </c>
      <c r="F428" s="5">
        <v>825</v>
      </c>
      <c r="G428" s="667">
        <v>3986</v>
      </c>
      <c r="H428" s="5">
        <v>549</v>
      </c>
      <c r="I428" s="5">
        <v>3525</v>
      </c>
    </row>
    <row r="429" spans="1:9">
      <c r="A429" s="196">
        <v>41145</v>
      </c>
      <c r="B429" s="4">
        <v>5</v>
      </c>
      <c r="C429" s="699">
        <v>3080</v>
      </c>
      <c r="D429" s="5">
        <v>126</v>
      </c>
      <c r="E429" s="658">
        <v>2762</v>
      </c>
      <c r="F429" s="5">
        <v>820</v>
      </c>
      <c r="G429" s="667">
        <v>4137</v>
      </c>
      <c r="H429" s="5">
        <v>551</v>
      </c>
      <c r="I429" s="5">
        <v>3600</v>
      </c>
    </row>
    <row r="430" spans="1:9">
      <c r="A430" s="196">
        <v>41148</v>
      </c>
      <c r="B430" s="4">
        <v>0</v>
      </c>
      <c r="C430" s="699">
        <v>2450</v>
      </c>
      <c r="D430" s="5">
        <v>74</v>
      </c>
      <c r="E430" s="658">
        <v>2978</v>
      </c>
      <c r="F430" s="5">
        <v>819</v>
      </c>
      <c r="G430" s="667">
        <v>4082</v>
      </c>
      <c r="H430" s="5">
        <v>549</v>
      </c>
      <c r="I430" s="5">
        <v>3716</v>
      </c>
    </row>
    <row r="431" spans="1:9">
      <c r="A431" s="196">
        <v>41149</v>
      </c>
      <c r="B431" s="4">
        <v>43</v>
      </c>
      <c r="C431" s="699">
        <v>3208</v>
      </c>
      <c r="D431" s="5">
        <v>206</v>
      </c>
      <c r="E431" s="658">
        <v>2639</v>
      </c>
      <c r="F431" s="5">
        <v>810</v>
      </c>
      <c r="G431" s="667">
        <v>3930</v>
      </c>
      <c r="H431" s="5">
        <v>548</v>
      </c>
      <c r="I431" s="5">
        <v>3659</v>
      </c>
    </row>
    <row r="432" spans="1:9">
      <c r="A432" s="196">
        <v>41150</v>
      </c>
      <c r="B432" s="4">
        <v>4</v>
      </c>
      <c r="C432" s="699">
        <v>3632</v>
      </c>
      <c r="D432" s="5">
        <v>108</v>
      </c>
      <c r="E432" s="658">
        <v>3237</v>
      </c>
      <c r="F432" s="5">
        <v>808</v>
      </c>
      <c r="G432" s="667">
        <v>4000</v>
      </c>
      <c r="H432" s="5">
        <v>548</v>
      </c>
      <c r="I432" s="5">
        <v>3662</v>
      </c>
    </row>
    <row r="433" spans="1:37">
      <c r="A433" s="196">
        <v>41151</v>
      </c>
      <c r="B433" s="4">
        <v>0</v>
      </c>
      <c r="C433" s="699">
        <v>4876</v>
      </c>
      <c r="D433" s="5">
        <v>1</v>
      </c>
      <c r="E433" s="658">
        <v>3773</v>
      </c>
      <c r="F433" s="5">
        <v>808</v>
      </c>
      <c r="G433" s="667">
        <v>4155</v>
      </c>
      <c r="H433" s="5">
        <v>517</v>
      </c>
      <c r="I433" s="5">
        <v>3357</v>
      </c>
    </row>
    <row r="434" spans="1:37">
      <c r="A434" s="196">
        <v>41152</v>
      </c>
      <c r="B434" s="4">
        <v>13</v>
      </c>
      <c r="C434" s="699">
        <v>8213</v>
      </c>
      <c r="D434" s="5">
        <v>2</v>
      </c>
      <c r="E434" s="658">
        <v>5501</v>
      </c>
      <c r="F434" s="5">
        <v>808</v>
      </c>
      <c r="G434" s="667">
        <v>4191</v>
      </c>
      <c r="H434" s="5">
        <v>518</v>
      </c>
      <c r="I434" s="5">
        <v>3520</v>
      </c>
    </row>
    <row r="435" spans="1:37" s="104" customFormat="1">
      <c r="A435" s="711">
        <v>41155</v>
      </c>
      <c r="B435" s="103"/>
      <c r="C435" s="663"/>
      <c r="D435" s="103"/>
      <c r="E435" s="648"/>
      <c r="F435" s="103"/>
      <c r="G435" s="663"/>
      <c r="H435" s="103"/>
      <c r="I435" s="103"/>
      <c r="J435" s="105" t="s">
        <v>32</v>
      </c>
      <c r="AC435" s="104">
        <v>806416</v>
      </c>
      <c r="AD435" s="104">
        <v>21990</v>
      </c>
      <c r="AE435" s="104">
        <v>29874</v>
      </c>
      <c r="AF435" s="104">
        <v>37258</v>
      </c>
      <c r="AG435" s="104">
        <v>2167</v>
      </c>
      <c r="AH435" s="104">
        <v>103</v>
      </c>
      <c r="AI435" s="104">
        <v>322</v>
      </c>
      <c r="AJ435" s="104">
        <v>2434</v>
      </c>
      <c r="AK435" s="104">
        <v>41501</v>
      </c>
    </row>
    <row r="436" spans="1:37">
      <c r="A436" s="196">
        <v>41156</v>
      </c>
      <c r="B436" s="4">
        <v>6</v>
      </c>
      <c r="C436" s="699">
        <v>4781</v>
      </c>
      <c r="D436" s="5">
        <v>0</v>
      </c>
      <c r="E436" s="658">
        <v>3835</v>
      </c>
      <c r="F436" s="5">
        <v>807</v>
      </c>
      <c r="G436" s="667">
        <v>4171</v>
      </c>
      <c r="H436" s="5">
        <v>518</v>
      </c>
      <c r="I436" s="5">
        <v>3507</v>
      </c>
    </row>
    <row r="437" spans="1:37">
      <c r="A437" s="196">
        <v>41157</v>
      </c>
      <c r="B437" s="4">
        <v>5</v>
      </c>
      <c r="C437" s="699">
        <v>2647</v>
      </c>
      <c r="D437" s="5">
        <v>4</v>
      </c>
      <c r="E437" s="658">
        <v>2427</v>
      </c>
      <c r="F437" s="5">
        <v>806</v>
      </c>
      <c r="G437" s="667">
        <v>4145</v>
      </c>
      <c r="H437" s="5">
        <v>522</v>
      </c>
      <c r="I437" s="5">
        <v>3526</v>
      </c>
    </row>
    <row r="438" spans="1:37">
      <c r="A438" s="196">
        <v>41158</v>
      </c>
      <c r="B438" s="4">
        <v>2</v>
      </c>
      <c r="C438" s="699">
        <v>5672</v>
      </c>
      <c r="D438" s="5">
        <v>60</v>
      </c>
      <c r="E438" s="658">
        <v>3762</v>
      </c>
      <c r="F438" s="5">
        <v>803</v>
      </c>
      <c r="G438" s="667">
        <v>4372</v>
      </c>
      <c r="H438" s="5">
        <v>523</v>
      </c>
      <c r="I438" s="5">
        <v>3609</v>
      </c>
    </row>
    <row r="439" spans="1:37">
      <c r="A439" s="196">
        <v>41159</v>
      </c>
      <c r="B439" s="4">
        <v>9</v>
      </c>
      <c r="C439" s="699">
        <v>5269</v>
      </c>
      <c r="D439" s="5">
        <v>62</v>
      </c>
      <c r="E439" s="658">
        <v>4157</v>
      </c>
      <c r="F439" s="5">
        <v>804</v>
      </c>
      <c r="G439" s="667">
        <v>4242</v>
      </c>
      <c r="H439" s="5">
        <v>511</v>
      </c>
      <c r="I439" s="5">
        <v>3526</v>
      </c>
    </row>
    <row r="440" spans="1:37">
      <c r="A440" s="196">
        <v>41162</v>
      </c>
      <c r="B440" s="4">
        <v>59</v>
      </c>
      <c r="C440" s="699">
        <v>2225</v>
      </c>
      <c r="D440" s="5">
        <v>21</v>
      </c>
      <c r="E440" s="658">
        <v>2605</v>
      </c>
      <c r="F440" s="5">
        <v>809</v>
      </c>
      <c r="G440" s="667">
        <v>4124</v>
      </c>
      <c r="H440" s="5">
        <v>513</v>
      </c>
      <c r="I440" s="5">
        <v>3645</v>
      </c>
    </row>
    <row r="441" spans="1:37">
      <c r="A441" s="196">
        <v>41163</v>
      </c>
      <c r="B441" s="4">
        <v>1</v>
      </c>
      <c r="C441" s="699">
        <v>2638</v>
      </c>
      <c r="D441" s="5">
        <v>5</v>
      </c>
      <c r="E441" s="658">
        <v>2372</v>
      </c>
      <c r="F441" s="5">
        <v>810</v>
      </c>
      <c r="G441" s="667">
        <v>4236</v>
      </c>
      <c r="H441" s="5">
        <v>516</v>
      </c>
      <c r="I441" s="5">
        <v>3670</v>
      </c>
    </row>
    <row r="442" spans="1:37">
      <c r="A442" s="196">
        <v>41164</v>
      </c>
      <c r="B442" s="4">
        <v>16</v>
      </c>
      <c r="C442" s="699">
        <v>4340</v>
      </c>
      <c r="D442" s="5">
        <v>3</v>
      </c>
      <c r="E442" s="658">
        <v>5864</v>
      </c>
      <c r="F442" s="5">
        <v>793</v>
      </c>
      <c r="G442" s="667">
        <v>4314</v>
      </c>
      <c r="H442" s="5">
        <v>516</v>
      </c>
      <c r="I442" s="5">
        <v>3885</v>
      </c>
    </row>
    <row r="443" spans="1:37">
      <c r="A443" s="196">
        <v>41165</v>
      </c>
      <c r="B443" s="4">
        <v>5</v>
      </c>
      <c r="C443" s="699">
        <v>6063</v>
      </c>
      <c r="D443" s="5">
        <v>1</v>
      </c>
      <c r="E443" s="658">
        <v>5617</v>
      </c>
      <c r="F443" s="5">
        <v>795</v>
      </c>
      <c r="G443" s="667">
        <v>4282</v>
      </c>
      <c r="H443" s="5">
        <v>515</v>
      </c>
      <c r="I443" s="5">
        <v>3904</v>
      </c>
    </row>
    <row r="444" spans="1:37">
      <c r="A444" s="196">
        <v>41166</v>
      </c>
      <c r="B444" s="4">
        <v>15</v>
      </c>
      <c r="C444" s="699">
        <v>3812</v>
      </c>
      <c r="D444" s="5">
        <v>9</v>
      </c>
      <c r="E444" s="658">
        <v>2966</v>
      </c>
      <c r="F444" s="5">
        <v>795</v>
      </c>
      <c r="G444" s="667">
        <v>4403</v>
      </c>
      <c r="H444" s="5">
        <v>513</v>
      </c>
      <c r="I444" s="5">
        <v>3801</v>
      </c>
    </row>
    <row r="445" spans="1:37">
      <c r="A445" s="196">
        <v>41169</v>
      </c>
      <c r="B445" s="4">
        <v>1</v>
      </c>
      <c r="C445" s="699">
        <v>3179</v>
      </c>
      <c r="D445" s="5">
        <v>0</v>
      </c>
      <c r="E445" s="658">
        <v>2224</v>
      </c>
      <c r="F445" s="5">
        <v>795</v>
      </c>
      <c r="G445" s="667">
        <v>4242</v>
      </c>
      <c r="H445" s="5">
        <v>513</v>
      </c>
      <c r="I445" s="5">
        <v>3716</v>
      </c>
    </row>
    <row r="446" spans="1:37">
      <c r="A446" s="196">
        <v>41170</v>
      </c>
      <c r="B446" s="4">
        <v>0</v>
      </c>
      <c r="C446" s="699">
        <v>4149</v>
      </c>
      <c r="D446" s="5">
        <v>1</v>
      </c>
      <c r="E446" s="658">
        <v>3072</v>
      </c>
      <c r="F446" s="5">
        <v>795</v>
      </c>
      <c r="G446" s="667">
        <v>4237</v>
      </c>
      <c r="H446" s="5">
        <v>514</v>
      </c>
      <c r="I446" s="5">
        <v>3767</v>
      </c>
    </row>
    <row r="447" spans="1:37">
      <c r="A447" s="196">
        <v>41171</v>
      </c>
      <c r="B447" s="4">
        <v>40</v>
      </c>
      <c r="C447" s="699">
        <v>4796</v>
      </c>
      <c r="D447" s="5">
        <v>1</v>
      </c>
      <c r="E447" s="658">
        <v>2599</v>
      </c>
      <c r="F447" s="5">
        <v>799</v>
      </c>
      <c r="G447" s="667">
        <v>4422</v>
      </c>
      <c r="H447" s="5">
        <v>513</v>
      </c>
      <c r="I447" s="5">
        <v>3803</v>
      </c>
    </row>
    <row r="448" spans="1:37">
      <c r="A448" s="196">
        <v>41172</v>
      </c>
      <c r="B448" s="4">
        <v>4</v>
      </c>
      <c r="C448" s="699">
        <v>3561</v>
      </c>
      <c r="D448" s="5">
        <v>0</v>
      </c>
      <c r="E448" s="658">
        <v>2223</v>
      </c>
      <c r="F448" s="5">
        <v>798</v>
      </c>
      <c r="G448" s="667">
        <v>4305</v>
      </c>
      <c r="H448" s="5">
        <v>513</v>
      </c>
      <c r="I448" s="5">
        <v>3667</v>
      </c>
    </row>
    <row r="449" spans="1:9">
      <c r="A449" s="196">
        <v>41173</v>
      </c>
      <c r="B449" s="4">
        <v>15</v>
      </c>
      <c r="C449" s="699">
        <v>6330</v>
      </c>
      <c r="D449" s="5">
        <v>4</v>
      </c>
      <c r="E449" s="658">
        <v>4960</v>
      </c>
      <c r="F449" s="5">
        <v>802</v>
      </c>
      <c r="G449" s="667">
        <v>4465</v>
      </c>
      <c r="H449" s="5">
        <v>512</v>
      </c>
      <c r="I449" s="5">
        <v>3772</v>
      </c>
    </row>
    <row r="450" spans="1:9">
      <c r="A450" s="196">
        <v>41176</v>
      </c>
      <c r="B450" s="4">
        <v>22</v>
      </c>
      <c r="C450" s="699">
        <v>3195</v>
      </c>
      <c r="D450" s="5">
        <v>5</v>
      </c>
      <c r="E450" s="658">
        <v>3132</v>
      </c>
      <c r="F450" s="5">
        <v>807</v>
      </c>
      <c r="G450" s="667">
        <v>4379</v>
      </c>
      <c r="H450" s="5">
        <v>515</v>
      </c>
      <c r="I450" s="5">
        <v>3551</v>
      </c>
    </row>
    <row r="451" spans="1:9">
      <c r="A451" s="196">
        <v>41177</v>
      </c>
      <c r="B451" s="4">
        <v>220</v>
      </c>
      <c r="C451" s="699">
        <v>3785</v>
      </c>
      <c r="D451" s="5">
        <v>1</v>
      </c>
      <c r="E451" s="658">
        <v>2880</v>
      </c>
      <c r="F451" s="5">
        <v>808</v>
      </c>
      <c r="G451" s="667">
        <v>4387</v>
      </c>
      <c r="H451" s="5">
        <v>515</v>
      </c>
      <c r="I451" s="5">
        <v>3547</v>
      </c>
    </row>
    <row r="452" spans="1:9">
      <c r="A452" s="196">
        <v>41178</v>
      </c>
      <c r="B452" s="4">
        <v>74</v>
      </c>
      <c r="C452" s="699">
        <v>5252</v>
      </c>
      <c r="D452" s="5">
        <v>2</v>
      </c>
      <c r="E452" s="658">
        <v>2847</v>
      </c>
      <c r="F452" s="5">
        <v>821</v>
      </c>
      <c r="G452" s="667">
        <v>3912</v>
      </c>
      <c r="H452" s="5">
        <v>514</v>
      </c>
      <c r="I452" s="5">
        <v>3477</v>
      </c>
    </row>
    <row r="453" spans="1:9">
      <c r="A453" s="196">
        <v>41179</v>
      </c>
      <c r="B453" s="4">
        <v>218</v>
      </c>
      <c r="C453" s="699">
        <v>4890</v>
      </c>
      <c r="D453" s="5">
        <v>0</v>
      </c>
      <c r="E453" s="658">
        <v>3052</v>
      </c>
      <c r="F453" s="5">
        <v>805</v>
      </c>
      <c r="G453" s="667">
        <v>4302</v>
      </c>
      <c r="H453" s="5">
        <v>514</v>
      </c>
      <c r="I453" s="5">
        <v>3540</v>
      </c>
    </row>
    <row r="454" spans="1:9">
      <c r="A454" s="196">
        <v>41180</v>
      </c>
      <c r="B454" s="4">
        <v>3</v>
      </c>
      <c r="C454" s="699">
        <v>3681</v>
      </c>
      <c r="D454" s="5">
        <v>0</v>
      </c>
      <c r="E454" s="658">
        <v>2687</v>
      </c>
      <c r="F454" s="5">
        <v>803</v>
      </c>
      <c r="G454" s="667">
        <v>4426</v>
      </c>
      <c r="H454" s="5">
        <v>514</v>
      </c>
      <c r="I454" s="5">
        <v>3567</v>
      </c>
    </row>
    <row r="455" spans="1:9">
      <c r="A455" s="196">
        <v>41183</v>
      </c>
      <c r="B455" s="4">
        <v>12</v>
      </c>
      <c r="C455" s="699">
        <v>5196</v>
      </c>
      <c r="D455" s="5">
        <v>0</v>
      </c>
      <c r="E455" s="658">
        <v>4064</v>
      </c>
      <c r="F455" s="5">
        <v>800</v>
      </c>
      <c r="G455" s="667">
        <v>4488</v>
      </c>
      <c r="H455" s="5">
        <v>510</v>
      </c>
      <c r="I455" s="5">
        <v>3461</v>
      </c>
    </row>
    <row r="456" spans="1:9">
      <c r="A456" s="196">
        <v>41184</v>
      </c>
      <c r="B456" s="4">
        <v>1</v>
      </c>
      <c r="C456" s="699">
        <v>2455</v>
      </c>
      <c r="D456" s="5">
        <v>1</v>
      </c>
      <c r="E456" s="658">
        <v>2785</v>
      </c>
      <c r="F456" s="5">
        <v>799</v>
      </c>
      <c r="G456" s="667">
        <v>4403</v>
      </c>
      <c r="H456" s="5">
        <v>511</v>
      </c>
      <c r="I456" s="5">
        <v>3453</v>
      </c>
    </row>
    <row r="457" spans="1:9">
      <c r="A457" s="196">
        <v>41185</v>
      </c>
      <c r="B457" s="4">
        <v>2</v>
      </c>
      <c r="C457" s="699">
        <v>2456</v>
      </c>
      <c r="D457" s="5">
        <v>32</v>
      </c>
      <c r="E457" s="658">
        <v>1887</v>
      </c>
      <c r="F457" s="5">
        <v>798</v>
      </c>
      <c r="G457" s="667">
        <v>4693</v>
      </c>
      <c r="H457" s="5">
        <v>514</v>
      </c>
      <c r="I457" s="5">
        <v>3453</v>
      </c>
    </row>
    <row r="458" spans="1:9">
      <c r="A458" s="196">
        <v>41186</v>
      </c>
      <c r="B458" s="4">
        <v>14</v>
      </c>
      <c r="C458" s="699">
        <v>4156</v>
      </c>
      <c r="D458" s="5">
        <v>2</v>
      </c>
      <c r="E458" s="658">
        <v>2471</v>
      </c>
      <c r="F458" s="5">
        <v>810</v>
      </c>
      <c r="G458" s="667">
        <v>4541</v>
      </c>
      <c r="H458" s="5">
        <v>513</v>
      </c>
      <c r="I458" s="5">
        <v>3480</v>
      </c>
    </row>
    <row r="459" spans="1:9">
      <c r="A459" s="196">
        <v>41187</v>
      </c>
      <c r="B459" s="4">
        <v>1</v>
      </c>
      <c r="C459" s="699">
        <v>4285</v>
      </c>
      <c r="D459" s="5">
        <v>0</v>
      </c>
      <c r="E459" s="658">
        <v>2956</v>
      </c>
      <c r="F459" s="5">
        <v>773</v>
      </c>
      <c r="G459" s="667">
        <v>4688</v>
      </c>
      <c r="H459" s="5">
        <v>513</v>
      </c>
      <c r="I459" s="5">
        <v>3505</v>
      </c>
    </row>
    <row r="460" spans="1:9">
      <c r="A460" s="196">
        <v>41190</v>
      </c>
      <c r="B460" s="4">
        <v>2</v>
      </c>
      <c r="C460" s="699">
        <v>1974</v>
      </c>
      <c r="D460" s="5">
        <v>1</v>
      </c>
      <c r="E460" s="658">
        <v>1675</v>
      </c>
      <c r="F460" s="5">
        <v>771</v>
      </c>
      <c r="G460" s="667">
        <v>4480</v>
      </c>
      <c r="H460" s="5">
        <v>513</v>
      </c>
      <c r="I460" s="5">
        <v>3520</v>
      </c>
    </row>
    <row r="461" spans="1:9">
      <c r="A461" s="196">
        <v>41191</v>
      </c>
      <c r="B461" s="4">
        <v>0</v>
      </c>
      <c r="C461" s="699">
        <v>3390</v>
      </c>
      <c r="D461" s="5">
        <v>1</v>
      </c>
      <c r="E461" s="658">
        <v>2643</v>
      </c>
      <c r="F461" s="5">
        <v>771</v>
      </c>
      <c r="G461" s="667">
        <v>4597</v>
      </c>
      <c r="H461" s="5">
        <v>513</v>
      </c>
      <c r="I461" s="5">
        <v>3453</v>
      </c>
    </row>
    <row r="462" spans="1:9">
      <c r="A462" s="196">
        <v>41192</v>
      </c>
      <c r="B462" s="4">
        <v>3</v>
      </c>
      <c r="C462" s="699">
        <v>2941</v>
      </c>
      <c r="D462" s="5">
        <v>2</v>
      </c>
      <c r="E462" s="658">
        <v>2176</v>
      </c>
      <c r="F462" s="5">
        <v>772</v>
      </c>
      <c r="G462" s="667">
        <v>4349</v>
      </c>
      <c r="H462" s="5">
        <v>511</v>
      </c>
      <c r="I462" s="5">
        <v>3464</v>
      </c>
    </row>
    <row r="463" spans="1:9">
      <c r="A463" s="196">
        <v>41193</v>
      </c>
      <c r="B463" s="4">
        <v>3</v>
      </c>
      <c r="C463" s="699">
        <v>2736</v>
      </c>
      <c r="D463" s="5">
        <v>0</v>
      </c>
      <c r="E463" s="658">
        <v>1819</v>
      </c>
      <c r="F463" s="5">
        <v>770</v>
      </c>
      <c r="G463" s="667">
        <v>4454</v>
      </c>
      <c r="H463" s="5">
        <v>511</v>
      </c>
      <c r="I463" s="5">
        <v>3487</v>
      </c>
    </row>
    <row r="464" spans="1:9">
      <c r="A464" s="196">
        <v>41194</v>
      </c>
      <c r="B464" s="4">
        <v>1</v>
      </c>
      <c r="C464" s="699">
        <v>3758</v>
      </c>
      <c r="D464" s="5">
        <v>20</v>
      </c>
      <c r="E464" s="658">
        <v>2152</v>
      </c>
      <c r="F464" s="5">
        <v>770</v>
      </c>
      <c r="G464" s="667">
        <v>4056</v>
      </c>
      <c r="H464" s="5">
        <v>512</v>
      </c>
      <c r="I464" s="5">
        <v>3456</v>
      </c>
    </row>
    <row r="465" spans="1:9">
      <c r="A465" s="196">
        <v>41197</v>
      </c>
      <c r="B465" s="4">
        <v>0</v>
      </c>
      <c r="C465" s="699">
        <v>4052</v>
      </c>
      <c r="D465" s="5">
        <v>1</v>
      </c>
      <c r="E465" s="658">
        <v>2832</v>
      </c>
      <c r="F465" s="5">
        <v>770</v>
      </c>
      <c r="G465" s="667">
        <v>4097</v>
      </c>
      <c r="H465" s="5">
        <v>511</v>
      </c>
      <c r="I465" s="5">
        <v>3509</v>
      </c>
    </row>
    <row r="466" spans="1:9">
      <c r="A466" s="196">
        <v>41198</v>
      </c>
      <c r="B466" s="4">
        <v>1</v>
      </c>
      <c r="C466" s="699">
        <v>2133</v>
      </c>
      <c r="D466" s="5">
        <v>0</v>
      </c>
      <c r="E466" s="658">
        <v>1302</v>
      </c>
      <c r="F466" s="5">
        <v>770</v>
      </c>
      <c r="G466" s="667">
        <v>3855</v>
      </c>
      <c r="H466" s="5">
        <v>511</v>
      </c>
      <c r="I466" s="5">
        <v>3424</v>
      </c>
    </row>
    <row r="467" spans="1:9">
      <c r="A467" s="196">
        <v>41199</v>
      </c>
      <c r="B467" s="4">
        <v>0</v>
      </c>
      <c r="C467" s="699">
        <v>2472</v>
      </c>
      <c r="D467" s="5">
        <v>0</v>
      </c>
      <c r="E467" s="658">
        <v>1273</v>
      </c>
      <c r="F467" s="5">
        <v>770</v>
      </c>
      <c r="G467" s="667">
        <v>3850</v>
      </c>
      <c r="H467" s="5">
        <v>509</v>
      </c>
      <c r="I467" s="5">
        <v>3391</v>
      </c>
    </row>
    <row r="468" spans="1:9">
      <c r="A468" s="196">
        <v>41200</v>
      </c>
      <c r="B468" s="4">
        <v>0</v>
      </c>
      <c r="C468" s="699">
        <v>2815</v>
      </c>
      <c r="D468" s="5">
        <v>0</v>
      </c>
      <c r="E468" s="658">
        <v>1964</v>
      </c>
      <c r="F468" s="5">
        <v>770</v>
      </c>
      <c r="G468" s="667">
        <v>3833</v>
      </c>
      <c r="H468" s="5">
        <v>509</v>
      </c>
      <c r="I468" s="5">
        <v>3532</v>
      </c>
    </row>
    <row r="469" spans="1:9">
      <c r="A469" s="196">
        <v>41201</v>
      </c>
      <c r="B469" s="4">
        <v>4</v>
      </c>
      <c r="C469" s="699">
        <v>4131</v>
      </c>
      <c r="D469" s="5">
        <v>1</v>
      </c>
      <c r="E469" s="658">
        <v>2415</v>
      </c>
      <c r="F469" s="5">
        <v>773</v>
      </c>
      <c r="G469" s="667">
        <v>3746</v>
      </c>
      <c r="H469" s="5">
        <v>508</v>
      </c>
      <c r="I469" s="5">
        <v>3513</v>
      </c>
    </row>
    <row r="470" spans="1:9">
      <c r="A470" s="196">
        <v>41204</v>
      </c>
      <c r="B470" s="4">
        <v>2</v>
      </c>
      <c r="C470" s="699">
        <v>2493</v>
      </c>
      <c r="D470" s="5">
        <v>32</v>
      </c>
      <c r="E470" s="658">
        <v>1611</v>
      </c>
      <c r="F470" s="5">
        <v>774</v>
      </c>
      <c r="G470" s="667">
        <v>3719</v>
      </c>
      <c r="H470" s="5">
        <v>512</v>
      </c>
      <c r="I470" s="5">
        <v>3393</v>
      </c>
    </row>
    <row r="471" spans="1:9">
      <c r="A471" s="196">
        <v>41205</v>
      </c>
      <c r="B471" s="4">
        <v>7</v>
      </c>
      <c r="C471" s="699">
        <v>3657</v>
      </c>
      <c r="D471" s="5">
        <v>0</v>
      </c>
      <c r="E471" s="658">
        <v>1980</v>
      </c>
      <c r="F471" s="5">
        <v>772</v>
      </c>
      <c r="G471" s="667">
        <v>3596</v>
      </c>
      <c r="H471" s="5">
        <v>508</v>
      </c>
      <c r="I471" s="5">
        <v>3482</v>
      </c>
    </row>
    <row r="472" spans="1:9">
      <c r="A472" s="196">
        <v>41206</v>
      </c>
      <c r="B472" s="4">
        <v>13</v>
      </c>
      <c r="C472" s="699">
        <v>3193</v>
      </c>
      <c r="D472" s="5">
        <v>0</v>
      </c>
      <c r="E472" s="658">
        <v>1718</v>
      </c>
      <c r="F472" s="5">
        <v>777</v>
      </c>
      <c r="G472" s="667">
        <v>3640</v>
      </c>
      <c r="H472" s="5">
        <v>508</v>
      </c>
      <c r="I472" s="5">
        <v>3452</v>
      </c>
    </row>
    <row r="473" spans="1:9">
      <c r="A473" s="196">
        <v>41207</v>
      </c>
      <c r="B473" s="4">
        <v>1</v>
      </c>
      <c r="C473" s="699">
        <v>2352</v>
      </c>
      <c r="D473" s="5">
        <v>0</v>
      </c>
      <c r="E473" s="658">
        <v>1521</v>
      </c>
      <c r="F473" s="5">
        <v>777</v>
      </c>
      <c r="G473" s="667">
        <v>3634</v>
      </c>
      <c r="H473" s="5">
        <v>508</v>
      </c>
      <c r="I473" s="5">
        <v>3505</v>
      </c>
    </row>
    <row r="474" spans="1:9">
      <c r="A474" s="196">
        <v>41208</v>
      </c>
      <c r="B474" s="4">
        <v>0</v>
      </c>
      <c r="C474" s="699">
        <v>2842</v>
      </c>
      <c r="D474" s="5">
        <v>41</v>
      </c>
      <c r="E474" s="658">
        <v>1969</v>
      </c>
      <c r="F474" s="5">
        <v>777</v>
      </c>
      <c r="G474" s="667">
        <v>3679</v>
      </c>
      <c r="H474" s="5">
        <v>509</v>
      </c>
      <c r="I474" s="5">
        <v>3514</v>
      </c>
    </row>
    <row r="475" spans="1:9">
      <c r="A475" s="196">
        <v>41211</v>
      </c>
      <c r="B475" s="4">
        <v>1</v>
      </c>
      <c r="C475" s="699">
        <v>1256</v>
      </c>
      <c r="D475" s="5">
        <v>0</v>
      </c>
      <c r="E475" s="658">
        <v>728</v>
      </c>
      <c r="F475" s="5">
        <v>774</v>
      </c>
      <c r="G475" s="667">
        <v>3639</v>
      </c>
      <c r="H475" s="5">
        <v>509</v>
      </c>
      <c r="I475" s="5">
        <v>3530</v>
      </c>
    </row>
    <row r="476" spans="1:9">
      <c r="A476" s="196">
        <v>41212</v>
      </c>
      <c r="B476" s="4">
        <v>0</v>
      </c>
      <c r="C476" s="699">
        <v>1325</v>
      </c>
      <c r="D476" s="5">
        <v>0</v>
      </c>
      <c r="E476" s="658">
        <v>582</v>
      </c>
      <c r="F476" s="5">
        <v>774</v>
      </c>
      <c r="G476" s="667">
        <v>3655</v>
      </c>
      <c r="H476" s="5">
        <v>509</v>
      </c>
      <c r="I476" s="5">
        <v>3560</v>
      </c>
    </row>
    <row r="477" spans="1:9">
      <c r="A477" s="196">
        <v>41213</v>
      </c>
      <c r="B477" s="4">
        <v>3</v>
      </c>
      <c r="C477" s="699">
        <v>2941</v>
      </c>
      <c r="D477" s="5">
        <v>1</v>
      </c>
      <c r="E477" s="658">
        <v>1607</v>
      </c>
      <c r="F477" s="5">
        <v>774</v>
      </c>
      <c r="G477" s="667">
        <v>3893</v>
      </c>
      <c r="H477" s="5">
        <v>509</v>
      </c>
      <c r="I477" s="5">
        <v>3492</v>
      </c>
    </row>
    <row r="478" spans="1:9">
      <c r="A478" s="196">
        <v>41214</v>
      </c>
      <c r="B478" s="4">
        <v>3</v>
      </c>
      <c r="C478" s="699">
        <v>2574</v>
      </c>
      <c r="D478" s="5">
        <v>1</v>
      </c>
      <c r="E478" s="658">
        <v>1573</v>
      </c>
      <c r="F478" s="5">
        <v>774</v>
      </c>
      <c r="G478" s="667">
        <v>3979</v>
      </c>
      <c r="H478" s="5">
        <v>508</v>
      </c>
      <c r="I478" s="5">
        <v>3439</v>
      </c>
    </row>
    <row r="479" spans="1:9">
      <c r="A479" s="196">
        <v>41215</v>
      </c>
      <c r="B479" s="4">
        <v>35</v>
      </c>
      <c r="C479" s="699">
        <v>5128</v>
      </c>
      <c r="D479" s="5">
        <v>0</v>
      </c>
      <c r="E479" s="658">
        <v>2849</v>
      </c>
      <c r="F479" s="5">
        <v>783</v>
      </c>
      <c r="G479" s="667">
        <v>3994</v>
      </c>
      <c r="H479" s="5">
        <v>508</v>
      </c>
      <c r="I479" s="5">
        <v>3518</v>
      </c>
    </row>
    <row r="480" spans="1:9">
      <c r="A480" s="196">
        <v>41218</v>
      </c>
      <c r="B480" s="4">
        <v>98</v>
      </c>
      <c r="C480" s="699">
        <v>2080</v>
      </c>
      <c r="D480" s="5">
        <v>0</v>
      </c>
      <c r="E480" s="658">
        <v>1154</v>
      </c>
      <c r="F480" s="5">
        <v>777</v>
      </c>
      <c r="G480" s="667">
        <v>3682</v>
      </c>
      <c r="H480" s="5">
        <v>508</v>
      </c>
      <c r="I480" s="5">
        <v>3466</v>
      </c>
    </row>
    <row r="481" spans="1:10">
      <c r="A481" s="196">
        <v>41219</v>
      </c>
      <c r="B481" s="4">
        <v>4</v>
      </c>
      <c r="C481" s="699">
        <v>4326</v>
      </c>
      <c r="D481" s="5">
        <v>0</v>
      </c>
      <c r="E481" s="658">
        <v>2136</v>
      </c>
      <c r="F481" s="5">
        <v>777</v>
      </c>
      <c r="G481" s="667">
        <v>3511</v>
      </c>
      <c r="H481" s="5">
        <v>508</v>
      </c>
      <c r="I481" s="5">
        <v>3403</v>
      </c>
    </row>
    <row r="482" spans="1:10">
      <c r="A482" s="196">
        <v>41220</v>
      </c>
      <c r="B482" s="4">
        <v>24</v>
      </c>
      <c r="C482" s="699">
        <v>6932</v>
      </c>
      <c r="D482" s="5">
        <v>0</v>
      </c>
      <c r="E482" s="658">
        <v>3164</v>
      </c>
      <c r="F482" s="5">
        <v>778</v>
      </c>
      <c r="G482" s="667">
        <v>3786</v>
      </c>
      <c r="H482" s="5">
        <v>507</v>
      </c>
      <c r="I482" s="5">
        <v>3449</v>
      </c>
    </row>
    <row r="483" spans="1:10">
      <c r="A483" s="196">
        <v>41221</v>
      </c>
      <c r="B483" s="4">
        <v>23</v>
      </c>
      <c r="C483" s="699">
        <v>3628</v>
      </c>
      <c r="D483" s="5">
        <v>0</v>
      </c>
      <c r="E483" s="658">
        <v>1525</v>
      </c>
      <c r="F483" s="5">
        <v>775</v>
      </c>
      <c r="G483" s="667">
        <v>3753</v>
      </c>
      <c r="H483" s="5">
        <v>507</v>
      </c>
      <c r="I483" s="5">
        <v>3402</v>
      </c>
    </row>
    <row r="484" spans="1:10">
      <c r="A484" s="196">
        <v>41222</v>
      </c>
      <c r="B484" s="4">
        <v>52</v>
      </c>
      <c r="C484" s="699">
        <v>4199</v>
      </c>
      <c r="D484" s="5">
        <v>12</v>
      </c>
      <c r="E484" s="658">
        <v>2583</v>
      </c>
      <c r="F484" s="5">
        <v>775</v>
      </c>
      <c r="G484" s="667">
        <v>3912</v>
      </c>
      <c r="H484" s="5">
        <v>505</v>
      </c>
      <c r="I484" s="5">
        <v>3311</v>
      </c>
    </row>
    <row r="485" spans="1:10">
      <c r="A485" s="196">
        <v>41225</v>
      </c>
      <c r="B485" s="4">
        <v>6</v>
      </c>
      <c r="C485" s="699">
        <v>2274</v>
      </c>
      <c r="D485" s="5">
        <v>0</v>
      </c>
      <c r="E485" s="658">
        <v>1448</v>
      </c>
      <c r="F485" s="5">
        <v>775</v>
      </c>
      <c r="G485" s="667">
        <v>3685</v>
      </c>
      <c r="H485" s="5">
        <v>505</v>
      </c>
      <c r="I485" s="5">
        <v>3440</v>
      </c>
    </row>
    <row r="486" spans="1:10">
      <c r="A486" s="196">
        <v>41226</v>
      </c>
      <c r="B486" s="4">
        <v>2</v>
      </c>
      <c r="C486" s="699">
        <v>3614</v>
      </c>
      <c r="D486" s="5">
        <v>10</v>
      </c>
      <c r="E486" s="658">
        <v>2119</v>
      </c>
      <c r="F486" s="5">
        <v>777</v>
      </c>
      <c r="G486" s="667">
        <v>3814</v>
      </c>
      <c r="H486" s="5">
        <v>505</v>
      </c>
      <c r="I486" s="5">
        <v>3326</v>
      </c>
    </row>
    <row r="487" spans="1:10">
      <c r="A487" s="196">
        <v>41227</v>
      </c>
      <c r="B487" s="4">
        <v>41</v>
      </c>
      <c r="C487" s="699">
        <v>3887</v>
      </c>
      <c r="D487" s="5">
        <v>31</v>
      </c>
      <c r="E487" s="658">
        <v>1934</v>
      </c>
      <c r="F487" s="5">
        <v>775</v>
      </c>
      <c r="G487" s="667">
        <v>3887</v>
      </c>
      <c r="H487" s="5">
        <v>505</v>
      </c>
      <c r="I487" s="5">
        <v>3415</v>
      </c>
    </row>
    <row r="488" spans="1:10">
      <c r="A488" s="196">
        <v>41228</v>
      </c>
      <c r="B488" s="4">
        <v>4</v>
      </c>
      <c r="C488" s="699">
        <v>4741</v>
      </c>
      <c r="D488" s="5">
        <v>0</v>
      </c>
      <c r="E488" s="658">
        <v>1971</v>
      </c>
      <c r="F488" s="5">
        <v>775</v>
      </c>
      <c r="G488" s="667">
        <v>3829</v>
      </c>
      <c r="H488" s="5">
        <v>505</v>
      </c>
      <c r="I488" s="5">
        <v>3385</v>
      </c>
    </row>
    <row r="489" spans="1:10">
      <c r="A489" s="196">
        <v>41229</v>
      </c>
      <c r="B489" s="4">
        <v>5</v>
      </c>
      <c r="C489" s="699">
        <v>3173</v>
      </c>
      <c r="D489" s="5">
        <v>2</v>
      </c>
      <c r="E489" s="658">
        <v>2403</v>
      </c>
      <c r="F489" s="5">
        <v>775</v>
      </c>
      <c r="G489" s="667">
        <v>3794</v>
      </c>
      <c r="H489" s="5">
        <v>505</v>
      </c>
      <c r="I489" s="5">
        <v>3354</v>
      </c>
    </row>
    <row r="490" spans="1:10">
      <c r="A490" s="196">
        <v>41232</v>
      </c>
      <c r="B490" s="4">
        <v>78</v>
      </c>
      <c r="C490" s="699">
        <v>3212</v>
      </c>
      <c r="D490" s="5">
        <v>24</v>
      </c>
      <c r="E490" s="658">
        <v>2523</v>
      </c>
      <c r="F490" s="5">
        <v>773</v>
      </c>
      <c r="G490" s="667">
        <v>3890</v>
      </c>
      <c r="H490" s="5">
        <v>505</v>
      </c>
      <c r="I490" s="5">
        <v>3390</v>
      </c>
    </row>
    <row r="491" spans="1:10">
      <c r="A491" s="196">
        <v>41233</v>
      </c>
      <c r="B491" s="4">
        <v>38</v>
      </c>
      <c r="C491" s="699">
        <v>3031</v>
      </c>
      <c r="D491" s="5">
        <v>52</v>
      </c>
      <c r="E491" s="658">
        <v>1747</v>
      </c>
      <c r="F491" s="5">
        <v>773</v>
      </c>
      <c r="G491" s="667">
        <v>3842</v>
      </c>
      <c r="H491" s="5">
        <v>506</v>
      </c>
      <c r="I491" s="5">
        <v>3538</v>
      </c>
    </row>
    <row r="492" spans="1:10">
      <c r="A492" s="196">
        <v>41234</v>
      </c>
      <c r="B492" s="4">
        <v>6</v>
      </c>
      <c r="C492" s="699">
        <v>2340</v>
      </c>
      <c r="D492" s="5">
        <v>11</v>
      </c>
      <c r="E492" s="658">
        <v>1388</v>
      </c>
      <c r="F492" s="5">
        <v>773</v>
      </c>
      <c r="G492" s="667">
        <v>3899</v>
      </c>
      <c r="H492" s="5">
        <v>506</v>
      </c>
      <c r="I492" s="5">
        <v>3515</v>
      </c>
    </row>
    <row r="493" spans="1:10" s="104" customFormat="1">
      <c r="A493" s="711">
        <v>41235</v>
      </c>
      <c r="B493" s="103"/>
      <c r="C493" s="663"/>
      <c r="D493" s="103"/>
      <c r="E493" s="648"/>
      <c r="F493" s="103"/>
      <c r="G493" s="663"/>
      <c r="H493" s="103"/>
      <c r="I493" s="103"/>
      <c r="J493" s="105" t="s">
        <v>47</v>
      </c>
    </row>
    <row r="494" spans="1:10">
      <c r="A494" s="196">
        <v>41236</v>
      </c>
      <c r="B494" s="4">
        <v>222</v>
      </c>
      <c r="C494" s="699">
        <v>3697</v>
      </c>
      <c r="D494" s="5">
        <v>153</v>
      </c>
      <c r="E494" s="658">
        <v>2559</v>
      </c>
      <c r="F494" s="5">
        <v>772</v>
      </c>
      <c r="G494" s="667">
        <v>4004</v>
      </c>
      <c r="H494" s="5">
        <v>507</v>
      </c>
      <c r="I494" s="5">
        <v>3502</v>
      </c>
    </row>
    <row r="495" spans="1:10">
      <c r="A495" s="196">
        <v>41239</v>
      </c>
      <c r="B495" s="4">
        <v>212</v>
      </c>
      <c r="C495" s="699">
        <v>4005</v>
      </c>
      <c r="D495" s="5">
        <v>40</v>
      </c>
      <c r="E495" s="658">
        <v>2851</v>
      </c>
      <c r="F495" s="5">
        <v>772</v>
      </c>
      <c r="G495" s="667">
        <v>3963</v>
      </c>
      <c r="H495" s="5">
        <v>516</v>
      </c>
      <c r="I495" s="5">
        <v>3514</v>
      </c>
    </row>
    <row r="496" spans="1:10">
      <c r="A496" s="196">
        <v>41240</v>
      </c>
      <c r="B496" s="4">
        <v>157</v>
      </c>
      <c r="C496" s="699">
        <v>4260</v>
      </c>
      <c r="D496" s="5">
        <v>209</v>
      </c>
      <c r="E496" s="658">
        <v>2980</v>
      </c>
      <c r="F496" s="5">
        <v>792</v>
      </c>
      <c r="G496" s="667">
        <v>3865</v>
      </c>
      <c r="H496" s="5">
        <v>536</v>
      </c>
      <c r="I496" s="5">
        <v>3285</v>
      </c>
    </row>
    <row r="497" spans="1:9">
      <c r="A497" s="196">
        <v>41241</v>
      </c>
      <c r="B497" s="4">
        <v>220</v>
      </c>
      <c r="C497" s="699">
        <v>8563</v>
      </c>
      <c r="D497" s="5">
        <v>123</v>
      </c>
      <c r="E497" s="658">
        <v>4656</v>
      </c>
      <c r="F497" s="5">
        <v>780</v>
      </c>
      <c r="G497" s="667">
        <v>3939</v>
      </c>
      <c r="H497" s="5">
        <v>539</v>
      </c>
      <c r="I497" s="5">
        <v>3191</v>
      </c>
    </row>
    <row r="498" spans="1:9">
      <c r="A498" s="196">
        <v>41242</v>
      </c>
      <c r="B498" s="4">
        <v>143</v>
      </c>
      <c r="C498" s="699">
        <v>5383</v>
      </c>
      <c r="D498" s="5">
        <v>128</v>
      </c>
      <c r="E498" s="658">
        <v>3593</v>
      </c>
      <c r="F498" s="5">
        <v>757</v>
      </c>
      <c r="G498" s="667">
        <v>3863</v>
      </c>
      <c r="H498" s="5">
        <v>515</v>
      </c>
      <c r="I498" s="5">
        <v>3313</v>
      </c>
    </row>
    <row r="499" spans="1:9">
      <c r="A499" s="196">
        <v>41243</v>
      </c>
      <c r="B499" s="4">
        <v>2</v>
      </c>
      <c r="C499" s="699">
        <v>4269</v>
      </c>
      <c r="D499" s="5">
        <v>5</v>
      </c>
      <c r="E499" s="658">
        <v>2303</v>
      </c>
      <c r="F499" s="5">
        <v>753</v>
      </c>
      <c r="G499" s="667">
        <v>3727</v>
      </c>
      <c r="H499" s="5">
        <v>505</v>
      </c>
      <c r="I499" s="5">
        <v>3250</v>
      </c>
    </row>
    <row r="500" spans="1:9">
      <c r="A500" s="196">
        <v>41246</v>
      </c>
      <c r="B500" s="4">
        <v>5</v>
      </c>
      <c r="C500" s="699">
        <v>2468</v>
      </c>
      <c r="D500" s="5">
        <v>0</v>
      </c>
      <c r="E500" s="658">
        <v>1049</v>
      </c>
      <c r="F500" s="5">
        <v>758</v>
      </c>
      <c r="G500" s="667">
        <v>3798</v>
      </c>
      <c r="H500" s="5">
        <v>505</v>
      </c>
      <c r="I500" s="5">
        <v>3206</v>
      </c>
    </row>
    <row r="501" spans="1:9">
      <c r="A501" s="196">
        <v>41247</v>
      </c>
      <c r="B501" s="4">
        <v>1</v>
      </c>
      <c r="C501" s="699">
        <v>4465</v>
      </c>
      <c r="D501" s="5">
        <v>4</v>
      </c>
      <c r="E501" s="658">
        <v>2045</v>
      </c>
      <c r="F501" s="5">
        <v>759</v>
      </c>
      <c r="G501" s="667">
        <v>4021</v>
      </c>
      <c r="H501" s="5">
        <v>505</v>
      </c>
      <c r="I501" s="5">
        <v>3266</v>
      </c>
    </row>
    <row r="502" spans="1:9">
      <c r="A502" s="196">
        <v>41248</v>
      </c>
      <c r="B502" s="4">
        <v>1</v>
      </c>
      <c r="C502" s="699">
        <v>3985</v>
      </c>
      <c r="D502" s="5">
        <v>2</v>
      </c>
      <c r="E502" s="658">
        <v>1220</v>
      </c>
      <c r="F502" s="5">
        <v>758</v>
      </c>
      <c r="G502" s="667">
        <v>3734</v>
      </c>
      <c r="H502" s="5">
        <v>508</v>
      </c>
      <c r="I502" s="5">
        <v>3052</v>
      </c>
    </row>
    <row r="503" spans="1:9">
      <c r="A503" s="196">
        <v>41249</v>
      </c>
      <c r="B503" s="4">
        <v>0</v>
      </c>
      <c r="C503" s="699">
        <v>4111</v>
      </c>
      <c r="D503" s="5">
        <v>3</v>
      </c>
      <c r="E503" s="658">
        <v>1162</v>
      </c>
      <c r="F503" s="5">
        <v>758</v>
      </c>
      <c r="G503" s="667">
        <v>3753</v>
      </c>
      <c r="H503" s="5">
        <v>508</v>
      </c>
      <c r="I503" s="5">
        <v>3056</v>
      </c>
    </row>
    <row r="504" spans="1:9">
      <c r="A504" s="196">
        <v>41250</v>
      </c>
      <c r="B504" s="4">
        <v>3</v>
      </c>
      <c r="C504" s="699">
        <v>4129</v>
      </c>
      <c r="D504" s="5">
        <v>0</v>
      </c>
      <c r="E504" s="658">
        <v>1378</v>
      </c>
      <c r="F504" s="5">
        <v>758</v>
      </c>
      <c r="G504" s="667">
        <v>3840</v>
      </c>
      <c r="H504" s="5">
        <v>475</v>
      </c>
      <c r="I504" s="5">
        <v>3135</v>
      </c>
    </row>
    <row r="505" spans="1:9">
      <c r="A505" s="196">
        <v>41253</v>
      </c>
      <c r="B505" s="4">
        <v>35</v>
      </c>
      <c r="C505" s="699">
        <v>1971</v>
      </c>
      <c r="D505" s="5">
        <v>1</v>
      </c>
      <c r="E505" s="658">
        <v>823</v>
      </c>
      <c r="F505" s="5">
        <v>754</v>
      </c>
      <c r="G505" s="667">
        <v>3949</v>
      </c>
      <c r="H505" s="5">
        <v>475</v>
      </c>
      <c r="I505" s="5">
        <v>3155</v>
      </c>
    </row>
    <row r="506" spans="1:9">
      <c r="A506" s="196">
        <v>41254</v>
      </c>
      <c r="B506" s="4">
        <v>1</v>
      </c>
      <c r="C506" s="699">
        <v>1945</v>
      </c>
      <c r="D506" s="5">
        <v>0</v>
      </c>
      <c r="E506" s="658">
        <v>1245</v>
      </c>
      <c r="F506" s="686">
        <v>752</v>
      </c>
      <c r="G506" s="667">
        <v>3854</v>
      </c>
      <c r="H506" s="5">
        <v>473</v>
      </c>
      <c r="I506" s="5">
        <v>3127</v>
      </c>
    </row>
    <row r="507" spans="1:9">
      <c r="A507" s="196">
        <v>41255</v>
      </c>
      <c r="B507" s="4">
        <v>0</v>
      </c>
      <c r="C507" s="699">
        <v>4465</v>
      </c>
      <c r="D507" s="5">
        <v>0</v>
      </c>
      <c r="E507" s="658">
        <v>2380</v>
      </c>
      <c r="F507" s="5">
        <v>753</v>
      </c>
      <c r="G507" s="667">
        <v>3920</v>
      </c>
      <c r="H507" s="5">
        <v>473</v>
      </c>
      <c r="I507" s="5">
        <v>3216</v>
      </c>
    </row>
    <row r="508" spans="1:9">
      <c r="A508" s="196">
        <v>41256</v>
      </c>
      <c r="B508" s="4">
        <v>3</v>
      </c>
      <c r="C508" s="699">
        <v>4121</v>
      </c>
      <c r="D508" s="5">
        <v>0</v>
      </c>
      <c r="E508" s="658">
        <v>2966</v>
      </c>
      <c r="F508" s="5">
        <v>753</v>
      </c>
      <c r="G508" s="667">
        <v>3944</v>
      </c>
      <c r="H508" s="5">
        <v>473</v>
      </c>
      <c r="I508" s="5">
        <v>3270</v>
      </c>
    </row>
    <row r="509" spans="1:9">
      <c r="A509" s="196">
        <v>41257</v>
      </c>
      <c r="B509" s="4">
        <v>8</v>
      </c>
      <c r="C509" s="699">
        <v>1614</v>
      </c>
      <c r="D509" s="5">
        <v>0</v>
      </c>
      <c r="E509" s="658">
        <v>1255</v>
      </c>
      <c r="F509" s="5">
        <v>753</v>
      </c>
      <c r="G509" s="667">
        <v>3961</v>
      </c>
      <c r="H509" s="5">
        <v>473</v>
      </c>
      <c r="I509" s="5">
        <v>3231</v>
      </c>
    </row>
    <row r="510" spans="1:9">
      <c r="A510" s="196">
        <v>41260</v>
      </c>
      <c r="B510" s="4">
        <v>4</v>
      </c>
      <c r="C510" s="699">
        <v>1876</v>
      </c>
      <c r="D510" s="5">
        <v>0</v>
      </c>
      <c r="E510" s="658">
        <v>1422</v>
      </c>
      <c r="F510" s="5">
        <v>753</v>
      </c>
      <c r="G510" s="667">
        <v>3934</v>
      </c>
      <c r="H510" s="5">
        <v>473</v>
      </c>
      <c r="I510" s="5">
        <v>3210</v>
      </c>
    </row>
    <row r="511" spans="1:9">
      <c r="A511" s="196">
        <v>41261</v>
      </c>
      <c r="B511" s="4">
        <v>9</v>
      </c>
      <c r="C511" s="699">
        <v>4899</v>
      </c>
      <c r="D511" s="5">
        <v>1</v>
      </c>
      <c r="E511" s="658">
        <v>2443</v>
      </c>
      <c r="F511" s="5">
        <v>748</v>
      </c>
      <c r="G511" s="667">
        <v>3908</v>
      </c>
      <c r="H511" s="5">
        <v>473</v>
      </c>
      <c r="I511" s="5">
        <v>3229</v>
      </c>
    </row>
    <row r="512" spans="1:9">
      <c r="A512" s="196">
        <v>41262</v>
      </c>
      <c r="B512" s="4">
        <v>2</v>
      </c>
      <c r="C512" s="699">
        <v>3309</v>
      </c>
      <c r="D512" s="5">
        <v>2</v>
      </c>
      <c r="E512" s="658">
        <v>1872</v>
      </c>
      <c r="F512" s="5">
        <v>747</v>
      </c>
      <c r="G512" s="667">
        <v>4200</v>
      </c>
      <c r="H512" s="5">
        <v>474</v>
      </c>
      <c r="I512" s="5">
        <v>3298</v>
      </c>
    </row>
    <row r="513" spans="1:9">
      <c r="A513" s="196">
        <v>41263</v>
      </c>
      <c r="B513" s="4">
        <v>1</v>
      </c>
      <c r="C513" s="699">
        <v>5286</v>
      </c>
      <c r="D513" s="5">
        <v>5</v>
      </c>
      <c r="E513" s="658">
        <v>3745</v>
      </c>
      <c r="F513" s="5">
        <v>749</v>
      </c>
      <c r="G513" s="667">
        <v>4276</v>
      </c>
      <c r="H513" s="5">
        <v>472</v>
      </c>
      <c r="I513" s="5">
        <v>3363</v>
      </c>
    </row>
    <row r="514" spans="1:9">
      <c r="A514" s="196">
        <v>41264</v>
      </c>
      <c r="B514" s="4">
        <v>0</v>
      </c>
      <c r="C514" s="699">
        <v>2978</v>
      </c>
      <c r="D514" s="5">
        <v>3</v>
      </c>
      <c r="E514" s="658">
        <v>1976</v>
      </c>
      <c r="F514" s="5">
        <v>748</v>
      </c>
      <c r="G514" s="667">
        <v>4161</v>
      </c>
      <c r="H514" s="5">
        <v>473</v>
      </c>
      <c r="I514" s="5">
        <v>3386</v>
      </c>
    </row>
    <row r="515" spans="1:9">
      <c r="A515" s="196">
        <v>41267</v>
      </c>
      <c r="B515" s="4">
        <v>2</v>
      </c>
      <c r="C515" s="699">
        <v>1015</v>
      </c>
      <c r="D515" s="5">
        <v>1</v>
      </c>
      <c r="E515" s="658">
        <v>529</v>
      </c>
      <c r="F515" s="5">
        <v>751</v>
      </c>
      <c r="G515" s="667">
        <v>4142</v>
      </c>
      <c r="H515" s="5">
        <v>474</v>
      </c>
      <c r="I515" s="5">
        <v>3377</v>
      </c>
    </row>
    <row r="516" spans="1:9">
      <c r="A516" s="196">
        <v>41269</v>
      </c>
      <c r="B516" s="687">
        <v>0</v>
      </c>
      <c r="C516" s="699">
        <v>939</v>
      </c>
      <c r="D516" s="5">
        <v>1</v>
      </c>
      <c r="E516" s="658">
        <v>683</v>
      </c>
      <c r="F516" s="5">
        <v>751</v>
      </c>
      <c r="G516" s="667">
        <v>4241</v>
      </c>
      <c r="H516" s="5">
        <v>474</v>
      </c>
      <c r="I516" s="5">
        <v>3370</v>
      </c>
    </row>
    <row r="517" spans="1:9">
      <c r="A517" s="196">
        <v>41270</v>
      </c>
      <c r="B517" s="687">
        <v>5</v>
      </c>
      <c r="C517" s="699">
        <v>1920</v>
      </c>
      <c r="D517" s="5">
        <v>4</v>
      </c>
      <c r="E517" s="658">
        <v>1465</v>
      </c>
      <c r="F517" s="5">
        <v>751</v>
      </c>
      <c r="G517" s="667">
        <v>4240</v>
      </c>
      <c r="H517" s="5">
        <v>473</v>
      </c>
      <c r="I517" s="5">
        <v>3315</v>
      </c>
    </row>
    <row r="518" spans="1:9">
      <c r="A518" s="196">
        <v>41271</v>
      </c>
      <c r="B518" s="687">
        <v>6</v>
      </c>
      <c r="C518" s="699">
        <v>1548</v>
      </c>
      <c r="D518" s="5">
        <v>0</v>
      </c>
      <c r="E518" s="658">
        <v>841</v>
      </c>
      <c r="F518" s="5">
        <v>754</v>
      </c>
      <c r="G518" s="667">
        <v>4155</v>
      </c>
      <c r="H518" s="5">
        <v>473</v>
      </c>
      <c r="I518" s="5">
        <v>3353</v>
      </c>
    </row>
    <row r="519" spans="1:9">
      <c r="A519" s="196">
        <v>41274</v>
      </c>
      <c r="B519" s="687">
        <v>4</v>
      </c>
      <c r="C519" s="699">
        <v>2313</v>
      </c>
      <c r="D519" s="5">
        <v>0</v>
      </c>
      <c r="E519" s="658">
        <v>888</v>
      </c>
      <c r="F519" s="5">
        <v>754</v>
      </c>
      <c r="G519" s="667">
        <v>4141</v>
      </c>
      <c r="H519" s="5">
        <v>473</v>
      </c>
      <c r="I519" s="5">
        <v>3269</v>
      </c>
    </row>
    <row r="520" spans="1:9">
      <c r="A520" s="196">
        <v>41276</v>
      </c>
      <c r="B520" s="687">
        <v>45</v>
      </c>
      <c r="C520" s="699">
        <v>2696</v>
      </c>
      <c r="D520" s="5">
        <v>15</v>
      </c>
      <c r="E520" s="658">
        <v>2041</v>
      </c>
      <c r="F520" s="5">
        <v>772</v>
      </c>
      <c r="G520" s="667">
        <v>4199</v>
      </c>
      <c r="H520" s="5">
        <v>487</v>
      </c>
      <c r="I520" s="5">
        <v>3340</v>
      </c>
    </row>
    <row r="521" spans="1:9">
      <c r="A521" s="196">
        <v>41277</v>
      </c>
      <c r="B521" s="4">
        <v>1</v>
      </c>
      <c r="C521" s="699">
        <v>2744</v>
      </c>
      <c r="D521" s="5">
        <v>1</v>
      </c>
      <c r="E521" s="658">
        <v>2114</v>
      </c>
      <c r="F521" s="5">
        <v>772</v>
      </c>
      <c r="G521" s="667">
        <v>4180</v>
      </c>
      <c r="H521" s="5">
        <v>486</v>
      </c>
      <c r="I521" s="5">
        <v>3438</v>
      </c>
    </row>
    <row r="522" spans="1:9">
      <c r="A522" s="196">
        <v>41278</v>
      </c>
      <c r="B522" s="4">
        <v>0</v>
      </c>
      <c r="C522" s="699">
        <v>5701</v>
      </c>
      <c r="D522" s="5">
        <v>6</v>
      </c>
      <c r="E522" s="658">
        <v>3302</v>
      </c>
      <c r="F522" s="5">
        <v>772</v>
      </c>
      <c r="G522" s="667">
        <v>4158</v>
      </c>
      <c r="H522" s="5">
        <v>479</v>
      </c>
      <c r="I522" s="5">
        <v>3417</v>
      </c>
    </row>
    <row r="523" spans="1:9">
      <c r="A523" s="196">
        <v>41281</v>
      </c>
      <c r="B523" s="687">
        <v>4</v>
      </c>
      <c r="C523" s="699">
        <v>2886</v>
      </c>
      <c r="D523" s="5">
        <v>0</v>
      </c>
      <c r="E523" s="658">
        <v>1483</v>
      </c>
      <c r="F523" s="5">
        <v>772</v>
      </c>
      <c r="G523" s="667">
        <v>4214</v>
      </c>
      <c r="H523" s="5">
        <v>478</v>
      </c>
      <c r="I523" s="5">
        <v>3469</v>
      </c>
    </row>
    <row r="524" spans="1:9">
      <c r="A524" s="196">
        <v>41282</v>
      </c>
      <c r="B524" s="687">
        <v>0</v>
      </c>
      <c r="C524" s="699">
        <v>2818</v>
      </c>
      <c r="D524" s="5">
        <v>0</v>
      </c>
      <c r="E524" s="658">
        <v>1667</v>
      </c>
      <c r="F524" s="5">
        <v>772</v>
      </c>
      <c r="G524" s="667">
        <v>4120</v>
      </c>
      <c r="H524" s="5">
        <v>478</v>
      </c>
      <c r="I524" s="5">
        <v>3418</v>
      </c>
    </row>
    <row r="525" spans="1:9">
      <c r="A525" s="196">
        <v>41283</v>
      </c>
      <c r="B525" s="687">
        <v>1</v>
      </c>
      <c r="C525" s="699">
        <v>2534</v>
      </c>
      <c r="D525" s="5">
        <v>0</v>
      </c>
      <c r="E525" s="658">
        <v>1536</v>
      </c>
      <c r="F525" s="5">
        <v>772</v>
      </c>
      <c r="G525" s="667">
        <v>3762</v>
      </c>
      <c r="H525" s="5">
        <v>476</v>
      </c>
      <c r="I525" s="5">
        <v>3480</v>
      </c>
    </row>
    <row r="526" spans="1:9">
      <c r="A526" s="196">
        <v>41284</v>
      </c>
      <c r="B526" s="687">
        <v>2</v>
      </c>
      <c r="C526" s="699">
        <v>3308</v>
      </c>
      <c r="D526" s="5">
        <v>1</v>
      </c>
      <c r="E526" s="658">
        <v>1673</v>
      </c>
      <c r="F526" s="5">
        <v>771</v>
      </c>
      <c r="G526" s="667">
        <v>4120</v>
      </c>
      <c r="H526" s="5">
        <v>476</v>
      </c>
      <c r="I526" s="5">
        <v>3394</v>
      </c>
    </row>
    <row r="527" spans="1:9">
      <c r="A527" s="196">
        <v>41285</v>
      </c>
      <c r="B527" s="687">
        <v>1</v>
      </c>
      <c r="C527" s="699">
        <v>4469</v>
      </c>
      <c r="D527" s="5">
        <v>0</v>
      </c>
      <c r="E527" s="658">
        <v>1882</v>
      </c>
      <c r="F527" s="5">
        <v>771</v>
      </c>
      <c r="G527" s="667">
        <v>4306</v>
      </c>
      <c r="H527" s="5">
        <v>476</v>
      </c>
      <c r="I527" s="5">
        <v>3420</v>
      </c>
    </row>
    <row r="528" spans="1:9">
      <c r="A528" s="196">
        <v>41288</v>
      </c>
      <c r="B528" s="687">
        <v>1</v>
      </c>
      <c r="C528" s="699">
        <v>2823</v>
      </c>
      <c r="D528" s="5">
        <v>97</v>
      </c>
      <c r="E528" s="658">
        <v>2108</v>
      </c>
      <c r="F528" s="5">
        <v>771</v>
      </c>
      <c r="G528" s="667">
        <v>4069</v>
      </c>
      <c r="H528" s="5">
        <v>481</v>
      </c>
      <c r="I528" s="5">
        <v>3381</v>
      </c>
    </row>
    <row r="529" spans="1:10" ht="12" customHeight="1">
      <c r="A529" s="196">
        <v>41289</v>
      </c>
      <c r="B529" s="687">
        <v>1</v>
      </c>
      <c r="C529" s="699">
        <v>3642</v>
      </c>
      <c r="D529" s="5">
        <v>5</v>
      </c>
      <c r="E529" s="658">
        <v>1957</v>
      </c>
      <c r="F529" s="5">
        <v>771</v>
      </c>
      <c r="G529" s="667">
        <v>4066</v>
      </c>
      <c r="H529" s="5">
        <v>473</v>
      </c>
      <c r="I529" s="5">
        <v>3353</v>
      </c>
    </row>
    <row r="530" spans="1:10" ht="12" customHeight="1">
      <c r="A530" s="196">
        <v>41290</v>
      </c>
      <c r="B530" s="687">
        <v>0</v>
      </c>
      <c r="C530" s="699">
        <v>2693</v>
      </c>
      <c r="D530" s="5">
        <v>0</v>
      </c>
      <c r="E530" s="658">
        <v>1446</v>
      </c>
      <c r="F530" s="5">
        <v>771</v>
      </c>
      <c r="G530" s="667">
        <v>4026</v>
      </c>
      <c r="H530" s="5">
        <v>473</v>
      </c>
      <c r="I530" s="5">
        <v>3297</v>
      </c>
    </row>
    <row r="531" spans="1:10" ht="12" customHeight="1">
      <c r="A531" s="196">
        <v>41291</v>
      </c>
      <c r="B531" s="687">
        <v>1</v>
      </c>
      <c r="C531" s="699">
        <v>5845</v>
      </c>
      <c r="D531" s="5">
        <v>7</v>
      </c>
      <c r="E531" s="658">
        <v>2790</v>
      </c>
      <c r="F531" s="5">
        <v>771</v>
      </c>
      <c r="G531" s="667">
        <v>4383</v>
      </c>
      <c r="H531" s="5">
        <v>475</v>
      </c>
      <c r="I531" s="5">
        <v>3409</v>
      </c>
    </row>
    <row r="532" spans="1:10" ht="12" customHeight="1">
      <c r="A532" s="196">
        <v>41292</v>
      </c>
      <c r="B532" s="687">
        <v>0</v>
      </c>
      <c r="C532" s="699">
        <v>2821</v>
      </c>
      <c r="D532" s="5">
        <v>2</v>
      </c>
      <c r="E532" s="658">
        <v>1929</v>
      </c>
      <c r="F532" s="5">
        <v>771</v>
      </c>
      <c r="G532" s="667">
        <v>4383</v>
      </c>
      <c r="H532" s="5">
        <v>475</v>
      </c>
      <c r="I532" s="5">
        <v>3409</v>
      </c>
    </row>
    <row r="533" spans="1:10" s="104" customFormat="1">
      <c r="A533" s="711">
        <v>41295</v>
      </c>
      <c r="B533" s="103"/>
      <c r="C533" s="663"/>
      <c r="D533" s="103"/>
      <c r="E533" s="648"/>
      <c r="F533" s="103"/>
      <c r="G533" s="663"/>
      <c r="H533" s="103"/>
      <c r="I533" s="103"/>
      <c r="J533" s="266" t="s">
        <v>48</v>
      </c>
    </row>
    <row r="534" spans="1:10" ht="12" customHeight="1">
      <c r="A534" s="196">
        <v>41296</v>
      </c>
      <c r="B534" s="687">
        <v>0</v>
      </c>
      <c r="C534" s="699">
        <v>2911</v>
      </c>
      <c r="D534" s="5">
        <v>1</v>
      </c>
      <c r="E534" s="658">
        <v>1737</v>
      </c>
      <c r="F534" s="5">
        <v>771</v>
      </c>
      <c r="G534" s="667">
        <v>4207</v>
      </c>
      <c r="H534" s="5">
        <v>476</v>
      </c>
      <c r="I534" s="5">
        <v>3416</v>
      </c>
    </row>
    <row r="535" spans="1:10" ht="12" customHeight="1">
      <c r="A535" s="196">
        <v>41297</v>
      </c>
      <c r="B535" s="4">
        <v>13</v>
      </c>
      <c r="C535" s="699">
        <v>3702</v>
      </c>
      <c r="D535" s="5">
        <v>0</v>
      </c>
      <c r="E535" s="658">
        <v>2086</v>
      </c>
      <c r="F535" s="5">
        <v>769</v>
      </c>
      <c r="G535" s="667">
        <v>4621</v>
      </c>
      <c r="H535" s="5">
        <v>474</v>
      </c>
      <c r="I535" s="5">
        <v>3338</v>
      </c>
    </row>
    <row r="536" spans="1:10" ht="12" customHeight="1">
      <c r="A536" s="196">
        <v>41298</v>
      </c>
      <c r="B536" s="4">
        <v>53</v>
      </c>
      <c r="C536" s="699">
        <v>5814</v>
      </c>
      <c r="D536" s="5">
        <v>0</v>
      </c>
      <c r="E536" s="658">
        <v>2822</v>
      </c>
      <c r="F536" s="5">
        <v>790</v>
      </c>
      <c r="G536" s="667">
        <v>4409</v>
      </c>
      <c r="H536" s="5">
        <v>474</v>
      </c>
      <c r="I536" s="5">
        <v>3336</v>
      </c>
    </row>
    <row r="537" spans="1:10" ht="12" customHeight="1">
      <c r="A537" s="196">
        <v>41299</v>
      </c>
      <c r="B537" s="4">
        <v>23</v>
      </c>
      <c r="C537" s="699">
        <v>4325</v>
      </c>
      <c r="D537" s="5">
        <v>3</v>
      </c>
      <c r="E537" s="658">
        <v>3295</v>
      </c>
      <c r="F537" s="5">
        <v>798</v>
      </c>
      <c r="G537" s="667">
        <v>4402</v>
      </c>
      <c r="H537" s="5">
        <v>476</v>
      </c>
      <c r="I537" s="5">
        <v>3379</v>
      </c>
    </row>
    <row r="538" spans="1:10" ht="12" customHeight="1">
      <c r="A538" s="196">
        <v>41302</v>
      </c>
      <c r="B538" s="4">
        <v>442</v>
      </c>
      <c r="C538" s="699">
        <v>5319</v>
      </c>
      <c r="D538" s="5">
        <v>0</v>
      </c>
      <c r="E538" s="658">
        <v>2529</v>
      </c>
      <c r="F538" s="5">
        <v>863</v>
      </c>
      <c r="G538" s="667">
        <v>4222</v>
      </c>
      <c r="H538" s="5">
        <v>476</v>
      </c>
      <c r="I538" s="5">
        <v>3425</v>
      </c>
    </row>
    <row r="539" spans="1:10" ht="12" customHeight="1">
      <c r="A539" s="196">
        <v>41303</v>
      </c>
      <c r="B539" s="4">
        <v>442</v>
      </c>
      <c r="C539" s="699">
        <v>4381</v>
      </c>
      <c r="D539" s="5">
        <v>3</v>
      </c>
      <c r="E539" s="658">
        <v>2057</v>
      </c>
      <c r="F539" s="5">
        <v>812</v>
      </c>
      <c r="G539" s="667">
        <v>3897</v>
      </c>
      <c r="H539" s="5">
        <v>477</v>
      </c>
      <c r="I539" s="5">
        <v>3349</v>
      </c>
    </row>
    <row r="540" spans="1:10" ht="12" customHeight="1">
      <c r="A540" s="196">
        <v>41304</v>
      </c>
      <c r="B540" s="4">
        <v>304</v>
      </c>
      <c r="C540" s="699">
        <v>5863</v>
      </c>
      <c r="D540" s="5">
        <v>3</v>
      </c>
      <c r="E540" s="658">
        <v>4179</v>
      </c>
      <c r="F540" s="5">
        <v>799</v>
      </c>
      <c r="G540" s="667">
        <v>3936</v>
      </c>
      <c r="H540" s="5">
        <v>479</v>
      </c>
      <c r="I540" s="5">
        <v>3243</v>
      </c>
    </row>
    <row r="541" spans="1:10" ht="12" customHeight="1">
      <c r="A541" s="196">
        <v>41305</v>
      </c>
      <c r="B541" s="4">
        <v>17</v>
      </c>
      <c r="C541" s="699">
        <v>4952</v>
      </c>
      <c r="D541" s="5">
        <v>0</v>
      </c>
      <c r="E541" s="658">
        <v>3510</v>
      </c>
      <c r="F541" s="5">
        <v>804</v>
      </c>
      <c r="G541" s="667">
        <v>4139</v>
      </c>
      <c r="H541" s="5">
        <v>477</v>
      </c>
      <c r="I541" s="5">
        <v>3424</v>
      </c>
    </row>
    <row r="542" spans="1:10" ht="12" customHeight="1">
      <c r="A542" s="196">
        <v>41306</v>
      </c>
      <c r="B542" s="4">
        <v>1</v>
      </c>
      <c r="C542" s="699">
        <v>6037</v>
      </c>
      <c r="D542" s="5">
        <v>4</v>
      </c>
      <c r="E542" s="658">
        <v>4065</v>
      </c>
      <c r="F542" s="5">
        <v>801</v>
      </c>
      <c r="G542" s="667">
        <v>4031</v>
      </c>
      <c r="H542" s="5">
        <v>480</v>
      </c>
      <c r="I542" s="5">
        <v>3344</v>
      </c>
    </row>
    <row r="543" spans="1:10" ht="12" customHeight="1">
      <c r="A543" s="196">
        <v>41309</v>
      </c>
      <c r="B543" s="4">
        <v>116</v>
      </c>
      <c r="C543" s="699">
        <v>2949</v>
      </c>
      <c r="D543" s="5">
        <v>0</v>
      </c>
      <c r="E543" s="658">
        <v>2286</v>
      </c>
      <c r="F543" s="5">
        <v>802</v>
      </c>
      <c r="G543" s="667">
        <v>3989</v>
      </c>
      <c r="H543" s="5">
        <v>478</v>
      </c>
      <c r="I543" s="5">
        <v>3389</v>
      </c>
    </row>
    <row r="544" spans="1:10" ht="12" customHeight="1">
      <c r="A544" s="196">
        <v>41310</v>
      </c>
      <c r="B544" s="4">
        <v>6</v>
      </c>
      <c r="C544" s="699">
        <v>4560</v>
      </c>
      <c r="D544" s="5">
        <v>4</v>
      </c>
      <c r="E544" s="658">
        <v>2768</v>
      </c>
      <c r="F544" s="5">
        <v>700</v>
      </c>
      <c r="G544" s="667">
        <v>4035</v>
      </c>
      <c r="H544" s="5">
        <v>479</v>
      </c>
      <c r="I544" s="5">
        <v>3305</v>
      </c>
    </row>
    <row r="545" spans="1:10" ht="12" customHeight="1">
      <c r="A545" s="196">
        <v>41311</v>
      </c>
      <c r="B545" s="4">
        <v>0</v>
      </c>
      <c r="C545" s="699">
        <v>2394</v>
      </c>
      <c r="D545" s="5">
        <v>5</v>
      </c>
      <c r="E545" s="658">
        <v>1750</v>
      </c>
      <c r="F545" s="5">
        <v>699</v>
      </c>
      <c r="G545" s="667">
        <v>3950</v>
      </c>
      <c r="H545" s="5">
        <v>480</v>
      </c>
      <c r="I545" s="5">
        <v>3277</v>
      </c>
    </row>
    <row r="546" spans="1:10" ht="12" customHeight="1">
      <c r="A546" s="196">
        <v>41312</v>
      </c>
      <c r="B546" s="4">
        <v>2</v>
      </c>
      <c r="C546" s="699">
        <v>6783</v>
      </c>
      <c r="D546" s="5">
        <v>8</v>
      </c>
      <c r="E546" s="658">
        <v>4289</v>
      </c>
      <c r="F546" s="5">
        <v>698</v>
      </c>
      <c r="G546" s="667">
        <v>3754</v>
      </c>
      <c r="H546" s="5">
        <v>484</v>
      </c>
      <c r="I546" s="5">
        <v>3344</v>
      </c>
    </row>
    <row r="547" spans="1:10" ht="12" customHeight="1">
      <c r="A547" s="196">
        <v>41313</v>
      </c>
      <c r="B547" s="4">
        <v>0</v>
      </c>
      <c r="C547" s="699">
        <v>2794</v>
      </c>
      <c r="D547" s="5">
        <v>2</v>
      </c>
      <c r="E547" s="658">
        <v>2249</v>
      </c>
      <c r="F547" s="5">
        <v>698</v>
      </c>
      <c r="G547" s="667">
        <v>3654</v>
      </c>
      <c r="H547" s="5">
        <v>481</v>
      </c>
      <c r="I547" s="5">
        <v>3356</v>
      </c>
    </row>
    <row r="548" spans="1:10" ht="12" customHeight="1">
      <c r="A548" s="196">
        <v>41316</v>
      </c>
      <c r="B548" s="4">
        <v>2</v>
      </c>
      <c r="C548" s="699">
        <v>5546</v>
      </c>
      <c r="D548" s="5">
        <v>38</v>
      </c>
      <c r="E548" s="658">
        <v>3437</v>
      </c>
      <c r="F548" s="5">
        <v>700</v>
      </c>
      <c r="G548" s="667">
        <v>3878</v>
      </c>
      <c r="H548" s="5">
        <v>481</v>
      </c>
      <c r="I548" s="5">
        <v>3443</v>
      </c>
    </row>
    <row r="549" spans="1:10" ht="12" customHeight="1">
      <c r="A549" s="196">
        <v>41317</v>
      </c>
      <c r="B549" s="4">
        <v>0</v>
      </c>
      <c r="C549" s="699">
        <v>3814</v>
      </c>
      <c r="D549" s="5">
        <v>1</v>
      </c>
      <c r="E549" s="658">
        <v>2513</v>
      </c>
      <c r="F549" s="5">
        <v>700</v>
      </c>
      <c r="G549" s="667">
        <v>3825</v>
      </c>
      <c r="H549" s="5">
        <v>481</v>
      </c>
      <c r="I549" s="5">
        <v>3335</v>
      </c>
    </row>
    <row r="550" spans="1:10" ht="12" customHeight="1">
      <c r="A550" s="196">
        <v>41318</v>
      </c>
      <c r="B550" s="4">
        <v>6</v>
      </c>
      <c r="C550" s="699">
        <v>3460</v>
      </c>
      <c r="D550" s="5">
        <v>0</v>
      </c>
      <c r="E550" s="658">
        <v>2153</v>
      </c>
      <c r="F550" s="5">
        <v>701</v>
      </c>
      <c r="G550" s="667">
        <v>3773</v>
      </c>
      <c r="H550" s="5">
        <v>481</v>
      </c>
      <c r="I550" s="5">
        <v>3281</v>
      </c>
    </row>
    <row r="551" spans="1:10" ht="12" customHeight="1">
      <c r="A551" s="196">
        <v>41319</v>
      </c>
      <c r="B551" s="4">
        <v>2</v>
      </c>
      <c r="C551" s="699">
        <v>4876</v>
      </c>
      <c r="D551" s="5">
        <v>15</v>
      </c>
      <c r="E551" s="658">
        <v>3159</v>
      </c>
      <c r="F551" s="5">
        <v>701</v>
      </c>
      <c r="G551" s="667">
        <v>3821</v>
      </c>
      <c r="H551" s="5">
        <v>486</v>
      </c>
      <c r="I551" s="5">
        <v>3302</v>
      </c>
    </row>
    <row r="552" spans="1:10" ht="12" customHeight="1">
      <c r="A552" s="196">
        <v>41320</v>
      </c>
      <c r="B552" s="4">
        <v>20</v>
      </c>
      <c r="C552" s="699">
        <v>8215</v>
      </c>
      <c r="D552" s="5">
        <v>47</v>
      </c>
      <c r="E552" s="658">
        <v>4506</v>
      </c>
      <c r="F552" s="5">
        <v>710</v>
      </c>
      <c r="G552" s="667">
        <v>3878</v>
      </c>
      <c r="H552" s="5">
        <v>489</v>
      </c>
      <c r="I552" s="5">
        <v>3302</v>
      </c>
    </row>
    <row r="553" spans="1:10" s="104" customFormat="1" ht="12" customHeight="1">
      <c r="A553" s="711">
        <v>41323</v>
      </c>
      <c r="B553" s="103"/>
      <c r="C553" s="663"/>
      <c r="D553" s="103"/>
      <c r="E553" s="648"/>
      <c r="F553" s="103"/>
      <c r="G553" s="663"/>
      <c r="H553" s="103"/>
      <c r="I553" s="103"/>
      <c r="J553" s="104" t="s">
        <v>33</v>
      </c>
    </row>
    <row r="554" spans="1:10" ht="12" customHeight="1">
      <c r="A554" s="196">
        <v>41324</v>
      </c>
      <c r="B554" s="4">
        <v>3</v>
      </c>
      <c r="C554" s="699">
        <v>5664</v>
      </c>
      <c r="D554" s="5">
        <v>101</v>
      </c>
      <c r="E554" s="658">
        <v>4624</v>
      </c>
      <c r="F554" s="5">
        <v>709</v>
      </c>
      <c r="G554" s="667">
        <v>3829</v>
      </c>
      <c r="H554" s="5">
        <v>484</v>
      </c>
      <c r="I554" s="5">
        <v>3347</v>
      </c>
    </row>
    <row r="555" spans="1:10" ht="12" customHeight="1">
      <c r="A555" s="196">
        <v>41325</v>
      </c>
      <c r="B555" s="4">
        <v>14</v>
      </c>
      <c r="C555" s="699">
        <v>7684</v>
      </c>
      <c r="D555" s="5">
        <v>45</v>
      </c>
      <c r="E555" s="658">
        <v>5928</v>
      </c>
      <c r="F555" s="5">
        <v>712</v>
      </c>
      <c r="G555" s="667">
        <v>3891</v>
      </c>
      <c r="H555" s="5">
        <v>484</v>
      </c>
      <c r="I555" s="5">
        <v>3466</v>
      </c>
    </row>
    <row r="556" spans="1:10" ht="12" customHeight="1">
      <c r="A556" s="196">
        <v>41326</v>
      </c>
      <c r="B556" s="4">
        <v>37</v>
      </c>
      <c r="C556" s="699">
        <v>5772</v>
      </c>
      <c r="D556" s="5">
        <v>180</v>
      </c>
      <c r="E556" s="658">
        <v>4188</v>
      </c>
      <c r="F556" s="5">
        <v>706</v>
      </c>
      <c r="G556" s="667">
        <v>3901</v>
      </c>
      <c r="H556" s="5">
        <v>489</v>
      </c>
      <c r="I556" s="5">
        <v>3607</v>
      </c>
    </row>
    <row r="557" spans="1:10" ht="12" customHeight="1">
      <c r="A557" s="196">
        <v>41327</v>
      </c>
      <c r="B557" s="4">
        <v>4</v>
      </c>
      <c r="C557" s="699">
        <v>3683</v>
      </c>
      <c r="D557" s="5">
        <v>8</v>
      </c>
      <c r="E557" s="658">
        <v>3451</v>
      </c>
      <c r="F557" s="5">
        <v>698</v>
      </c>
      <c r="G557" s="667">
        <v>3866</v>
      </c>
      <c r="H557" s="5">
        <v>481</v>
      </c>
      <c r="I557" s="5">
        <v>3614</v>
      </c>
    </row>
    <row r="558" spans="1:10" ht="12" customHeight="1">
      <c r="A558" s="196">
        <v>41330</v>
      </c>
      <c r="B558" s="4">
        <v>5</v>
      </c>
      <c r="C558" s="699">
        <v>3866</v>
      </c>
      <c r="D558" s="5">
        <v>44</v>
      </c>
      <c r="E558" s="658">
        <v>3874</v>
      </c>
      <c r="F558" s="5">
        <v>698</v>
      </c>
      <c r="G558" s="667">
        <v>3774</v>
      </c>
      <c r="H558" s="5">
        <v>482</v>
      </c>
      <c r="I558" s="5">
        <v>3526</v>
      </c>
    </row>
    <row r="559" spans="1:10" ht="12" customHeight="1">
      <c r="A559" s="196">
        <v>41331</v>
      </c>
      <c r="B559" s="4">
        <v>32</v>
      </c>
      <c r="C559" s="699">
        <v>9753</v>
      </c>
      <c r="D559" s="5">
        <v>191</v>
      </c>
      <c r="E559" s="658">
        <v>6091</v>
      </c>
      <c r="F559" s="5">
        <v>727</v>
      </c>
      <c r="G559" s="667">
        <v>3767</v>
      </c>
      <c r="H559" s="5">
        <v>478</v>
      </c>
      <c r="I559" s="5">
        <v>3383</v>
      </c>
    </row>
    <row r="560" spans="1:10" ht="12" customHeight="1">
      <c r="A560" s="196">
        <v>41332</v>
      </c>
      <c r="B560" s="4">
        <v>3</v>
      </c>
      <c r="C560" s="699">
        <v>5753</v>
      </c>
      <c r="D560" s="5">
        <v>137</v>
      </c>
      <c r="E560" s="658">
        <v>3917</v>
      </c>
      <c r="F560" s="5">
        <v>706</v>
      </c>
      <c r="G560" s="667">
        <v>3750</v>
      </c>
      <c r="H560" s="5">
        <v>495</v>
      </c>
      <c r="I560" s="5">
        <v>3537</v>
      </c>
    </row>
    <row r="561" spans="1:9" ht="12" customHeight="1">
      <c r="A561" s="196">
        <v>41333</v>
      </c>
      <c r="B561" s="4">
        <v>4</v>
      </c>
      <c r="C561" s="699">
        <v>7519</v>
      </c>
      <c r="D561" s="5">
        <v>9</v>
      </c>
      <c r="E561" s="658">
        <v>3177</v>
      </c>
      <c r="F561" s="5">
        <v>704</v>
      </c>
      <c r="G561" s="667">
        <v>3812</v>
      </c>
      <c r="H561" s="5">
        <v>501</v>
      </c>
      <c r="I561" s="5">
        <v>3535</v>
      </c>
    </row>
    <row r="562" spans="1:9" ht="12" customHeight="1">
      <c r="A562" s="196">
        <v>41334</v>
      </c>
      <c r="B562" s="4">
        <v>4</v>
      </c>
      <c r="C562" s="699">
        <v>5394</v>
      </c>
      <c r="D562" s="5">
        <v>20</v>
      </c>
      <c r="E562" s="658">
        <v>3963</v>
      </c>
      <c r="F562" s="5">
        <v>702</v>
      </c>
      <c r="G562" s="667">
        <v>3643</v>
      </c>
      <c r="H562" s="5">
        <v>493</v>
      </c>
      <c r="I562" s="5">
        <v>3422</v>
      </c>
    </row>
    <row r="563" spans="1:9" ht="12" customHeight="1">
      <c r="A563" s="196">
        <v>41337</v>
      </c>
      <c r="B563" s="4">
        <v>1</v>
      </c>
      <c r="C563" s="699">
        <v>3067</v>
      </c>
      <c r="D563" s="5">
        <v>3</v>
      </c>
      <c r="E563" s="658">
        <v>1926</v>
      </c>
      <c r="F563" s="5">
        <v>702</v>
      </c>
      <c r="G563" s="667">
        <v>3645</v>
      </c>
      <c r="H563" s="5">
        <v>410</v>
      </c>
      <c r="I563" s="5">
        <v>3421</v>
      </c>
    </row>
    <row r="564" spans="1:9" ht="12" customHeight="1">
      <c r="A564" s="196">
        <v>41338</v>
      </c>
      <c r="B564" s="4">
        <v>17</v>
      </c>
      <c r="C564" s="699">
        <v>4539</v>
      </c>
      <c r="D564" s="5">
        <v>5</v>
      </c>
      <c r="E564" s="658">
        <v>3019</v>
      </c>
      <c r="F564" s="5">
        <v>703</v>
      </c>
      <c r="G564" s="667">
        <v>3725</v>
      </c>
      <c r="H564" s="5">
        <v>413</v>
      </c>
      <c r="I564" s="5">
        <v>3485</v>
      </c>
    </row>
    <row r="565" spans="1:9" ht="12" customHeight="1">
      <c r="A565" s="196">
        <v>41339</v>
      </c>
      <c r="B565" s="4">
        <v>408</v>
      </c>
      <c r="C565" s="699">
        <v>5435</v>
      </c>
      <c r="D565" s="5">
        <v>13</v>
      </c>
      <c r="E565" s="658">
        <v>2766</v>
      </c>
      <c r="F565" s="5">
        <v>738</v>
      </c>
      <c r="G565" s="667">
        <v>3794</v>
      </c>
      <c r="H565" s="5">
        <v>411</v>
      </c>
      <c r="I565" s="5">
        <v>3103</v>
      </c>
    </row>
    <row r="566" spans="1:9" ht="12" customHeight="1">
      <c r="A566" s="196">
        <v>41340</v>
      </c>
      <c r="B566" s="4">
        <v>4</v>
      </c>
      <c r="C566" s="699">
        <v>3455</v>
      </c>
      <c r="D566" s="5">
        <v>8</v>
      </c>
      <c r="E566" s="658">
        <v>2332</v>
      </c>
      <c r="F566" s="5">
        <v>701</v>
      </c>
      <c r="G566" s="667">
        <v>3741</v>
      </c>
      <c r="H566" s="5">
        <v>411</v>
      </c>
      <c r="I566" s="5">
        <v>3148</v>
      </c>
    </row>
    <row r="567" spans="1:9" ht="12" customHeight="1">
      <c r="A567" s="196">
        <v>41341</v>
      </c>
      <c r="B567" s="4">
        <v>13</v>
      </c>
      <c r="C567" s="699">
        <v>5542</v>
      </c>
      <c r="D567" s="5">
        <v>12</v>
      </c>
      <c r="E567" s="658">
        <v>4542</v>
      </c>
      <c r="F567" s="5">
        <v>701</v>
      </c>
      <c r="G567" s="667">
        <v>3724</v>
      </c>
      <c r="H567" s="5">
        <v>411</v>
      </c>
      <c r="I567" s="5">
        <v>3164</v>
      </c>
    </row>
    <row r="568" spans="1:9" ht="12" customHeight="1">
      <c r="A568" s="196">
        <v>41344</v>
      </c>
      <c r="B568" s="4">
        <v>5</v>
      </c>
      <c r="C568" s="699">
        <v>2039</v>
      </c>
      <c r="D568" s="5">
        <v>2</v>
      </c>
      <c r="E568" s="658">
        <v>1728</v>
      </c>
      <c r="F568" s="5">
        <v>702</v>
      </c>
      <c r="G568" s="667">
        <v>3744</v>
      </c>
      <c r="H568" s="5">
        <v>411</v>
      </c>
      <c r="I568" s="5">
        <v>3101</v>
      </c>
    </row>
    <row r="569" spans="1:9" ht="12" customHeight="1">
      <c r="A569" s="196">
        <v>41345</v>
      </c>
      <c r="B569" s="4">
        <v>3</v>
      </c>
      <c r="C569" s="699">
        <v>3031</v>
      </c>
      <c r="D569" s="5">
        <v>4</v>
      </c>
      <c r="E569" s="658">
        <v>1837</v>
      </c>
      <c r="F569" s="5">
        <v>704</v>
      </c>
      <c r="G569" s="667">
        <v>3710</v>
      </c>
      <c r="H569" s="5">
        <v>411</v>
      </c>
      <c r="I569" s="5">
        <v>3154</v>
      </c>
    </row>
    <row r="570" spans="1:9" ht="12" customHeight="1">
      <c r="A570" s="196">
        <v>41346</v>
      </c>
      <c r="B570" s="4">
        <v>4</v>
      </c>
      <c r="C570" s="699">
        <v>3578</v>
      </c>
      <c r="D570" s="5">
        <v>7</v>
      </c>
      <c r="E570" s="658">
        <v>2695</v>
      </c>
      <c r="F570" s="5">
        <v>702</v>
      </c>
      <c r="G570" s="667">
        <v>3672</v>
      </c>
      <c r="H570" s="5">
        <v>411</v>
      </c>
      <c r="I570" s="5">
        <v>3188</v>
      </c>
    </row>
    <row r="571" spans="1:9" ht="12" customHeight="1">
      <c r="A571" s="196">
        <v>41347</v>
      </c>
      <c r="B571" s="4">
        <v>5</v>
      </c>
      <c r="C571" s="699">
        <v>4961</v>
      </c>
      <c r="D571" s="5">
        <v>9</v>
      </c>
      <c r="E571" s="658">
        <v>2622</v>
      </c>
      <c r="F571" s="5">
        <v>703</v>
      </c>
      <c r="G571" s="667">
        <v>3660</v>
      </c>
      <c r="H571" s="5">
        <v>411</v>
      </c>
      <c r="I571" s="5">
        <v>3263</v>
      </c>
    </row>
    <row r="572" spans="1:9" ht="12" customHeight="1">
      <c r="A572" s="196">
        <v>41348</v>
      </c>
      <c r="B572" s="4">
        <v>3</v>
      </c>
      <c r="C572" s="699">
        <v>3573</v>
      </c>
      <c r="D572" s="5">
        <v>2</v>
      </c>
      <c r="E572" s="658">
        <v>1540</v>
      </c>
      <c r="F572" s="5">
        <v>703</v>
      </c>
      <c r="G572" s="667">
        <v>3701</v>
      </c>
      <c r="H572" s="5">
        <v>411</v>
      </c>
      <c r="I572" s="5">
        <v>3254</v>
      </c>
    </row>
    <row r="573" spans="1:9" ht="12" customHeight="1">
      <c r="A573" s="196">
        <v>41351</v>
      </c>
      <c r="B573" s="4">
        <v>2</v>
      </c>
      <c r="C573" s="699">
        <v>5279</v>
      </c>
      <c r="D573" s="5">
        <v>0</v>
      </c>
      <c r="E573" s="658">
        <v>2264</v>
      </c>
      <c r="F573" s="5">
        <v>702</v>
      </c>
      <c r="G573" s="667">
        <v>3748</v>
      </c>
      <c r="H573" s="5">
        <v>411</v>
      </c>
      <c r="I573" s="5">
        <v>3320</v>
      </c>
    </row>
    <row r="574" spans="1:9" ht="12" customHeight="1">
      <c r="A574" s="196">
        <v>41352</v>
      </c>
      <c r="B574" s="4">
        <v>4</v>
      </c>
      <c r="C574" s="699">
        <v>6063</v>
      </c>
      <c r="D574" s="5">
        <v>2</v>
      </c>
      <c r="E574" s="658">
        <v>3185</v>
      </c>
      <c r="F574" s="5">
        <v>704</v>
      </c>
      <c r="G574" s="667">
        <v>3718</v>
      </c>
      <c r="H574" s="5">
        <v>411</v>
      </c>
      <c r="I574" s="5">
        <v>3312</v>
      </c>
    </row>
    <row r="575" spans="1:9" ht="12" customHeight="1">
      <c r="A575" s="196">
        <v>41353</v>
      </c>
      <c r="B575" s="4">
        <v>210</v>
      </c>
      <c r="C575" s="699">
        <v>4082</v>
      </c>
      <c r="D575" s="5">
        <v>1</v>
      </c>
      <c r="E575" s="658">
        <v>1693</v>
      </c>
      <c r="F575" s="5">
        <v>704</v>
      </c>
      <c r="G575" s="667">
        <v>3664</v>
      </c>
      <c r="H575" s="5">
        <v>411</v>
      </c>
      <c r="I575" s="5">
        <v>3303</v>
      </c>
    </row>
    <row r="576" spans="1:9" ht="12" customHeight="1">
      <c r="A576" s="196">
        <v>41354</v>
      </c>
      <c r="B576" s="4">
        <v>68</v>
      </c>
      <c r="C576" s="699">
        <v>4058</v>
      </c>
      <c r="D576" s="5">
        <v>0</v>
      </c>
      <c r="E576" s="658">
        <v>2464</v>
      </c>
      <c r="F576" s="5">
        <v>706</v>
      </c>
      <c r="G576" s="667">
        <v>3796</v>
      </c>
      <c r="H576" s="5">
        <v>411</v>
      </c>
      <c r="I576" s="5">
        <v>3279</v>
      </c>
    </row>
    <row r="577" spans="1:9" ht="12" customHeight="1">
      <c r="A577" s="196">
        <v>41355</v>
      </c>
      <c r="B577" s="4">
        <v>36</v>
      </c>
      <c r="C577" s="699">
        <v>3616</v>
      </c>
      <c r="D577" s="5">
        <v>1</v>
      </c>
      <c r="E577" s="658">
        <v>2988</v>
      </c>
      <c r="F577" s="5">
        <v>710</v>
      </c>
      <c r="G577" s="667">
        <v>3807</v>
      </c>
      <c r="H577" s="5">
        <v>411</v>
      </c>
      <c r="I577" s="5">
        <v>3408</v>
      </c>
    </row>
    <row r="578" spans="1:9" ht="12" customHeight="1">
      <c r="A578" s="196">
        <v>41358</v>
      </c>
      <c r="B578" s="4">
        <v>203</v>
      </c>
      <c r="C578" s="699">
        <v>7154</v>
      </c>
      <c r="D578" s="5">
        <v>0</v>
      </c>
      <c r="E578" s="658">
        <v>2043</v>
      </c>
      <c r="F578" s="5">
        <v>708</v>
      </c>
      <c r="G578" s="667">
        <v>3676</v>
      </c>
      <c r="H578" s="5">
        <v>411</v>
      </c>
      <c r="I578" s="5">
        <v>3362</v>
      </c>
    </row>
    <row r="579" spans="1:9" ht="12" customHeight="1">
      <c r="A579" s="196">
        <v>41359</v>
      </c>
      <c r="B579" s="4">
        <v>402</v>
      </c>
      <c r="C579" s="699">
        <v>4787</v>
      </c>
      <c r="D579" s="5">
        <v>0</v>
      </c>
      <c r="E579" s="658">
        <v>1173</v>
      </c>
      <c r="F579" s="5">
        <v>723</v>
      </c>
      <c r="G579" s="667">
        <v>3646</v>
      </c>
      <c r="H579" s="5">
        <v>411</v>
      </c>
      <c r="I579" s="5">
        <v>3345</v>
      </c>
    </row>
    <row r="580" spans="1:9" ht="12" customHeight="1">
      <c r="A580" s="196">
        <v>41360</v>
      </c>
      <c r="B580" s="4">
        <v>65</v>
      </c>
      <c r="C580" s="699">
        <v>5982</v>
      </c>
      <c r="D580" s="5">
        <v>3</v>
      </c>
      <c r="E580" s="658">
        <v>3099</v>
      </c>
      <c r="F580" s="5">
        <v>719</v>
      </c>
      <c r="G580" s="667">
        <v>3531</v>
      </c>
      <c r="H580" s="5">
        <v>412</v>
      </c>
      <c r="I580" s="5">
        <v>3422</v>
      </c>
    </row>
    <row r="581" spans="1:9" ht="12" customHeight="1">
      <c r="A581" s="196">
        <v>41361</v>
      </c>
      <c r="B581" s="4">
        <v>61</v>
      </c>
      <c r="C581" s="699">
        <v>3526</v>
      </c>
      <c r="D581" s="5">
        <v>7</v>
      </c>
      <c r="E581" s="658">
        <v>1776</v>
      </c>
      <c r="F581" s="5">
        <v>699</v>
      </c>
      <c r="G581" s="667">
        <v>3335</v>
      </c>
      <c r="H581" s="5">
        <v>414</v>
      </c>
      <c r="I581" s="5">
        <v>3430</v>
      </c>
    </row>
    <row r="582" spans="1:9" ht="12" customHeight="1">
      <c r="A582" s="196">
        <v>41365</v>
      </c>
      <c r="B582" s="4">
        <v>1</v>
      </c>
      <c r="C582" s="699">
        <v>1695</v>
      </c>
      <c r="D582" s="5">
        <v>0</v>
      </c>
      <c r="E582" s="658">
        <v>1855</v>
      </c>
      <c r="F582" s="5">
        <v>675</v>
      </c>
      <c r="G582" s="667">
        <v>3380</v>
      </c>
      <c r="H582" s="5">
        <v>409</v>
      </c>
      <c r="I582" s="5">
        <v>3524</v>
      </c>
    </row>
    <row r="583" spans="1:9" ht="12" customHeight="1">
      <c r="A583" s="196">
        <v>41366</v>
      </c>
      <c r="B583" s="4">
        <v>12</v>
      </c>
      <c r="C583" s="699">
        <v>4738</v>
      </c>
      <c r="D583" s="5">
        <v>2</v>
      </c>
      <c r="E583" s="658">
        <v>2993</v>
      </c>
      <c r="F583" s="5">
        <v>671</v>
      </c>
      <c r="G583" s="667">
        <v>3670</v>
      </c>
      <c r="H583" s="5">
        <v>410</v>
      </c>
      <c r="I583" s="5">
        <v>3454</v>
      </c>
    </row>
    <row r="584" spans="1:9" ht="12" customHeight="1">
      <c r="A584" s="196">
        <v>41367</v>
      </c>
      <c r="B584" s="4">
        <v>16</v>
      </c>
      <c r="C584" s="699">
        <v>6170</v>
      </c>
      <c r="D584" s="5">
        <v>5</v>
      </c>
      <c r="E584" s="658">
        <v>4590</v>
      </c>
      <c r="F584" s="5">
        <v>673</v>
      </c>
      <c r="G584" s="667">
        <v>3772</v>
      </c>
      <c r="H584" s="5">
        <v>409</v>
      </c>
      <c r="I584" s="5">
        <v>3437</v>
      </c>
    </row>
    <row r="585" spans="1:9" ht="12" customHeight="1">
      <c r="A585" s="196">
        <v>41368</v>
      </c>
      <c r="B585" s="4">
        <v>0</v>
      </c>
      <c r="C585" s="699">
        <v>5484</v>
      </c>
      <c r="D585" s="5">
        <v>0</v>
      </c>
      <c r="E585" s="658">
        <v>2806</v>
      </c>
      <c r="F585" s="686">
        <v>673</v>
      </c>
      <c r="G585" s="690">
        <v>3464</v>
      </c>
      <c r="H585" s="343">
        <v>409</v>
      </c>
      <c r="I585" s="343">
        <v>3407</v>
      </c>
    </row>
    <row r="586" spans="1:9" ht="12" customHeight="1">
      <c r="A586" s="196">
        <v>41369</v>
      </c>
      <c r="B586" s="4">
        <v>11</v>
      </c>
      <c r="C586" s="699">
        <v>4780</v>
      </c>
      <c r="D586" s="5">
        <v>2</v>
      </c>
      <c r="E586" s="658">
        <v>2635</v>
      </c>
      <c r="F586" s="5">
        <v>671</v>
      </c>
      <c r="G586" s="667">
        <v>3317</v>
      </c>
      <c r="H586" s="5">
        <v>409</v>
      </c>
      <c r="I586" s="5">
        <v>3497</v>
      </c>
    </row>
    <row r="587" spans="1:9" ht="12" customHeight="1">
      <c r="A587" s="196">
        <v>41372</v>
      </c>
      <c r="B587" s="4">
        <v>213</v>
      </c>
      <c r="C587" s="699">
        <v>2920</v>
      </c>
      <c r="D587" s="5">
        <v>0</v>
      </c>
      <c r="E587" s="658">
        <v>1826</v>
      </c>
      <c r="F587" s="5">
        <v>741</v>
      </c>
      <c r="G587" s="667">
        <v>3445</v>
      </c>
      <c r="H587" s="5">
        <v>409</v>
      </c>
      <c r="I587" s="5">
        <v>3538</v>
      </c>
    </row>
    <row r="588" spans="1:9" ht="12" customHeight="1">
      <c r="A588" s="196">
        <v>41373</v>
      </c>
      <c r="B588" s="687">
        <v>2</v>
      </c>
      <c r="C588" s="699">
        <v>3464</v>
      </c>
      <c r="D588" s="5">
        <v>1</v>
      </c>
      <c r="E588" s="658">
        <v>3514</v>
      </c>
      <c r="F588" s="5">
        <v>685</v>
      </c>
      <c r="G588" s="667">
        <v>3560</v>
      </c>
      <c r="H588" s="5">
        <v>410</v>
      </c>
      <c r="I588" s="5">
        <v>3466</v>
      </c>
    </row>
    <row r="589" spans="1:9" ht="12" customHeight="1">
      <c r="A589" s="196">
        <v>41374</v>
      </c>
      <c r="B589" s="4">
        <v>14</v>
      </c>
      <c r="C589" s="699">
        <v>5116</v>
      </c>
      <c r="D589" s="5">
        <v>0</v>
      </c>
      <c r="E589" s="658">
        <v>2718</v>
      </c>
      <c r="F589" s="5">
        <v>668</v>
      </c>
      <c r="G589" s="667">
        <v>3494</v>
      </c>
      <c r="H589" s="5">
        <v>409</v>
      </c>
      <c r="I589" s="5">
        <v>3557</v>
      </c>
    </row>
    <row r="590" spans="1:9" ht="12" customHeight="1">
      <c r="A590" s="196">
        <v>41375</v>
      </c>
      <c r="B590" s="4">
        <v>0</v>
      </c>
      <c r="C590" s="699">
        <v>3368</v>
      </c>
      <c r="D590" s="5">
        <v>202</v>
      </c>
      <c r="E590" s="658">
        <v>2399</v>
      </c>
      <c r="F590" s="5">
        <v>664</v>
      </c>
      <c r="G590" s="667">
        <v>3614</v>
      </c>
      <c r="H590" s="5">
        <v>413</v>
      </c>
      <c r="I590" s="5">
        <v>3548</v>
      </c>
    </row>
    <row r="591" spans="1:9" ht="12" customHeight="1">
      <c r="A591" s="196">
        <v>41376</v>
      </c>
      <c r="B591" s="4">
        <v>47</v>
      </c>
      <c r="C591" s="699">
        <v>12305</v>
      </c>
      <c r="D591" s="5">
        <v>8</v>
      </c>
      <c r="E591" s="658">
        <v>7338</v>
      </c>
      <c r="F591" s="5">
        <v>684</v>
      </c>
      <c r="G591" s="667">
        <v>3960</v>
      </c>
      <c r="H591" s="5">
        <v>413</v>
      </c>
      <c r="I591" s="5">
        <v>3619</v>
      </c>
    </row>
    <row r="592" spans="1:9" ht="12" customHeight="1">
      <c r="A592" s="196">
        <v>41379</v>
      </c>
      <c r="B592" s="4">
        <v>14</v>
      </c>
      <c r="C592" s="699">
        <v>34286</v>
      </c>
      <c r="D592" s="5">
        <v>42</v>
      </c>
      <c r="E592" s="658">
        <v>9362</v>
      </c>
      <c r="F592" s="5">
        <v>680</v>
      </c>
      <c r="G592" s="667">
        <v>3899</v>
      </c>
      <c r="H592" s="5">
        <v>428</v>
      </c>
      <c r="I592" s="5">
        <v>3293</v>
      </c>
    </row>
    <row r="593" spans="1:9" ht="12" customHeight="1">
      <c r="A593" s="196">
        <v>41380</v>
      </c>
      <c r="B593" s="4">
        <v>14</v>
      </c>
      <c r="C593" s="699">
        <v>17123</v>
      </c>
      <c r="D593" s="5">
        <v>6</v>
      </c>
      <c r="E593" s="658">
        <v>6224</v>
      </c>
      <c r="F593" s="5">
        <v>674</v>
      </c>
      <c r="G593" s="667">
        <v>3352</v>
      </c>
      <c r="H593" s="5">
        <v>407</v>
      </c>
      <c r="I593" s="5">
        <v>3207</v>
      </c>
    </row>
    <row r="594" spans="1:9" ht="12" customHeight="1">
      <c r="A594" s="196">
        <v>41381</v>
      </c>
      <c r="B594" s="4">
        <v>28</v>
      </c>
      <c r="C594" s="699">
        <v>9752</v>
      </c>
      <c r="D594" s="5">
        <v>17</v>
      </c>
      <c r="E594" s="658">
        <v>3848</v>
      </c>
      <c r="F594" s="5">
        <v>663</v>
      </c>
      <c r="G594" s="667">
        <v>3334</v>
      </c>
      <c r="H594" s="5">
        <v>408</v>
      </c>
      <c r="I594" s="5">
        <v>3113</v>
      </c>
    </row>
    <row r="595" spans="1:9" ht="12" customHeight="1">
      <c r="A595" s="196">
        <v>41382</v>
      </c>
      <c r="B595" s="4">
        <v>2</v>
      </c>
      <c r="C595" s="699">
        <v>8171</v>
      </c>
      <c r="D595" s="5">
        <v>3</v>
      </c>
      <c r="E595" s="658">
        <v>3006</v>
      </c>
      <c r="F595" s="5">
        <v>655</v>
      </c>
      <c r="G595" s="667">
        <v>3468</v>
      </c>
      <c r="H595" s="5">
        <v>407</v>
      </c>
      <c r="I595" s="5">
        <v>3065</v>
      </c>
    </row>
    <row r="596" spans="1:9" ht="12" customHeight="1">
      <c r="A596" s="196">
        <v>41383</v>
      </c>
      <c r="B596" s="4">
        <v>4</v>
      </c>
      <c r="C596" s="699">
        <v>7272</v>
      </c>
      <c r="D596" s="5">
        <v>7</v>
      </c>
      <c r="E596" s="658">
        <v>2838</v>
      </c>
      <c r="F596" s="5">
        <v>652</v>
      </c>
      <c r="G596" s="667">
        <v>3361</v>
      </c>
      <c r="H596" s="5">
        <v>407</v>
      </c>
      <c r="I596" s="5">
        <v>2991</v>
      </c>
    </row>
    <row r="597" spans="1:9" ht="12" customHeight="1">
      <c r="A597" s="919">
        <v>41386</v>
      </c>
      <c r="B597" s="4">
        <v>1</v>
      </c>
      <c r="C597" s="699">
        <v>5838</v>
      </c>
      <c r="D597" s="5">
        <v>8</v>
      </c>
      <c r="E597" s="658">
        <v>2467</v>
      </c>
      <c r="F597" s="5">
        <v>652</v>
      </c>
      <c r="G597" s="667">
        <v>3595</v>
      </c>
      <c r="H597" s="5">
        <v>407</v>
      </c>
      <c r="I597" s="5">
        <v>2941</v>
      </c>
    </row>
    <row r="598" spans="1:9" ht="12" customHeight="1">
      <c r="A598" s="196">
        <v>41387</v>
      </c>
      <c r="B598" s="4">
        <v>0</v>
      </c>
      <c r="C598" s="699">
        <v>5955</v>
      </c>
      <c r="D598" s="5">
        <v>3</v>
      </c>
      <c r="E598" s="658">
        <v>3838</v>
      </c>
      <c r="F598" s="5">
        <v>651</v>
      </c>
      <c r="G598" s="667">
        <v>3406</v>
      </c>
      <c r="H598" s="5">
        <v>406</v>
      </c>
      <c r="I598" s="5">
        <v>3062</v>
      </c>
    </row>
    <row r="599" spans="1:9" ht="12" customHeight="1">
      <c r="A599" s="196">
        <v>41388</v>
      </c>
      <c r="B599" s="4">
        <v>0</v>
      </c>
      <c r="C599" s="699">
        <v>4742</v>
      </c>
      <c r="D599" s="5">
        <v>38</v>
      </c>
      <c r="E599" s="658">
        <v>2986</v>
      </c>
      <c r="F599" s="5">
        <v>651</v>
      </c>
      <c r="G599" s="667">
        <v>3305</v>
      </c>
      <c r="H599" s="5">
        <v>406</v>
      </c>
      <c r="I599" s="5">
        <v>2960</v>
      </c>
    </row>
    <row r="600" spans="1:9" ht="12" customHeight="1">
      <c r="A600" s="196">
        <v>41389</v>
      </c>
      <c r="B600" s="4">
        <v>0</v>
      </c>
      <c r="C600" s="699">
        <v>7367</v>
      </c>
      <c r="D600" s="5">
        <v>84</v>
      </c>
      <c r="E600" s="658">
        <v>3954</v>
      </c>
      <c r="F600" s="5">
        <v>651</v>
      </c>
      <c r="G600" s="667">
        <v>3282</v>
      </c>
      <c r="H600" s="5">
        <v>406</v>
      </c>
      <c r="I600" s="5">
        <v>2923</v>
      </c>
    </row>
    <row r="601" spans="1:9" ht="12" customHeight="1">
      <c r="A601" s="196">
        <v>41390</v>
      </c>
      <c r="B601" s="4">
        <v>2</v>
      </c>
      <c r="C601" s="699">
        <v>9042</v>
      </c>
      <c r="D601" s="5">
        <v>16</v>
      </c>
      <c r="E601" s="658">
        <v>3588</v>
      </c>
      <c r="F601" s="5">
        <v>651</v>
      </c>
      <c r="G601" s="667">
        <v>3405</v>
      </c>
      <c r="H601" s="5">
        <v>406</v>
      </c>
      <c r="I601" s="5">
        <v>3026</v>
      </c>
    </row>
    <row r="602" spans="1:9" ht="12" customHeight="1">
      <c r="A602" s="196">
        <v>41393</v>
      </c>
      <c r="B602" s="4">
        <v>0</v>
      </c>
      <c r="C602" s="699">
        <v>4182</v>
      </c>
      <c r="D602" s="5">
        <v>152</v>
      </c>
      <c r="E602" s="658">
        <v>3252</v>
      </c>
      <c r="F602" s="5">
        <v>651</v>
      </c>
      <c r="G602" s="667">
        <v>3309</v>
      </c>
      <c r="H602" s="5">
        <v>406</v>
      </c>
      <c r="I602" s="5">
        <v>3071</v>
      </c>
    </row>
    <row r="603" spans="1:9" ht="12" customHeight="1">
      <c r="A603" s="196">
        <v>41394</v>
      </c>
      <c r="B603" s="4">
        <v>2</v>
      </c>
      <c r="C603" s="699">
        <v>4598</v>
      </c>
      <c r="D603" s="5">
        <v>60</v>
      </c>
      <c r="E603" s="658">
        <v>2295</v>
      </c>
      <c r="F603" s="5">
        <v>650</v>
      </c>
      <c r="G603" s="667">
        <v>3281</v>
      </c>
      <c r="H603" s="5">
        <v>334</v>
      </c>
      <c r="I603" s="5">
        <v>3044</v>
      </c>
    </row>
    <row r="604" spans="1:9" ht="12" customHeight="1">
      <c r="A604" s="196">
        <v>41395</v>
      </c>
      <c r="B604" s="4">
        <v>6</v>
      </c>
      <c r="C604" s="699">
        <v>6040</v>
      </c>
      <c r="D604" s="5">
        <v>3</v>
      </c>
      <c r="E604" s="658">
        <v>2885</v>
      </c>
      <c r="F604" s="5">
        <v>650</v>
      </c>
      <c r="G604" s="667">
        <v>3539</v>
      </c>
      <c r="H604" s="5">
        <v>335</v>
      </c>
      <c r="I604" s="5">
        <v>3134</v>
      </c>
    </row>
    <row r="605" spans="1:9" ht="12" customHeight="1">
      <c r="A605" s="196">
        <v>41396</v>
      </c>
      <c r="B605" s="4">
        <v>2</v>
      </c>
      <c r="C605" s="699">
        <v>4828</v>
      </c>
      <c r="D605" s="5">
        <v>13</v>
      </c>
      <c r="E605" s="658">
        <v>1916</v>
      </c>
      <c r="F605" s="5">
        <v>650</v>
      </c>
      <c r="G605" s="667">
        <v>3252</v>
      </c>
      <c r="H605" s="5">
        <v>335</v>
      </c>
      <c r="I605" s="5">
        <v>2661</v>
      </c>
    </row>
    <row r="606" spans="1:9" ht="12" customHeight="1">
      <c r="A606" s="196">
        <v>41397</v>
      </c>
      <c r="B606" s="4">
        <v>5</v>
      </c>
      <c r="C606" s="699">
        <v>5867</v>
      </c>
      <c r="D606" s="5">
        <v>4</v>
      </c>
      <c r="E606" s="658">
        <v>2831</v>
      </c>
      <c r="F606" s="5">
        <v>650</v>
      </c>
      <c r="G606" s="667">
        <v>3197</v>
      </c>
      <c r="H606" s="5">
        <v>334</v>
      </c>
      <c r="I606" s="5">
        <v>2630</v>
      </c>
    </row>
    <row r="607" spans="1:9" ht="12" customHeight="1">
      <c r="A607" s="196">
        <v>41400</v>
      </c>
      <c r="B607" s="4">
        <v>0</v>
      </c>
      <c r="C607" s="699">
        <v>3245</v>
      </c>
      <c r="D607" s="5">
        <v>0</v>
      </c>
      <c r="E607" s="658">
        <v>1932</v>
      </c>
      <c r="F607" s="5">
        <v>650</v>
      </c>
      <c r="G607" s="667">
        <v>3116</v>
      </c>
      <c r="H607" s="5">
        <v>334</v>
      </c>
      <c r="I607" s="5">
        <v>2619</v>
      </c>
    </row>
    <row r="608" spans="1:9" ht="12" customHeight="1">
      <c r="A608" s="196">
        <v>41401</v>
      </c>
      <c r="B608" s="4">
        <v>1</v>
      </c>
      <c r="C608" s="699">
        <v>5926</v>
      </c>
      <c r="D608" s="5">
        <v>0</v>
      </c>
      <c r="E608" s="658">
        <v>2482</v>
      </c>
      <c r="F608" s="5">
        <v>650</v>
      </c>
      <c r="G608" s="667">
        <v>3317</v>
      </c>
      <c r="H608" s="5">
        <v>334</v>
      </c>
      <c r="I608" s="5">
        <v>2683</v>
      </c>
    </row>
    <row r="609" spans="1:10" ht="12" customHeight="1">
      <c r="A609" s="196">
        <v>41402</v>
      </c>
      <c r="B609" s="4">
        <v>1</v>
      </c>
      <c r="C609" s="699">
        <v>4227</v>
      </c>
      <c r="D609" s="5">
        <v>1</v>
      </c>
      <c r="E609" s="658">
        <v>1866</v>
      </c>
      <c r="F609" s="5">
        <v>650</v>
      </c>
      <c r="G609" s="667">
        <v>3195</v>
      </c>
      <c r="H609" s="5">
        <v>315</v>
      </c>
      <c r="I609" s="5">
        <v>2700</v>
      </c>
    </row>
    <row r="610" spans="1:10" ht="12" customHeight="1">
      <c r="A610" s="196">
        <v>41403</v>
      </c>
      <c r="B610" s="4">
        <v>1</v>
      </c>
      <c r="C610" s="699">
        <v>4018</v>
      </c>
      <c r="D610" s="5">
        <v>0</v>
      </c>
      <c r="E610" s="658">
        <v>1902</v>
      </c>
      <c r="F610" s="5">
        <v>651</v>
      </c>
      <c r="G610" s="667">
        <v>3298</v>
      </c>
      <c r="H610" s="5">
        <v>315</v>
      </c>
      <c r="I610" s="5">
        <v>2824</v>
      </c>
    </row>
    <row r="611" spans="1:10" ht="12" customHeight="1">
      <c r="A611" s="196">
        <v>41404</v>
      </c>
      <c r="B611" s="4">
        <v>0</v>
      </c>
      <c r="C611" s="699">
        <v>8294</v>
      </c>
      <c r="D611" s="5">
        <v>0</v>
      </c>
      <c r="E611" s="658">
        <v>2574</v>
      </c>
      <c r="F611" s="5">
        <v>651</v>
      </c>
      <c r="G611" s="667">
        <v>3438</v>
      </c>
      <c r="H611" s="5">
        <v>311</v>
      </c>
      <c r="I611" s="5">
        <v>2777</v>
      </c>
    </row>
    <row r="612" spans="1:10" ht="12" customHeight="1">
      <c r="A612" s="196">
        <v>41407</v>
      </c>
      <c r="B612" s="4">
        <v>2</v>
      </c>
      <c r="C612" s="699">
        <v>4131</v>
      </c>
      <c r="D612" s="5">
        <v>0</v>
      </c>
      <c r="E612" s="658">
        <v>1320</v>
      </c>
      <c r="F612" s="5">
        <v>651</v>
      </c>
      <c r="G612" s="667">
        <v>3401</v>
      </c>
      <c r="H612" s="5">
        <v>311</v>
      </c>
      <c r="I612" s="5">
        <v>2795</v>
      </c>
    </row>
    <row r="613" spans="1:10" ht="12" customHeight="1">
      <c r="A613" s="196">
        <v>41408</v>
      </c>
      <c r="B613" s="4">
        <v>15</v>
      </c>
      <c r="C613" s="699">
        <v>4849</v>
      </c>
      <c r="D613" s="5">
        <v>0</v>
      </c>
      <c r="E613" s="658">
        <v>2038</v>
      </c>
      <c r="F613" s="5">
        <v>642</v>
      </c>
      <c r="G613" s="667">
        <v>3344</v>
      </c>
      <c r="H613" s="5">
        <v>311</v>
      </c>
      <c r="I613" s="5">
        <v>2792</v>
      </c>
    </row>
    <row r="614" spans="1:10" ht="12" customHeight="1">
      <c r="A614" s="196">
        <v>41409</v>
      </c>
      <c r="B614" s="4">
        <v>18</v>
      </c>
      <c r="C614" s="699">
        <v>7689</v>
      </c>
      <c r="D614" s="5">
        <v>1</v>
      </c>
      <c r="E614" s="658">
        <v>3083</v>
      </c>
      <c r="F614" s="5">
        <v>642</v>
      </c>
      <c r="G614" s="667">
        <v>3475</v>
      </c>
      <c r="H614" s="5">
        <v>312</v>
      </c>
      <c r="I614" s="5">
        <v>2926</v>
      </c>
    </row>
    <row r="615" spans="1:10" ht="12" customHeight="1">
      <c r="A615" s="196">
        <v>41410</v>
      </c>
      <c r="B615" s="4">
        <v>6</v>
      </c>
      <c r="C615" s="699">
        <v>6455</v>
      </c>
      <c r="D615" s="5">
        <v>0</v>
      </c>
      <c r="E615" s="658">
        <v>2311</v>
      </c>
      <c r="F615" s="5">
        <v>642</v>
      </c>
      <c r="G615" s="667">
        <v>3222</v>
      </c>
      <c r="H615" s="5">
        <v>312</v>
      </c>
      <c r="I615" s="5">
        <v>2910</v>
      </c>
    </row>
    <row r="616" spans="1:10" ht="12" customHeight="1">
      <c r="A616" s="196">
        <v>41411</v>
      </c>
      <c r="B616" s="4">
        <v>2</v>
      </c>
      <c r="C616" s="699">
        <v>11111</v>
      </c>
      <c r="D616" s="5">
        <v>0</v>
      </c>
      <c r="E616" s="658">
        <v>2329</v>
      </c>
      <c r="F616" s="5">
        <v>641</v>
      </c>
      <c r="G616" s="667">
        <v>3251</v>
      </c>
      <c r="H616" s="5">
        <v>312</v>
      </c>
      <c r="I616" s="5">
        <v>2899</v>
      </c>
    </row>
    <row r="617" spans="1:10" ht="12" customHeight="1">
      <c r="A617" s="196">
        <v>41414</v>
      </c>
      <c r="B617" s="4">
        <v>5</v>
      </c>
      <c r="C617" s="699">
        <v>9159</v>
      </c>
      <c r="D617" s="5">
        <v>1</v>
      </c>
      <c r="E617" s="658">
        <v>4274</v>
      </c>
      <c r="F617" s="5">
        <v>641</v>
      </c>
      <c r="G617" s="667">
        <v>3221</v>
      </c>
      <c r="H617" s="5">
        <v>313</v>
      </c>
      <c r="I617" s="5">
        <v>2902</v>
      </c>
    </row>
    <row r="618" spans="1:10" ht="12" customHeight="1">
      <c r="A618" s="196">
        <v>41415</v>
      </c>
      <c r="B618" s="4">
        <v>4</v>
      </c>
      <c r="C618" s="699">
        <v>8888</v>
      </c>
      <c r="D618" s="5">
        <v>1</v>
      </c>
      <c r="E618" s="658">
        <v>2956</v>
      </c>
      <c r="F618" s="5">
        <v>642</v>
      </c>
      <c r="G618" s="667">
        <v>3132</v>
      </c>
      <c r="H618" s="5">
        <v>314</v>
      </c>
      <c r="I618" s="5">
        <v>2921</v>
      </c>
    </row>
    <row r="619" spans="1:10" ht="12" customHeight="1">
      <c r="A619" s="196">
        <v>41416</v>
      </c>
      <c r="B619" s="4">
        <v>268</v>
      </c>
      <c r="C619" s="699">
        <v>11382</v>
      </c>
      <c r="D619" s="5">
        <v>1</v>
      </c>
      <c r="E619" s="658">
        <v>3697</v>
      </c>
      <c r="F619" s="5">
        <v>642</v>
      </c>
      <c r="G619" s="667">
        <v>3172</v>
      </c>
      <c r="H619" s="5">
        <v>315</v>
      </c>
      <c r="I619" s="5">
        <v>2837</v>
      </c>
    </row>
    <row r="620" spans="1:10" ht="12" customHeight="1">
      <c r="A620" s="196">
        <v>41417</v>
      </c>
      <c r="B620" s="4">
        <v>38</v>
      </c>
      <c r="C620" s="699">
        <v>7629</v>
      </c>
      <c r="D620" s="5">
        <v>0</v>
      </c>
      <c r="E620" s="658">
        <v>2649</v>
      </c>
      <c r="F620" s="5">
        <v>640</v>
      </c>
      <c r="G620" s="667">
        <v>3247</v>
      </c>
      <c r="H620" s="5">
        <v>315</v>
      </c>
      <c r="I620" s="5">
        <v>2791</v>
      </c>
    </row>
    <row r="621" spans="1:10" ht="12" customHeight="1">
      <c r="A621" s="196">
        <v>41418</v>
      </c>
      <c r="B621" s="4">
        <v>2</v>
      </c>
      <c r="C621" s="699">
        <v>4179</v>
      </c>
      <c r="D621" s="5">
        <v>0</v>
      </c>
      <c r="E621" s="658">
        <v>1190</v>
      </c>
      <c r="F621" s="5">
        <v>639</v>
      </c>
      <c r="G621" s="667">
        <v>3175</v>
      </c>
      <c r="H621" s="5">
        <v>315</v>
      </c>
      <c r="I621" s="5">
        <v>2736</v>
      </c>
    </row>
    <row r="622" spans="1:10" s="104" customFormat="1" ht="12" customHeight="1">
      <c r="A622" s="711">
        <v>41421</v>
      </c>
      <c r="B622" s="103"/>
      <c r="C622" s="663"/>
      <c r="D622" s="103"/>
      <c r="E622" s="648"/>
      <c r="F622" s="103"/>
      <c r="G622" s="663"/>
      <c r="H622" s="103"/>
      <c r="I622" s="103"/>
      <c r="J622" s="104" t="s">
        <v>26</v>
      </c>
    </row>
    <row r="623" spans="1:10" ht="12" customHeight="1">
      <c r="A623" s="196">
        <v>41422</v>
      </c>
      <c r="B623" s="4">
        <v>355</v>
      </c>
      <c r="C623" s="699">
        <v>10127</v>
      </c>
      <c r="D623" s="5">
        <v>2</v>
      </c>
      <c r="E623" s="658">
        <v>1904</v>
      </c>
      <c r="F623" s="5">
        <v>729</v>
      </c>
      <c r="G623" s="667">
        <v>3490</v>
      </c>
      <c r="H623" s="5">
        <v>315</v>
      </c>
      <c r="I623" s="5">
        <v>2757</v>
      </c>
    </row>
    <row r="624" spans="1:10" ht="12" customHeight="1">
      <c r="A624" s="196">
        <v>41423</v>
      </c>
      <c r="B624" s="4">
        <v>113</v>
      </c>
      <c r="C624" s="699">
        <v>6188</v>
      </c>
      <c r="D624" s="5">
        <v>0</v>
      </c>
      <c r="E624" s="658">
        <v>1123</v>
      </c>
      <c r="F624" s="5">
        <v>638</v>
      </c>
      <c r="G624" s="667">
        <v>3318</v>
      </c>
      <c r="H624" s="5">
        <v>315</v>
      </c>
      <c r="I624" s="5">
        <v>2763</v>
      </c>
    </row>
    <row r="625" spans="1:9" ht="12" customHeight="1">
      <c r="A625" s="196">
        <v>41424</v>
      </c>
      <c r="B625" s="4">
        <v>90</v>
      </c>
      <c r="C625" s="699">
        <v>7721</v>
      </c>
      <c r="D625" s="5">
        <v>3</v>
      </c>
      <c r="E625" s="658">
        <v>2703</v>
      </c>
      <c r="F625" s="5">
        <v>641</v>
      </c>
      <c r="G625" s="667">
        <v>3243</v>
      </c>
      <c r="H625" s="5">
        <v>316</v>
      </c>
      <c r="I625" s="5">
        <v>2767</v>
      </c>
    </row>
    <row r="626" spans="1:9" ht="12" customHeight="1">
      <c r="A626" s="196">
        <v>41425</v>
      </c>
      <c r="B626" s="4">
        <v>6</v>
      </c>
      <c r="C626" s="699">
        <v>6445</v>
      </c>
      <c r="D626" s="5">
        <v>1</v>
      </c>
      <c r="E626" s="658">
        <v>2413</v>
      </c>
      <c r="F626" s="5">
        <v>534</v>
      </c>
      <c r="G626" s="667">
        <v>3212</v>
      </c>
      <c r="H626" s="5">
        <v>316</v>
      </c>
      <c r="I626" s="5">
        <v>2807</v>
      </c>
    </row>
    <row r="627" spans="1:9" ht="12" customHeight="1">
      <c r="A627" s="196">
        <v>41428</v>
      </c>
      <c r="B627" s="4">
        <v>4</v>
      </c>
      <c r="C627" s="699">
        <v>4565</v>
      </c>
      <c r="D627" s="5">
        <v>1</v>
      </c>
      <c r="E627" s="658">
        <v>2527</v>
      </c>
      <c r="F627" s="5">
        <v>531</v>
      </c>
      <c r="G627" s="667">
        <v>3085</v>
      </c>
      <c r="H627" s="5">
        <v>316</v>
      </c>
      <c r="I627" s="5">
        <v>2808</v>
      </c>
    </row>
    <row r="628" spans="1:9" ht="12" customHeight="1">
      <c r="A628" s="196">
        <v>41429</v>
      </c>
      <c r="B628" s="4">
        <v>3</v>
      </c>
      <c r="C628" s="699">
        <v>3484</v>
      </c>
      <c r="D628" s="5">
        <v>0</v>
      </c>
      <c r="E628" s="658">
        <v>1431</v>
      </c>
      <c r="F628" s="5">
        <v>531</v>
      </c>
      <c r="G628" s="667">
        <v>2951</v>
      </c>
      <c r="H628" s="5">
        <v>315</v>
      </c>
      <c r="I628" s="5">
        <v>2739</v>
      </c>
    </row>
    <row r="629" spans="1:9" ht="12" customHeight="1">
      <c r="A629" s="196">
        <v>41430</v>
      </c>
      <c r="B629" s="4">
        <v>3</v>
      </c>
      <c r="C629" s="699">
        <v>4110</v>
      </c>
      <c r="D629" s="5">
        <v>0</v>
      </c>
      <c r="E629" s="658">
        <v>1654</v>
      </c>
      <c r="F629" s="5">
        <v>531</v>
      </c>
      <c r="G629" s="667">
        <v>2981</v>
      </c>
      <c r="H629" s="5">
        <v>315</v>
      </c>
      <c r="I629" s="5">
        <v>2681</v>
      </c>
    </row>
    <row r="630" spans="1:9" ht="12" customHeight="1">
      <c r="A630" s="196">
        <v>41431</v>
      </c>
      <c r="B630" s="4">
        <v>3</v>
      </c>
      <c r="C630" s="699">
        <v>5348</v>
      </c>
      <c r="D630" s="5">
        <v>28</v>
      </c>
      <c r="E630" s="658">
        <v>2393</v>
      </c>
      <c r="F630" s="5">
        <v>531</v>
      </c>
      <c r="G630" s="667">
        <v>2849</v>
      </c>
      <c r="H630" s="5">
        <v>325</v>
      </c>
      <c r="I630" s="5">
        <v>2723</v>
      </c>
    </row>
    <row r="631" spans="1:9" ht="12" customHeight="1">
      <c r="A631" s="196">
        <v>41432</v>
      </c>
      <c r="B631" s="4">
        <v>2</v>
      </c>
      <c r="C631" s="699">
        <v>5718</v>
      </c>
      <c r="D631" s="5">
        <v>22</v>
      </c>
      <c r="E631" s="658">
        <v>3306</v>
      </c>
      <c r="F631" s="5">
        <v>531</v>
      </c>
      <c r="G631" s="667">
        <v>2858</v>
      </c>
      <c r="H631" s="5">
        <v>325</v>
      </c>
      <c r="I631" s="5">
        <v>2848</v>
      </c>
    </row>
    <row r="632" spans="1:9" ht="12" customHeight="1">
      <c r="A632" s="196">
        <v>41435</v>
      </c>
      <c r="B632" s="4">
        <v>1</v>
      </c>
      <c r="C632" s="699">
        <v>2331</v>
      </c>
      <c r="D632" s="5">
        <v>1</v>
      </c>
      <c r="E632" s="658">
        <v>1471</v>
      </c>
      <c r="F632" s="5">
        <v>531</v>
      </c>
      <c r="G632" s="667">
        <v>2775</v>
      </c>
      <c r="H632" s="5">
        <v>317</v>
      </c>
      <c r="I632" s="5">
        <v>2770</v>
      </c>
    </row>
    <row r="633" spans="1:9" ht="12" customHeight="1">
      <c r="A633" s="196">
        <v>41436</v>
      </c>
      <c r="B633" s="4">
        <v>0</v>
      </c>
      <c r="C633" s="699">
        <v>3122</v>
      </c>
      <c r="D633" s="5">
        <v>0</v>
      </c>
      <c r="E633" s="658">
        <v>1258</v>
      </c>
      <c r="F633" s="5">
        <v>531</v>
      </c>
      <c r="G633" s="667">
        <v>2891</v>
      </c>
      <c r="H633" s="5">
        <v>317</v>
      </c>
      <c r="I633" s="5">
        <v>2754</v>
      </c>
    </row>
    <row r="634" spans="1:9" ht="12" customHeight="1">
      <c r="A634" s="196">
        <v>41437</v>
      </c>
      <c r="B634" s="4">
        <v>1</v>
      </c>
      <c r="C634" s="699">
        <v>2465</v>
      </c>
      <c r="D634" s="5">
        <v>0</v>
      </c>
      <c r="E634" s="658">
        <v>1032</v>
      </c>
      <c r="F634" s="5">
        <v>531</v>
      </c>
      <c r="G634" s="667">
        <v>2832</v>
      </c>
      <c r="H634" s="5">
        <v>317</v>
      </c>
      <c r="I634" s="5">
        <v>2751</v>
      </c>
    </row>
    <row r="635" spans="1:9" ht="12" customHeight="1">
      <c r="A635" s="196">
        <v>41438</v>
      </c>
      <c r="B635" s="4">
        <v>1</v>
      </c>
      <c r="C635" s="699">
        <v>2868</v>
      </c>
      <c r="D635" s="5">
        <v>0</v>
      </c>
      <c r="E635" s="658">
        <v>1452</v>
      </c>
      <c r="F635" s="5">
        <v>532</v>
      </c>
      <c r="G635" s="667">
        <v>2833</v>
      </c>
      <c r="H635" s="5">
        <v>317</v>
      </c>
      <c r="I635" s="5">
        <v>2852</v>
      </c>
    </row>
    <row r="636" spans="1:9" ht="12" customHeight="1">
      <c r="A636" s="196">
        <v>41439</v>
      </c>
      <c r="B636" s="4">
        <v>2</v>
      </c>
      <c r="C636" s="699">
        <v>1864</v>
      </c>
      <c r="D636" s="5">
        <v>19</v>
      </c>
      <c r="E636" s="658">
        <v>2013</v>
      </c>
      <c r="F636" s="5">
        <v>534</v>
      </c>
      <c r="G636" s="667">
        <v>2763</v>
      </c>
      <c r="H636" s="5">
        <v>321</v>
      </c>
      <c r="I636" s="5">
        <v>2827</v>
      </c>
    </row>
    <row r="637" spans="1:9" ht="12" customHeight="1">
      <c r="A637" s="196">
        <v>41442</v>
      </c>
      <c r="B637" s="4">
        <v>0</v>
      </c>
      <c r="C637" s="699">
        <v>1441</v>
      </c>
      <c r="D637" s="5">
        <v>0</v>
      </c>
      <c r="E637" s="658">
        <v>1071</v>
      </c>
      <c r="F637" s="5">
        <v>534</v>
      </c>
      <c r="G637" s="667">
        <v>2753</v>
      </c>
      <c r="H637" s="5">
        <v>321</v>
      </c>
      <c r="I637" s="5">
        <v>2811</v>
      </c>
    </row>
    <row r="638" spans="1:9" ht="12" customHeight="1">
      <c r="A638" s="196">
        <v>41443</v>
      </c>
      <c r="B638" s="4">
        <v>1</v>
      </c>
      <c r="C638" s="699">
        <v>3214</v>
      </c>
      <c r="D638" s="5">
        <v>0</v>
      </c>
      <c r="E638" s="658">
        <v>1614</v>
      </c>
      <c r="F638" s="5">
        <v>536</v>
      </c>
      <c r="G638" s="667">
        <v>3019</v>
      </c>
      <c r="H638" s="5">
        <v>321</v>
      </c>
      <c r="I638" s="5">
        <v>2892</v>
      </c>
    </row>
    <row r="639" spans="1:9" ht="12" customHeight="1">
      <c r="A639" s="196">
        <v>41444</v>
      </c>
      <c r="B639" s="4">
        <v>3</v>
      </c>
      <c r="C639" s="699">
        <v>3269</v>
      </c>
      <c r="D639" s="5">
        <v>0</v>
      </c>
      <c r="E639" s="658">
        <v>1627</v>
      </c>
      <c r="F639" s="5">
        <v>533</v>
      </c>
      <c r="G639" s="667">
        <v>2795</v>
      </c>
      <c r="H639" s="5">
        <v>321</v>
      </c>
      <c r="I639" s="5">
        <v>2850</v>
      </c>
    </row>
    <row r="640" spans="1:9" ht="12" customHeight="1">
      <c r="A640" s="196">
        <v>41445</v>
      </c>
      <c r="B640" s="4">
        <v>25</v>
      </c>
      <c r="C640" s="699">
        <v>8176</v>
      </c>
      <c r="D640" s="5">
        <v>4</v>
      </c>
      <c r="E640" s="658">
        <v>4821</v>
      </c>
      <c r="F640" s="5">
        <v>534</v>
      </c>
      <c r="G640" s="667">
        <v>2968</v>
      </c>
      <c r="H640" s="5">
        <v>320</v>
      </c>
      <c r="I640" s="5">
        <v>2978</v>
      </c>
    </row>
    <row r="641" spans="1:10" ht="12" customHeight="1">
      <c r="A641" s="196">
        <v>41446</v>
      </c>
      <c r="B641" s="4">
        <v>1</v>
      </c>
      <c r="C641" s="699">
        <v>4742</v>
      </c>
      <c r="D641" s="5">
        <v>0</v>
      </c>
      <c r="E641" s="658">
        <v>2115</v>
      </c>
      <c r="F641" s="5">
        <v>534</v>
      </c>
      <c r="G641" s="667">
        <v>2928</v>
      </c>
      <c r="H641" s="5">
        <v>316</v>
      </c>
      <c r="I641" s="5">
        <v>3007</v>
      </c>
    </row>
    <row r="642" spans="1:10" ht="12" customHeight="1">
      <c r="A642" s="196">
        <v>41449</v>
      </c>
      <c r="B642" s="4">
        <v>1</v>
      </c>
      <c r="C642" s="699">
        <v>4134</v>
      </c>
      <c r="D642" s="5">
        <v>28</v>
      </c>
      <c r="E642" s="658">
        <v>1700</v>
      </c>
      <c r="F642" s="5">
        <v>534</v>
      </c>
      <c r="G642" s="667">
        <v>2827</v>
      </c>
      <c r="H642" s="5">
        <v>315</v>
      </c>
      <c r="I642" s="5">
        <v>2892</v>
      </c>
    </row>
    <row r="643" spans="1:10" ht="12" customHeight="1">
      <c r="A643" s="196">
        <v>41450</v>
      </c>
      <c r="B643" s="4">
        <v>0</v>
      </c>
      <c r="C643" s="699">
        <v>2338</v>
      </c>
      <c r="D643" s="5">
        <v>134</v>
      </c>
      <c r="E643" s="658">
        <v>1418</v>
      </c>
      <c r="F643" s="5">
        <v>534</v>
      </c>
      <c r="G643" s="667">
        <v>2896</v>
      </c>
      <c r="H643" s="5">
        <v>315</v>
      </c>
      <c r="I643" s="5">
        <v>2915</v>
      </c>
    </row>
    <row r="644" spans="1:10" ht="12" customHeight="1">
      <c r="A644" s="196">
        <v>41451</v>
      </c>
      <c r="B644" s="4">
        <v>41</v>
      </c>
      <c r="C644" s="699">
        <v>8214</v>
      </c>
      <c r="D644" s="5">
        <v>100</v>
      </c>
      <c r="E644" s="658">
        <v>3237</v>
      </c>
      <c r="F644" s="5">
        <v>533</v>
      </c>
      <c r="G644" s="667">
        <v>3043</v>
      </c>
      <c r="H644" s="5">
        <v>314</v>
      </c>
      <c r="I644" s="5">
        <v>2930</v>
      </c>
    </row>
    <row r="645" spans="1:10" ht="12" customHeight="1">
      <c r="A645" s="196">
        <v>41452</v>
      </c>
      <c r="B645" s="4">
        <v>39</v>
      </c>
      <c r="C645" s="699">
        <v>6334</v>
      </c>
      <c r="D645" s="5">
        <v>200</v>
      </c>
      <c r="E645" s="658">
        <v>2616</v>
      </c>
      <c r="F645" s="5">
        <v>533</v>
      </c>
      <c r="G645" s="667">
        <v>2927</v>
      </c>
      <c r="H645" s="5">
        <v>314</v>
      </c>
      <c r="I645" s="5">
        <v>3030</v>
      </c>
    </row>
    <row r="646" spans="1:10" ht="12" customHeight="1">
      <c r="A646" s="196">
        <v>41453</v>
      </c>
      <c r="B646" s="4">
        <v>22</v>
      </c>
      <c r="C646" s="699">
        <v>9386</v>
      </c>
      <c r="D646" s="5">
        <v>0</v>
      </c>
      <c r="E646" s="658">
        <v>2356</v>
      </c>
      <c r="F646" s="5">
        <v>560</v>
      </c>
      <c r="G646" s="667">
        <v>2683</v>
      </c>
      <c r="H646" s="5">
        <v>311</v>
      </c>
      <c r="I646" s="5">
        <v>2976</v>
      </c>
    </row>
    <row r="647" spans="1:10" ht="12" customHeight="1">
      <c r="A647" s="196">
        <v>41456</v>
      </c>
      <c r="B647" s="4">
        <v>4</v>
      </c>
      <c r="C647" s="699">
        <v>5349</v>
      </c>
      <c r="D647" s="5">
        <v>2</v>
      </c>
      <c r="E647" s="658">
        <v>1743</v>
      </c>
      <c r="F647" s="5">
        <v>540</v>
      </c>
      <c r="G647" s="667">
        <v>2660</v>
      </c>
      <c r="H647" s="5">
        <v>310</v>
      </c>
      <c r="I647" s="5">
        <v>3035</v>
      </c>
    </row>
    <row r="648" spans="1:10" ht="12" customHeight="1">
      <c r="A648" s="196">
        <v>41457</v>
      </c>
      <c r="B648" s="4">
        <v>1</v>
      </c>
      <c r="C648" s="699">
        <v>3411</v>
      </c>
      <c r="D648" s="5">
        <v>1</v>
      </c>
      <c r="E648" s="658">
        <v>1497</v>
      </c>
      <c r="F648" s="5">
        <v>540</v>
      </c>
      <c r="G648" s="667">
        <v>2665</v>
      </c>
      <c r="H648" s="5">
        <v>310</v>
      </c>
      <c r="I648" s="5">
        <v>2997</v>
      </c>
    </row>
    <row r="649" spans="1:10" ht="12" customHeight="1">
      <c r="A649" s="196">
        <v>41458</v>
      </c>
      <c r="B649" s="4">
        <v>0</v>
      </c>
      <c r="C649" s="699">
        <v>3719</v>
      </c>
      <c r="D649" s="5">
        <v>0</v>
      </c>
      <c r="E649" s="658">
        <v>1170</v>
      </c>
      <c r="F649" s="5">
        <v>540</v>
      </c>
      <c r="G649" s="667">
        <v>2545</v>
      </c>
      <c r="H649" s="5">
        <v>310</v>
      </c>
      <c r="I649" s="5">
        <v>2969</v>
      </c>
    </row>
    <row r="650" spans="1:10" s="104" customFormat="1" ht="12" customHeight="1">
      <c r="A650" s="711">
        <v>41459</v>
      </c>
      <c r="B650" s="103"/>
      <c r="C650" s="663"/>
      <c r="D650" s="103"/>
      <c r="E650" s="648"/>
      <c r="F650" s="103"/>
      <c r="G650" s="663"/>
      <c r="H650" s="103"/>
      <c r="I650" s="103"/>
      <c r="J650" s="266" t="s">
        <v>28</v>
      </c>
    </row>
    <row r="651" spans="1:10" ht="12" customHeight="1">
      <c r="A651" s="196">
        <v>41460</v>
      </c>
      <c r="B651" s="4">
        <v>0</v>
      </c>
      <c r="C651" s="699">
        <v>4955</v>
      </c>
      <c r="D651" s="5">
        <v>0</v>
      </c>
      <c r="E651" s="658">
        <v>1725</v>
      </c>
      <c r="F651" s="5">
        <v>540</v>
      </c>
      <c r="G651" s="667">
        <v>2645</v>
      </c>
      <c r="H651" s="5">
        <v>270</v>
      </c>
      <c r="I651" s="5">
        <v>3027</v>
      </c>
    </row>
    <row r="652" spans="1:10" ht="12" customHeight="1">
      <c r="A652" s="196">
        <v>41463</v>
      </c>
      <c r="B652" s="4">
        <v>0</v>
      </c>
      <c r="C652" s="699">
        <v>2752</v>
      </c>
      <c r="D652" s="5">
        <v>0</v>
      </c>
      <c r="E652" s="658">
        <v>1072</v>
      </c>
      <c r="F652" s="5">
        <v>540</v>
      </c>
      <c r="G652" s="667">
        <v>2620</v>
      </c>
      <c r="H652" s="5">
        <v>270</v>
      </c>
      <c r="I652" s="5">
        <v>2942</v>
      </c>
    </row>
    <row r="653" spans="1:10" ht="12" customHeight="1">
      <c r="A653" s="196">
        <v>41464</v>
      </c>
      <c r="B653" s="4">
        <v>0</v>
      </c>
      <c r="C653" s="699">
        <v>3921</v>
      </c>
      <c r="D653" s="5">
        <v>0</v>
      </c>
      <c r="E653" s="658">
        <v>903</v>
      </c>
      <c r="F653" s="5">
        <v>540</v>
      </c>
      <c r="G653" s="667">
        <v>2626</v>
      </c>
      <c r="H653" s="5">
        <v>270</v>
      </c>
      <c r="I653" s="5">
        <v>2782</v>
      </c>
    </row>
    <row r="654" spans="1:10" ht="12" customHeight="1">
      <c r="A654" s="196">
        <v>41465</v>
      </c>
      <c r="B654" s="4">
        <v>0</v>
      </c>
      <c r="C654" s="699">
        <v>3647</v>
      </c>
      <c r="D654" s="5">
        <v>0</v>
      </c>
      <c r="E654" s="658">
        <v>829</v>
      </c>
      <c r="F654" s="5">
        <v>540</v>
      </c>
      <c r="G654" s="667">
        <v>2672</v>
      </c>
      <c r="H654" s="5">
        <v>270</v>
      </c>
      <c r="I654" s="5">
        <v>2784</v>
      </c>
    </row>
    <row r="655" spans="1:10" ht="12" customHeight="1">
      <c r="A655" s="196">
        <v>41466</v>
      </c>
      <c r="B655" s="4">
        <v>12</v>
      </c>
      <c r="C655" s="699">
        <v>4027</v>
      </c>
      <c r="D655" s="5">
        <v>3</v>
      </c>
      <c r="E655" s="658">
        <v>1418</v>
      </c>
      <c r="F655" s="5">
        <v>540</v>
      </c>
      <c r="G655" s="667">
        <v>2672</v>
      </c>
      <c r="H655" s="5">
        <v>270</v>
      </c>
      <c r="I655" s="5">
        <v>2806</v>
      </c>
    </row>
    <row r="656" spans="1:10" ht="12" customHeight="1">
      <c r="A656" s="196">
        <v>41467</v>
      </c>
      <c r="B656" s="4">
        <v>0</v>
      </c>
      <c r="C656" s="699">
        <v>2298</v>
      </c>
      <c r="D656" s="5">
        <v>0</v>
      </c>
      <c r="E656" s="658">
        <v>857</v>
      </c>
      <c r="F656" s="5">
        <v>540</v>
      </c>
      <c r="G656" s="667">
        <v>2688</v>
      </c>
      <c r="H656" s="5">
        <v>270</v>
      </c>
      <c r="I656" s="5">
        <v>2849</v>
      </c>
    </row>
    <row r="657" spans="1:9" ht="12" customHeight="1">
      <c r="A657" s="196">
        <v>41470</v>
      </c>
      <c r="B657" s="4">
        <v>0</v>
      </c>
      <c r="C657" s="699">
        <v>2002</v>
      </c>
      <c r="D657" s="5">
        <v>0</v>
      </c>
      <c r="E657" s="658">
        <v>704</v>
      </c>
      <c r="F657" s="5">
        <v>540</v>
      </c>
      <c r="G657" s="667">
        <v>2691</v>
      </c>
      <c r="H657" s="5">
        <v>270</v>
      </c>
      <c r="I657" s="5">
        <v>2761</v>
      </c>
    </row>
    <row r="658" spans="1:9" ht="12" customHeight="1">
      <c r="A658" s="196">
        <v>41471</v>
      </c>
      <c r="B658" s="4">
        <v>3</v>
      </c>
      <c r="C658" s="699">
        <v>2560</v>
      </c>
      <c r="D658" s="5">
        <v>0</v>
      </c>
      <c r="E658" s="658">
        <v>753</v>
      </c>
      <c r="F658" s="5">
        <v>538</v>
      </c>
      <c r="G658" s="667">
        <v>2750</v>
      </c>
      <c r="H658" s="5">
        <v>270</v>
      </c>
      <c r="I658" s="5">
        <v>2713</v>
      </c>
    </row>
    <row r="659" spans="1:9" ht="12" customHeight="1">
      <c r="A659" s="757">
        <v>41472</v>
      </c>
      <c r="B659" s="4">
        <v>4</v>
      </c>
      <c r="C659" s="699">
        <v>4289</v>
      </c>
      <c r="D659" s="5">
        <v>0</v>
      </c>
      <c r="E659" s="658">
        <v>1940</v>
      </c>
      <c r="F659" s="5">
        <v>535</v>
      </c>
      <c r="G659" s="667">
        <v>2831</v>
      </c>
      <c r="H659" s="5">
        <v>270</v>
      </c>
      <c r="I659" s="5">
        <v>2759</v>
      </c>
    </row>
    <row r="660" spans="1:9" ht="12" customHeight="1">
      <c r="A660" s="757">
        <v>41473</v>
      </c>
      <c r="B660" s="4">
        <v>8</v>
      </c>
      <c r="C660" s="699">
        <v>1991</v>
      </c>
      <c r="D660" s="5">
        <v>15</v>
      </c>
      <c r="E660" s="658">
        <v>1075</v>
      </c>
      <c r="F660" s="5">
        <v>533</v>
      </c>
      <c r="G660" s="667">
        <v>2798</v>
      </c>
      <c r="H660" s="5">
        <v>271</v>
      </c>
      <c r="I660" s="5">
        <v>2786</v>
      </c>
    </row>
    <row r="661" spans="1:9" ht="12" customHeight="1">
      <c r="A661" s="757">
        <v>41474</v>
      </c>
      <c r="B661" s="4">
        <v>8</v>
      </c>
      <c r="C661" s="699">
        <v>2953</v>
      </c>
      <c r="D661" s="5">
        <v>0</v>
      </c>
      <c r="E661" s="658">
        <v>601</v>
      </c>
      <c r="F661" s="5">
        <v>534</v>
      </c>
      <c r="G661" s="667">
        <v>2894</v>
      </c>
      <c r="H661" s="5">
        <v>271</v>
      </c>
      <c r="I661" s="5">
        <v>2748</v>
      </c>
    </row>
    <row r="662" spans="1:9" ht="12" customHeight="1">
      <c r="A662" s="757">
        <v>41477</v>
      </c>
      <c r="B662" s="4">
        <v>0</v>
      </c>
      <c r="C662" s="699">
        <v>5383</v>
      </c>
      <c r="D662" s="5">
        <v>1</v>
      </c>
      <c r="E662" s="658">
        <v>1793</v>
      </c>
      <c r="F662" s="5">
        <v>534</v>
      </c>
      <c r="G662" s="667">
        <v>2728</v>
      </c>
      <c r="H662" s="5">
        <v>267</v>
      </c>
      <c r="I662" s="5">
        <v>2813</v>
      </c>
    </row>
    <row r="663" spans="1:9" ht="12" customHeight="1">
      <c r="A663" s="757">
        <v>41478</v>
      </c>
      <c r="B663" s="4">
        <v>6</v>
      </c>
      <c r="C663" s="699">
        <v>3012</v>
      </c>
      <c r="D663" s="5">
        <v>0</v>
      </c>
      <c r="E663" s="658">
        <v>1081</v>
      </c>
      <c r="F663" s="5">
        <v>534</v>
      </c>
      <c r="G663" s="667">
        <v>2595</v>
      </c>
      <c r="H663" s="5">
        <v>267</v>
      </c>
      <c r="I663" s="5">
        <v>2841</v>
      </c>
    </row>
    <row r="664" spans="1:9" ht="12" customHeight="1">
      <c r="A664" s="757">
        <v>41479</v>
      </c>
      <c r="B664" s="4">
        <v>0</v>
      </c>
      <c r="C664" s="699">
        <v>4033</v>
      </c>
      <c r="D664" s="5">
        <v>0</v>
      </c>
      <c r="E664" s="658">
        <v>1081</v>
      </c>
      <c r="F664" s="5">
        <v>534</v>
      </c>
      <c r="G664" s="667">
        <v>2686</v>
      </c>
      <c r="H664" s="5">
        <v>267</v>
      </c>
      <c r="I664" s="5">
        <v>2821</v>
      </c>
    </row>
    <row r="665" spans="1:9" ht="12" customHeight="1">
      <c r="A665" s="757">
        <v>41480</v>
      </c>
      <c r="B665" s="4">
        <v>4</v>
      </c>
      <c r="C665" s="699">
        <v>4103</v>
      </c>
      <c r="D665" s="5">
        <v>0</v>
      </c>
      <c r="E665" s="658">
        <v>762</v>
      </c>
      <c r="F665" s="5">
        <v>534</v>
      </c>
      <c r="G665" s="667">
        <v>2700</v>
      </c>
      <c r="H665" s="5">
        <v>267</v>
      </c>
      <c r="I665" s="5">
        <v>2787</v>
      </c>
    </row>
    <row r="666" spans="1:9" ht="12" customHeight="1">
      <c r="A666" s="757">
        <v>41481</v>
      </c>
      <c r="B666" s="4">
        <v>120</v>
      </c>
      <c r="C666" s="699">
        <v>4686</v>
      </c>
      <c r="D666" s="5">
        <v>0</v>
      </c>
      <c r="E666" s="658">
        <v>1160</v>
      </c>
      <c r="F666" s="5">
        <v>532</v>
      </c>
      <c r="G666" s="667">
        <v>2739</v>
      </c>
      <c r="H666" s="5">
        <v>267</v>
      </c>
      <c r="I666" s="5">
        <v>2880</v>
      </c>
    </row>
    <row r="667" spans="1:9" ht="12" customHeight="1">
      <c r="A667" s="757">
        <v>41484</v>
      </c>
      <c r="B667" s="4">
        <v>202</v>
      </c>
      <c r="C667" s="699">
        <v>3737</v>
      </c>
      <c r="D667" s="5">
        <v>0</v>
      </c>
      <c r="E667" s="658">
        <v>903</v>
      </c>
      <c r="F667" s="5">
        <v>532</v>
      </c>
      <c r="G667" s="667">
        <v>2793</v>
      </c>
      <c r="H667" s="5">
        <v>267</v>
      </c>
      <c r="I667" s="5">
        <v>2894</v>
      </c>
    </row>
    <row r="668" spans="1:9" ht="12" customHeight="1">
      <c r="A668" s="757">
        <v>41485</v>
      </c>
      <c r="B668" s="4">
        <v>318</v>
      </c>
      <c r="C668" s="699">
        <v>3338</v>
      </c>
      <c r="D668" s="5">
        <v>0</v>
      </c>
      <c r="E668" s="658">
        <v>696</v>
      </c>
      <c r="F668" s="5">
        <v>530</v>
      </c>
      <c r="G668" s="667">
        <v>2599</v>
      </c>
      <c r="H668" s="5">
        <v>267</v>
      </c>
      <c r="I668" s="5">
        <v>2861</v>
      </c>
    </row>
    <row r="669" spans="1:9" ht="12" customHeight="1">
      <c r="A669" s="757">
        <v>41486</v>
      </c>
      <c r="B669" s="4">
        <v>1</v>
      </c>
      <c r="C669" s="699">
        <v>4950</v>
      </c>
      <c r="D669" s="5">
        <v>0</v>
      </c>
      <c r="E669" s="658">
        <v>1338</v>
      </c>
      <c r="F669" s="5">
        <v>435</v>
      </c>
      <c r="G669" s="667">
        <v>2852</v>
      </c>
      <c r="H669" s="5">
        <v>267</v>
      </c>
      <c r="I669" s="5">
        <v>2852</v>
      </c>
    </row>
    <row r="670" spans="1:9" ht="12" customHeight="1">
      <c r="A670" s="757">
        <v>41487</v>
      </c>
      <c r="B670" s="4">
        <v>1</v>
      </c>
      <c r="C670" s="699">
        <v>4607</v>
      </c>
      <c r="D670" s="5">
        <v>0</v>
      </c>
      <c r="E670" s="658">
        <v>745</v>
      </c>
      <c r="F670" s="5">
        <v>391</v>
      </c>
      <c r="G670" s="667">
        <v>2796</v>
      </c>
      <c r="H670" s="5">
        <v>267</v>
      </c>
      <c r="I670" s="5">
        <v>2850</v>
      </c>
    </row>
    <row r="671" spans="1:9" ht="12" customHeight="1">
      <c r="A671" s="757">
        <v>41488</v>
      </c>
      <c r="B671" s="4">
        <v>1</v>
      </c>
      <c r="C671" s="699">
        <v>5449</v>
      </c>
      <c r="D671" s="5">
        <v>0</v>
      </c>
      <c r="E671" s="658">
        <v>1743</v>
      </c>
      <c r="F671" s="686">
        <v>392</v>
      </c>
      <c r="G671" s="667">
        <v>2762</v>
      </c>
      <c r="H671" s="5">
        <v>267</v>
      </c>
      <c r="I671" s="5">
        <v>2840</v>
      </c>
    </row>
    <row r="672" spans="1:9" ht="12" customHeight="1">
      <c r="A672" s="757">
        <v>41491</v>
      </c>
      <c r="B672" s="4">
        <v>0</v>
      </c>
      <c r="C672" s="699">
        <v>2473</v>
      </c>
      <c r="D672" s="5">
        <v>4</v>
      </c>
      <c r="E672" s="658">
        <v>609</v>
      </c>
      <c r="F672" s="5">
        <v>392</v>
      </c>
      <c r="G672" s="667">
        <v>2603</v>
      </c>
      <c r="H672" s="5">
        <v>267</v>
      </c>
      <c r="I672" s="5">
        <v>2850</v>
      </c>
    </row>
    <row r="673" spans="1:9" ht="12" customHeight="1">
      <c r="A673" s="757">
        <v>41492</v>
      </c>
      <c r="B673" s="4">
        <v>0</v>
      </c>
      <c r="C673" s="699">
        <v>3941</v>
      </c>
      <c r="D673" s="5">
        <v>0</v>
      </c>
      <c r="E673" s="658">
        <v>637</v>
      </c>
      <c r="F673" s="5">
        <v>392</v>
      </c>
      <c r="G673" s="667">
        <v>2640</v>
      </c>
      <c r="H673" s="5">
        <v>267</v>
      </c>
      <c r="I673" s="5">
        <v>2846</v>
      </c>
    </row>
    <row r="674" spans="1:9" ht="12" customHeight="1">
      <c r="A674" s="757">
        <v>41493</v>
      </c>
      <c r="B674" s="4">
        <v>0</v>
      </c>
      <c r="C674" s="699">
        <v>3852</v>
      </c>
      <c r="D674" s="5">
        <v>0</v>
      </c>
      <c r="E674" s="658">
        <v>979</v>
      </c>
      <c r="F674" s="5">
        <v>392</v>
      </c>
      <c r="G674" s="667">
        <v>2416</v>
      </c>
      <c r="H674" s="5">
        <v>267</v>
      </c>
      <c r="I674" s="5">
        <v>2906</v>
      </c>
    </row>
    <row r="675" spans="1:9" ht="12" customHeight="1">
      <c r="A675" s="757">
        <v>41494</v>
      </c>
      <c r="B675" s="4">
        <v>0</v>
      </c>
      <c r="C675" s="699">
        <v>3042</v>
      </c>
      <c r="D675" s="5">
        <v>7</v>
      </c>
      <c r="E675" s="658">
        <v>1332</v>
      </c>
      <c r="F675" s="5">
        <v>392</v>
      </c>
      <c r="G675" s="667">
        <v>2410</v>
      </c>
      <c r="H675" s="5">
        <v>273</v>
      </c>
      <c r="I675" s="5">
        <v>2823</v>
      </c>
    </row>
    <row r="676" spans="1:9" ht="12" customHeight="1">
      <c r="A676" s="757">
        <v>41495</v>
      </c>
      <c r="B676" s="4">
        <v>0</v>
      </c>
      <c r="C676" s="699">
        <v>2589</v>
      </c>
      <c r="D676" s="5">
        <v>1</v>
      </c>
      <c r="E676" s="658">
        <v>1153</v>
      </c>
      <c r="F676" s="5">
        <v>392</v>
      </c>
      <c r="G676" s="667">
        <v>2466</v>
      </c>
      <c r="H676" s="5">
        <v>270</v>
      </c>
      <c r="I676" s="5">
        <v>2876</v>
      </c>
    </row>
    <row r="677" spans="1:9" ht="12" customHeight="1">
      <c r="A677" s="757">
        <v>41498</v>
      </c>
      <c r="B677" s="4">
        <v>0</v>
      </c>
      <c r="C677" s="699">
        <v>3307</v>
      </c>
      <c r="D677" s="5">
        <v>0</v>
      </c>
      <c r="E677" s="658">
        <v>1801</v>
      </c>
      <c r="F677" s="686">
        <v>392</v>
      </c>
      <c r="G677" s="667">
        <v>2681</v>
      </c>
      <c r="H677" s="5">
        <v>270</v>
      </c>
      <c r="I677" s="5">
        <v>2783</v>
      </c>
    </row>
    <row r="678" spans="1:9" ht="12" customHeight="1">
      <c r="A678" s="757">
        <v>41499</v>
      </c>
      <c r="B678" s="4">
        <v>2</v>
      </c>
      <c r="C678" s="699">
        <v>3604</v>
      </c>
      <c r="D678" s="5">
        <v>0</v>
      </c>
      <c r="E678" s="658">
        <v>1758</v>
      </c>
      <c r="F678" s="686">
        <v>392</v>
      </c>
      <c r="G678" s="667">
        <v>2582</v>
      </c>
      <c r="H678" s="5">
        <v>269</v>
      </c>
      <c r="I678" s="5">
        <v>2749</v>
      </c>
    </row>
    <row r="679" spans="1:9" ht="12" customHeight="1">
      <c r="A679" s="757">
        <v>41500</v>
      </c>
      <c r="B679" s="4">
        <v>0</v>
      </c>
      <c r="C679" s="699">
        <v>3973</v>
      </c>
      <c r="D679" s="5">
        <v>2</v>
      </c>
      <c r="E679" s="658">
        <v>1303</v>
      </c>
      <c r="F679" s="686">
        <v>392</v>
      </c>
      <c r="G679" s="667">
        <v>2468</v>
      </c>
      <c r="H679" s="5">
        <v>270</v>
      </c>
      <c r="I679" s="5">
        <v>2691</v>
      </c>
    </row>
    <row r="680" spans="1:9" ht="12" customHeight="1">
      <c r="A680" s="757">
        <v>41501</v>
      </c>
      <c r="B680" s="4">
        <v>13</v>
      </c>
      <c r="C680" s="699">
        <v>5907</v>
      </c>
      <c r="D680" s="5">
        <v>2</v>
      </c>
      <c r="E680" s="658">
        <v>3009</v>
      </c>
      <c r="F680" s="686">
        <v>393</v>
      </c>
      <c r="G680" s="667">
        <v>2562</v>
      </c>
      <c r="H680" s="5">
        <v>269</v>
      </c>
      <c r="I680" s="5">
        <v>2650</v>
      </c>
    </row>
    <row r="681" spans="1:9" ht="12" customHeight="1">
      <c r="A681" s="757">
        <v>41502</v>
      </c>
      <c r="B681" s="4">
        <v>2</v>
      </c>
      <c r="C681" s="699">
        <v>4257</v>
      </c>
      <c r="D681" s="5">
        <v>0</v>
      </c>
      <c r="E681" s="658">
        <v>1687</v>
      </c>
      <c r="F681" s="686">
        <v>393</v>
      </c>
      <c r="G681" s="667">
        <v>2488</v>
      </c>
      <c r="H681" s="5">
        <v>269</v>
      </c>
      <c r="I681" s="5">
        <v>2596</v>
      </c>
    </row>
    <row r="682" spans="1:9" ht="12" customHeight="1">
      <c r="A682" s="757">
        <v>41505</v>
      </c>
      <c r="B682" s="4">
        <v>0</v>
      </c>
      <c r="C682" s="699">
        <v>2257</v>
      </c>
      <c r="D682" s="5">
        <v>10</v>
      </c>
      <c r="E682" s="658">
        <v>1279</v>
      </c>
      <c r="F682" s="686">
        <v>393</v>
      </c>
      <c r="G682" s="667">
        <v>2522</v>
      </c>
      <c r="H682" s="5">
        <v>274</v>
      </c>
      <c r="I682" s="5">
        <v>2555</v>
      </c>
    </row>
    <row r="683" spans="1:9" ht="12" customHeight="1">
      <c r="A683" s="757">
        <v>41506</v>
      </c>
      <c r="B683" s="4">
        <v>0</v>
      </c>
      <c r="C683" s="699">
        <v>3241</v>
      </c>
      <c r="D683" s="5">
        <v>26</v>
      </c>
      <c r="E683" s="658">
        <v>1838</v>
      </c>
      <c r="F683" s="686">
        <v>393</v>
      </c>
      <c r="G683" s="667">
        <v>2510</v>
      </c>
      <c r="H683" s="5">
        <v>287</v>
      </c>
      <c r="I683" s="5">
        <v>2561</v>
      </c>
    </row>
    <row r="684" spans="1:9" s="530" customFormat="1" ht="12" customHeight="1">
      <c r="A684" s="757">
        <v>41507</v>
      </c>
      <c r="B684" s="4">
        <v>0</v>
      </c>
      <c r="C684" s="699">
        <v>3608</v>
      </c>
      <c r="D684" s="5">
        <v>0</v>
      </c>
      <c r="E684" s="658">
        <v>1627</v>
      </c>
      <c r="F684" s="686">
        <v>393</v>
      </c>
      <c r="G684" s="667">
        <v>2418</v>
      </c>
      <c r="H684" s="5">
        <v>287</v>
      </c>
      <c r="I684" s="5">
        <v>2487</v>
      </c>
    </row>
    <row r="685" spans="1:9" s="530" customFormat="1" ht="12" customHeight="1">
      <c r="A685" s="757">
        <v>41508</v>
      </c>
      <c r="B685" s="4">
        <v>2</v>
      </c>
      <c r="C685" s="699">
        <v>4494</v>
      </c>
      <c r="D685" s="5">
        <v>0</v>
      </c>
      <c r="E685" s="658">
        <v>1600</v>
      </c>
      <c r="F685" s="686">
        <v>394</v>
      </c>
      <c r="G685" s="667">
        <v>2577</v>
      </c>
      <c r="H685" s="5">
        <v>287</v>
      </c>
      <c r="I685" s="5">
        <v>2520</v>
      </c>
    </row>
    <row r="686" spans="1:9" s="530" customFormat="1" ht="12" customHeight="1">
      <c r="A686" s="757">
        <v>41509</v>
      </c>
      <c r="B686" s="4">
        <v>0</v>
      </c>
      <c r="C686" s="699">
        <v>3344</v>
      </c>
      <c r="D686" s="5">
        <v>0</v>
      </c>
      <c r="E686" s="658">
        <v>2414</v>
      </c>
      <c r="F686" s="686">
        <v>394</v>
      </c>
      <c r="G686" s="667">
        <v>2575</v>
      </c>
      <c r="H686" s="5">
        <v>287</v>
      </c>
      <c r="I686" s="5">
        <v>2644</v>
      </c>
    </row>
    <row r="687" spans="1:9" s="530" customFormat="1" ht="12" customHeight="1">
      <c r="A687" s="757">
        <v>41512</v>
      </c>
      <c r="B687" s="4">
        <v>6</v>
      </c>
      <c r="C687" s="699">
        <v>2828</v>
      </c>
      <c r="D687" s="5">
        <v>0</v>
      </c>
      <c r="E687" s="658">
        <v>2550</v>
      </c>
      <c r="F687" s="686">
        <v>393</v>
      </c>
      <c r="G687" s="690">
        <v>2501</v>
      </c>
      <c r="H687" s="686">
        <v>287</v>
      </c>
      <c r="I687" s="578">
        <v>2721</v>
      </c>
    </row>
    <row r="688" spans="1:9" s="530" customFormat="1" ht="12" customHeight="1">
      <c r="A688" s="757">
        <v>41513</v>
      </c>
      <c r="B688" s="686">
        <v>0</v>
      </c>
      <c r="C688" s="690">
        <v>3626</v>
      </c>
      <c r="D688" s="686">
        <v>4</v>
      </c>
      <c r="E688" s="697">
        <v>2643</v>
      </c>
      <c r="F688" s="686">
        <v>393</v>
      </c>
      <c r="G688" s="690">
        <v>2608</v>
      </c>
      <c r="H688" s="686">
        <v>289</v>
      </c>
      <c r="I688" s="602">
        <v>2755</v>
      </c>
    </row>
    <row r="689" spans="1:9" s="530" customFormat="1" ht="12" customHeight="1">
      <c r="A689" s="757">
        <v>41514</v>
      </c>
      <c r="B689" s="686">
        <v>0</v>
      </c>
      <c r="C689" s="690">
        <v>4493</v>
      </c>
      <c r="D689" s="686">
        <v>192</v>
      </c>
      <c r="E689" s="697">
        <v>2925</v>
      </c>
      <c r="F689" s="686">
        <v>393</v>
      </c>
      <c r="G689" s="690">
        <v>2857</v>
      </c>
      <c r="H689" s="686">
        <v>284</v>
      </c>
      <c r="I689" s="602">
        <v>2789</v>
      </c>
    </row>
    <row r="690" spans="1:9" s="530" customFormat="1" ht="12" customHeight="1">
      <c r="A690" s="757">
        <v>41515</v>
      </c>
      <c r="B690" s="686">
        <v>0</v>
      </c>
      <c r="C690" s="690">
        <v>2576</v>
      </c>
      <c r="D690" s="686">
        <v>62</v>
      </c>
      <c r="E690" s="697">
        <v>2342</v>
      </c>
      <c r="F690" s="686">
        <v>393</v>
      </c>
      <c r="G690" s="667">
        <v>2665</v>
      </c>
      <c r="H690" s="5">
        <v>292</v>
      </c>
      <c r="I690" s="5">
        <v>2893</v>
      </c>
    </row>
    <row r="691" spans="1:9" s="530" customFormat="1" ht="12" customHeight="1">
      <c r="A691" s="757">
        <v>41516</v>
      </c>
      <c r="B691" s="4">
        <v>0</v>
      </c>
      <c r="C691" s="699">
        <v>3311</v>
      </c>
      <c r="D691" s="5">
        <v>2</v>
      </c>
      <c r="E691" s="658">
        <v>1225</v>
      </c>
      <c r="F691" s="686">
        <v>393</v>
      </c>
      <c r="G691" s="690">
        <v>2411</v>
      </c>
      <c r="H691" s="686">
        <v>281</v>
      </c>
      <c r="I691" s="641">
        <v>2807</v>
      </c>
    </row>
    <row r="692" spans="1:9" s="637" customFormat="1" ht="12" customHeight="1">
      <c r="A692" s="758">
        <v>41519</v>
      </c>
      <c r="B692" s="759"/>
      <c r="C692" s="760"/>
      <c r="D692" s="643"/>
      <c r="E692" s="698"/>
      <c r="F692" s="759"/>
      <c r="G692" s="695"/>
      <c r="H692" s="643"/>
      <c r="I692" s="643"/>
    </row>
    <row r="693" spans="1:9" s="637" customFormat="1" ht="12" customHeight="1">
      <c r="A693" s="757">
        <v>41520</v>
      </c>
      <c r="B693" s="640">
        <v>0</v>
      </c>
      <c r="C693" s="690">
        <v>4229</v>
      </c>
      <c r="D693" s="686">
        <v>0</v>
      </c>
      <c r="E693" s="697">
        <v>1711</v>
      </c>
      <c r="F693" s="764">
        <v>393</v>
      </c>
      <c r="G693" s="765">
        <v>2531</v>
      </c>
      <c r="H693" s="767">
        <v>281</v>
      </c>
      <c r="I693" s="766">
        <v>2760</v>
      </c>
    </row>
    <row r="694" spans="1:9" s="637" customFormat="1" ht="12" customHeight="1">
      <c r="A694" s="757">
        <v>41521</v>
      </c>
      <c r="B694" s="761">
        <v>0</v>
      </c>
      <c r="C694" s="761">
        <v>3314</v>
      </c>
      <c r="D694" s="762">
        <v>4</v>
      </c>
      <c r="E694" s="763">
        <v>1501</v>
      </c>
      <c r="F694" s="799">
        <v>393</v>
      </c>
      <c r="G694" s="800">
        <v>2516</v>
      </c>
      <c r="H694" s="798">
        <v>279</v>
      </c>
      <c r="I694" s="797">
        <v>2773</v>
      </c>
    </row>
    <row r="695" spans="1:9" s="637" customFormat="1" ht="12" customHeight="1">
      <c r="A695" s="757">
        <v>41522</v>
      </c>
      <c r="B695" s="801">
        <v>0</v>
      </c>
      <c r="C695" s="801">
        <v>3573</v>
      </c>
      <c r="D695" s="802">
        <v>2</v>
      </c>
      <c r="E695" s="803">
        <v>1076</v>
      </c>
      <c r="F695" s="827">
        <v>393</v>
      </c>
      <c r="G695" s="828">
        <v>2240</v>
      </c>
      <c r="H695" s="830">
        <v>278</v>
      </c>
      <c r="I695" s="829">
        <v>2748</v>
      </c>
    </row>
    <row r="696" spans="1:9" s="637" customFormat="1" ht="12" customHeight="1">
      <c r="A696" s="757">
        <v>41523</v>
      </c>
      <c r="B696" s="824">
        <v>0</v>
      </c>
      <c r="C696" s="824">
        <v>2935</v>
      </c>
      <c r="D696" s="825">
        <v>0</v>
      </c>
      <c r="E696" s="826">
        <v>1123</v>
      </c>
      <c r="F696" s="854">
        <v>393</v>
      </c>
      <c r="G696" s="855">
        <v>2164</v>
      </c>
      <c r="H696" s="857">
        <v>277</v>
      </c>
      <c r="I696" s="856">
        <v>2701</v>
      </c>
    </row>
    <row r="697" spans="1:9" s="637" customFormat="1" ht="12" customHeight="1">
      <c r="A697" s="757">
        <v>41526</v>
      </c>
      <c r="B697" s="851">
        <v>0</v>
      </c>
      <c r="C697" s="851">
        <v>1756</v>
      </c>
      <c r="D697" s="852">
        <v>6</v>
      </c>
      <c r="E697" s="853">
        <v>730</v>
      </c>
      <c r="F697" s="886">
        <v>393</v>
      </c>
      <c r="G697" s="887">
        <v>2292</v>
      </c>
      <c r="H697" s="889">
        <v>274</v>
      </c>
      <c r="I697" s="888">
        <v>2666</v>
      </c>
    </row>
    <row r="698" spans="1:9" s="637" customFormat="1" ht="12" customHeight="1">
      <c r="A698" s="757">
        <v>41527</v>
      </c>
      <c r="B698" s="883">
        <v>0</v>
      </c>
      <c r="C698" s="883">
        <v>2836</v>
      </c>
      <c r="D698" s="884">
        <v>0</v>
      </c>
      <c r="E698" s="885">
        <v>1385</v>
      </c>
      <c r="F698" s="911">
        <v>393</v>
      </c>
      <c r="G698" s="912">
        <v>2175</v>
      </c>
      <c r="H698" s="914">
        <v>274</v>
      </c>
      <c r="I698" s="913">
        <v>2684</v>
      </c>
    </row>
    <row r="699" spans="1:9" s="637" customFormat="1" ht="12" customHeight="1">
      <c r="A699" s="897">
        <v>41528</v>
      </c>
      <c r="B699" s="913">
        <v>0</v>
      </c>
      <c r="C699" s="913">
        <v>2514</v>
      </c>
      <c r="D699" s="914">
        <v>0</v>
      </c>
      <c r="E699" s="910">
        <v>831</v>
      </c>
      <c r="F699" s="939">
        <v>393</v>
      </c>
      <c r="G699" s="940">
        <v>2167</v>
      </c>
      <c r="H699" s="942">
        <v>251</v>
      </c>
      <c r="I699" s="941">
        <v>2707</v>
      </c>
    </row>
    <row r="700" spans="1:9" s="637" customFormat="1" ht="12" customHeight="1">
      <c r="A700" s="897">
        <v>41529</v>
      </c>
      <c r="B700" s="936">
        <v>0</v>
      </c>
      <c r="C700" s="936">
        <v>4072</v>
      </c>
      <c r="D700" s="937">
        <v>0</v>
      </c>
      <c r="E700" s="938">
        <v>1700</v>
      </c>
      <c r="F700" s="966">
        <v>393</v>
      </c>
      <c r="G700" s="967">
        <v>2289</v>
      </c>
      <c r="H700" s="969">
        <v>219</v>
      </c>
      <c r="I700" s="968">
        <v>2762</v>
      </c>
    </row>
    <row r="701" spans="1:9" s="637" customFormat="1" ht="12" customHeight="1">
      <c r="A701" s="757">
        <v>41530</v>
      </c>
      <c r="B701" s="963">
        <v>0</v>
      </c>
      <c r="C701" s="963">
        <v>3211</v>
      </c>
      <c r="D701" s="964">
        <v>0</v>
      </c>
      <c r="E701" s="965">
        <v>1246</v>
      </c>
      <c r="F701" s="995">
        <v>393</v>
      </c>
      <c r="G701" s="996">
        <v>2144</v>
      </c>
      <c r="H701" s="998">
        <v>141</v>
      </c>
      <c r="I701" s="997">
        <v>2588</v>
      </c>
    </row>
    <row r="702" spans="1:9" s="637" customFormat="1" ht="12" customHeight="1">
      <c r="A702" s="757">
        <v>41533</v>
      </c>
      <c r="B702" s="992">
        <v>0</v>
      </c>
      <c r="C702" s="992">
        <v>2819</v>
      </c>
      <c r="D702" s="993">
        <v>2</v>
      </c>
      <c r="E702" s="994">
        <v>843</v>
      </c>
      <c r="F702" s="1022">
        <v>393</v>
      </c>
      <c r="G702" s="1023">
        <v>2245</v>
      </c>
      <c r="H702" s="1025">
        <v>143</v>
      </c>
      <c r="I702" s="1024">
        <v>2415</v>
      </c>
    </row>
    <row r="703" spans="1:9" s="990" customFormat="1" ht="12" customHeight="1">
      <c r="A703" s="991">
        <v>41534</v>
      </c>
      <c r="B703" s="1019">
        <v>2</v>
      </c>
      <c r="C703" s="1019">
        <v>2467</v>
      </c>
      <c r="D703" s="1020">
        <v>0</v>
      </c>
      <c r="E703" s="1021">
        <v>767</v>
      </c>
      <c r="F703" s="1057">
        <v>393</v>
      </c>
      <c r="G703" s="1058">
        <v>2215</v>
      </c>
      <c r="H703" s="1060">
        <v>139</v>
      </c>
      <c r="I703" s="1059">
        <v>2203</v>
      </c>
    </row>
    <row r="704" spans="1:9" s="990" customFormat="1" ht="12" customHeight="1">
      <c r="A704" s="991">
        <v>41535</v>
      </c>
      <c r="B704" s="1054">
        <v>2</v>
      </c>
      <c r="C704" s="1054">
        <v>5546</v>
      </c>
      <c r="D704" s="1055">
        <v>1</v>
      </c>
      <c r="E704" s="1056">
        <v>2026</v>
      </c>
      <c r="F704" s="5">
        <v>393</v>
      </c>
      <c r="G704" s="667">
        <v>2232</v>
      </c>
      <c r="H704" s="5">
        <v>139</v>
      </c>
      <c r="I704" s="5">
        <v>2204</v>
      </c>
    </row>
    <row r="705" spans="1:9" s="990" customFormat="1" ht="12" customHeight="1">
      <c r="A705" s="1033">
        <v>41536</v>
      </c>
      <c r="B705" s="4">
        <v>4</v>
      </c>
      <c r="C705" s="699">
        <v>3664</v>
      </c>
      <c r="D705" s="5">
        <v>0</v>
      </c>
      <c r="E705" s="658">
        <v>1422</v>
      </c>
      <c r="F705" s="1084">
        <v>393</v>
      </c>
      <c r="G705" s="1085">
        <v>2185</v>
      </c>
      <c r="H705" s="1087">
        <v>139</v>
      </c>
      <c r="I705" s="1086">
        <v>2216</v>
      </c>
    </row>
    <row r="706" spans="1:9" s="990" customFormat="1" ht="12" customHeight="1">
      <c r="A706" s="1033">
        <v>41537</v>
      </c>
      <c r="B706" s="1081">
        <v>1</v>
      </c>
      <c r="C706" s="1081">
        <v>3866</v>
      </c>
      <c r="D706" s="1082">
        <v>0</v>
      </c>
      <c r="E706" s="1083">
        <v>1981</v>
      </c>
      <c r="F706" s="1111">
        <v>394</v>
      </c>
      <c r="G706" s="1112">
        <v>2174</v>
      </c>
      <c r="H706" s="1114">
        <v>139</v>
      </c>
      <c r="I706" s="1113">
        <v>2268</v>
      </c>
    </row>
    <row r="707" spans="1:9" s="990" customFormat="1" ht="12" customHeight="1">
      <c r="A707" s="991">
        <v>41540</v>
      </c>
      <c r="B707" s="1108">
        <v>0</v>
      </c>
      <c r="C707" s="1108">
        <v>2793</v>
      </c>
      <c r="D707" s="1109">
        <v>3</v>
      </c>
      <c r="E707" s="1110">
        <v>891</v>
      </c>
      <c r="F707" s="1138">
        <v>394</v>
      </c>
      <c r="G707" s="1139">
        <v>2234</v>
      </c>
      <c r="H707" s="1141">
        <v>142</v>
      </c>
      <c r="I707" s="1140">
        <v>2247</v>
      </c>
    </row>
    <row r="708" spans="1:9" s="990" customFormat="1" ht="12" customHeight="1">
      <c r="A708" s="991">
        <v>41541</v>
      </c>
      <c r="B708" s="1135">
        <v>1</v>
      </c>
      <c r="C708" s="1135">
        <v>3360</v>
      </c>
      <c r="D708" s="1136">
        <v>0</v>
      </c>
      <c r="E708" s="1137">
        <v>968</v>
      </c>
      <c r="F708" s="1165">
        <v>394</v>
      </c>
      <c r="G708" s="1166">
        <v>2287</v>
      </c>
      <c r="H708" s="1168">
        <v>139</v>
      </c>
      <c r="I708" s="1167">
        <v>2263</v>
      </c>
    </row>
    <row r="709" spans="1:9" s="990" customFormat="1" ht="12" customHeight="1">
      <c r="A709" s="991">
        <v>41542</v>
      </c>
      <c r="B709" s="1162">
        <v>0</v>
      </c>
      <c r="C709" s="1162">
        <v>2868</v>
      </c>
      <c r="D709" s="1163">
        <v>1</v>
      </c>
      <c r="E709" s="1164">
        <v>959</v>
      </c>
      <c r="F709" s="1172">
        <v>394</v>
      </c>
      <c r="G709" s="1173">
        <v>2364</v>
      </c>
      <c r="H709" s="1175">
        <v>140</v>
      </c>
      <c r="I709" s="1174">
        <v>2258</v>
      </c>
    </row>
    <row r="710" spans="1:9" s="990" customFormat="1" ht="12" customHeight="1">
      <c r="A710" s="991">
        <v>41543</v>
      </c>
      <c r="B710" s="1169">
        <v>8</v>
      </c>
      <c r="C710" s="1169">
        <v>2656</v>
      </c>
      <c r="D710" s="1170">
        <v>0</v>
      </c>
      <c r="E710" s="1171">
        <v>658</v>
      </c>
      <c r="F710" s="1219">
        <v>390</v>
      </c>
      <c r="G710" s="1220">
        <v>2500</v>
      </c>
      <c r="H710" s="1222">
        <v>139</v>
      </c>
      <c r="I710" s="1221">
        <v>2264</v>
      </c>
    </row>
    <row r="711" spans="1:9" s="990" customFormat="1" ht="12" customHeight="1">
      <c r="A711" s="991">
        <v>41544</v>
      </c>
      <c r="B711" s="1216">
        <v>0</v>
      </c>
      <c r="C711" s="1216">
        <v>2733</v>
      </c>
      <c r="D711" s="1217">
        <v>1</v>
      </c>
      <c r="E711" s="1218">
        <v>766</v>
      </c>
      <c r="F711" s="1246">
        <v>390</v>
      </c>
      <c r="G711" s="1247">
        <v>2494</v>
      </c>
      <c r="H711" s="1249">
        <v>139</v>
      </c>
      <c r="I711" s="1248">
        <v>2280</v>
      </c>
    </row>
    <row r="712" spans="1:9" s="990" customFormat="1" ht="12" customHeight="1">
      <c r="A712" s="991">
        <v>41547</v>
      </c>
      <c r="B712" s="1243">
        <v>16</v>
      </c>
      <c r="C712" s="1243">
        <v>2825</v>
      </c>
      <c r="D712" s="1244">
        <v>0</v>
      </c>
      <c r="E712" s="1245">
        <v>819</v>
      </c>
      <c r="F712" s="1253">
        <v>306</v>
      </c>
      <c r="G712" s="1254">
        <v>2389</v>
      </c>
      <c r="H712" s="1256">
        <v>139</v>
      </c>
      <c r="I712" s="1255">
        <v>2307</v>
      </c>
    </row>
    <row r="713" spans="1:9" s="990" customFormat="1" ht="12" customHeight="1">
      <c r="A713" s="991">
        <v>41548</v>
      </c>
      <c r="B713" s="1250">
        <v>20</v>
      </c>
      <c r="C713" s="1250">
        <v>4800</v>
      </c>
      <c r="D713" s="1251">
        <v>2</v>
      </c>
      <c r="E713" s="1252">
        <v>1509</v>
      </c>
      <c r="F713" s="1324">
        <v>321</v>
      </c>
      <c r="G713" s="1325">
        <v>2304</v>
      </c>
      <c r="H713" s="1302">
        <v>139</v>
      </c>
      <c r="I713" s="1301">
        <v>2241</v>
      </c>
    </row>
    <row r="714" spans="1:9" s="990" customFormat="1" ht="12" customHeight="1">
      <c r="A714" s="1287">
        <v>41549</v>
      </c>
      <c r="B714" s="1301">
        <v>0</v>
      </c>
      <c r="C714" s="1301">
        <v>4119</v>
      </c>
      <c r="D714" s="1302">
        <v>0</v>
      </c>
      <c r="E714" s="1300">
        <v>1280</v>
      </c>
      <c r="F714" s="1327">
        <v>311</v>
      </c>
      <c r="G714" s="1328">
        <v>2143</v>
      </c>
      <c r="H714" s="1330">
        <v>139</v>
      </c>
      <c r="I714" s="1329">
        <v>2203</v>
      </c>
    </row>
    <row r="715" spans="1:9" s="990" customFormat="1" ht="12" customHeight="1">
      <c r="A715" s="1287">
        <v>41550</v>
      </c>
      <c r="B715" s="1323">
        <v>0</v>
      </c>
      <c r="C715" s="1323">
        <v>2894</v>
      </c>
      <c r="D715" s="1324">
        <v>0</v>
      </c>
      <c r="E715" s="1326">
        <v>676</v>
      </c>
      <c r="F715" s="1335">
        <v>311</v>
      </c>
      <c r="G715" s="1336">
        <v>2191</v>
      </c>
      <c r="H715" s="1338">
        <v>139</v>
      </c>
      <c r="I715" s="1337">
        <v>2151</v>
      </c>
    </row>
    <row r="716" spans="1:9" s="1276" customFormat="1" ht="12" customHeight="1">
      <c r="A716" s="1310">
        <v>41551</v>
      </c>
      <c r="B716" s="1331">
        <v>0</v>
      </c>
      <c r="C716" s="1331">
        <v>2697</v>
      </c>
      <c r="D716" s="1333">
        <v>0</v>
      </c>
      <c r="E716" s="1334">
        <v>545</v>
      </c>
      <c r="F716" s="5">
        <v>311</v>
      </c>
      <c r="G716" s="667">
        <v>2196</v>
      </c>
      <c r="H716" s="5">
        <v>139</v>
      </c>
      <c r="I716" s="5">
        <v>2156</v>
      </c>
    </row>
    <row r="717" spans="1:9" s="1276" customFormat="1" ht="12" customHeight="1">
      <c r="A717" s="1310">
        <v>41554</v>
      </c>
      <c r="B717" s="1329">
        <v>0</v>
      </c>
      <c r="C717" s="1332">
        <v>1909</v>
      </c>
      <c r="D717" s="1333">
        <v>1</v>
      </c>
      <c r="E717" s="1326">
        <v>1034</v>
      </c>
      <c r="F717" s="5">
        <v>311</v>
      </c>
      <c r="G717" s="667">
        <v>2156</v>
      </c>
      <c r="H717" s="5">
        <v>139</v>
      </c>
      <c r="I717" s="5">
        <v>2254</v>
      </c>
    </row>
    <row r="718" spans="1:9" s="1276" customFormat="1" ht="12" customHeight="1">
      <c r="A718" s="1310">
        <v>41555</v>
      </c>
      <c r="B718" s="1329">
        <v>0</v>
      </c>
      <c r="C718" s="1332">
        <v>2414</v>
      </c>
      <c r="D718" s="1333">
        <v>0</v>
      </c>
      <c r="E718" s="1326">
        <v>835</v>
      </c>
      <c r="F718" s="5">
        <v>311</v>
      </c>
      <c r="G718" s="667">
        <v>2196</v>
      </c>
      <c r="H718" s="5">
        <v>139</v>
      </c>
      <c r="I718" s="5">
        <v>2230</v>
      </c>
    </row>
    <row r="719" spans="1:9" s="1276" customFormat="1" ht="12" customHeight="1">
      <c r="A719" s="1310">
        <v>41556</v>
      </c>
      <c r="B719" s="1329">
        <v>0</v>
      </c>
      <c r="C719" s="1332">
        <v>2804</v>
      </c>
      <c r="D719" s="1333">
        <v>0</v>
      </c>
      <c r="E719" s="1326">
        <v>1015</v>
      </c>
      <c r="F719" s="5">
        <v>311</v>
      </c>
      <c r="G719" s="667">
        <v>2364</v>
      </c>
      <c r="H719" s="5">
        <v>139</v>
      </c>
      <c r="I719" s="5">
        <v>2244</v>
      </c>
    </row>
    <row r="720" spans="1:9" s="1276" customFormat="1" ht="12" customHeight="1">
      <c r="A720" s="1310">
        <v>41557</v>
      </c>
      <c r="B720" s="1329">
        <v>0</v>
      </c>
      <c r="C720" s="1332">
        <v>3143</v>
      </c>
      <c r="D720" s="1333">
        <v>0</v>
      </c>
      <c r="E720" s="1326">
        <v>774</v>
      </c>
      <c r="F720" s="5">
        <v>311</v>
      </c>
      <c r="G720" s="667">
        <v>2315</v>
      </c>
      <c r="H720" s="5">
        <v>139</v>
      </c>
      <c r="I720" s="5">
        <v>2226</v>
      </c>
    </row>
    <row r="721" spans="1:9" s="1276" customFormat="1" ht="12" customHeight="1">
      <c r="A721" s="1310">
        <v>41558</v>
      </c>
      <c r="B721" s="1329">
        <v>2</v>
      </c>
      <c r="C721" s="1332">
        <v>3583</v>
      </c>
      <c r="D721" s="1333">
        <v>0</v>
      </c>
      <c r="E721" s="1326">
        <v>1087</v>
      </c>
      <c r="F721" s="5">
        <v>311</v>
      </c>
      <c r="G721" s="667">
        <v>2306</v>
      </c>
      <c r="H721" s="5">
        <v>139</v>
      </c>
      <c r="I721" s="5">
        <v>2200</v>
      </c>
    </row>
    <row r="722" spans="1:9" s="1276" customFormat="1" ht="12" customHeight="1">
      <c r="A722" s="1310">
        <v>41561</v>
      </c>
      <c r="B722" s="1329">
        <v>1</v>
      </c>
      <c r="C722" s="1332">
        <v>2515</v>
      </c>
      <c r="D722" s="1333">
        <v>0</v>
      </c>
      <c r="E722" s="1326">
        <v>538</v>
      </c>
      <c r="F722" s="5">
        <v>311</v>
      </c>
      <c r="G722" s="667">
        <v>2241</v>
      </c>
      <c r="H722" s="5">
        <v>139</v>
      </c>
      <c r="I722" s="5">
        <v>2162</v>
      </c>
    </row>
    <row r="723" spans="1:9" s="1276" customFormat="1" ht="12" customHeight="1">
      <c r="A723" s="1310">
        <v>41562</v>
      </c>
      <c r="B723" s="1329">
        <v>0</v>
      </c>
      <c r="C723" s="1332">
        <v>4611</v>
      </c>
      <c r="D723" s="1333">
        <v>0</v>
      </c>
      <c r="E723" s="1326">
        <v>1429</v>
      </c>
      <c r="F723" s="5">
        <v>311</v>
      </c>
      <c r="G723" s="667">
        <v>2235</v>
      </c>
      <c r="H723" s="5">
        <v>139</v>
      </c>
      <c r="I723" s="5">
        <v>2218</v>
      </c>
    </row>
    <row r="724" spans="1:9" s="1276" customFormat="1" ht="12" customHeight="1">
      <c r="A724" s="1310">
        <v>41563</v>
      </c>
      <c r="B724" s="1329">
        <v>0</v>
      </c>
      <c r="C724" s="1332">
        <v>2839</v>
      </c>
      <c r="D724" s="1333">
        <v>0</v>
      </c>
      <c r="E724" s="1326">
        <v>756</v>
      </c>
      <c r="F724" s="1364">
        <v>311</v>
      </c>
      <c r="G724" s="1365">
        <v>2255</v>
      </c>
      <c r="H724" s="1367">
        <v>139</v>
      </c>
      <c r="I724" s="1366">
        <v>2218</v>
      </c>
    </row>
    <row r="725" spans="1:9" s="1276" customFormat="1" ht="12" customHeight="1">
      <c r="A725" s="1310">
        <v>41564</v>
      </c>
      <c r="B725" s="1361">
        <v>0</v>
      </c>
      <c r="C725" s="1361">
        <v>4274</v>
      </c>
      <c r="D725" s="1362">
        <v>0</v>
      </c>
      <c r="E725" s="1363">
        <v>1471</v>
      </c>
      <c r="F725" s="1423">
        <v>311</v>
      </c>
      <c r="G725" s="1424">
        <v>2268</v>
      </c>
      <c r="H725" s="1426">
        <v>139</v>
      </c>
      <c r="I725" s="1425">
        <v>2305</v>
      </c>
    </row>
    <row r="726" spans="1:9" s="1276" customFormat="1" ht="12" customHeight="1">
      <c r="A726" s="1310">
        <v>41565</v>
      </c>
      <c r="B726" s="1420">
        <v>0</v>
      </c>
      <c r="C726" s="1420">
        <v>1894</v>
      </c>
      <c r="D726" s="1421">
        <v>0</v>
      </c>
      <c r="E726" s="1422">
        <v>533</v>
      </c>
      <c r="F726" s="1439">
        <v>311</v>
      </c>
      <c r="G726" s="1440">
        <v>2165</v>
      </c>
      <c r="H726" s="1442">
        <v>139</v>
      </c>
      <c r="I726" s="1441">
        <v>2249</v>
      </c>
    </row>
    <row r="727" spans="1:9" s="1276" customFormat="1" ht="12" customHeight="1">
      <c r="A727" s="1310">
        <v>41568</v>
      </c>
      <c r="B727" s="1436">
        <v>0</v>
      </c>
      <c r="C727" s="1436">
        <v>1305</v>
      </c>
      <c r="D727" s="1437">
        <v>0</v>
      </c>
      <c r="E727" s="1438">
        <v>576</v>
      </c>
      <c r="F727" s="1488">
        <v>311</v>
      </c>
      <c r="G727" s="1489">
        <v>2145</v>
      </c>
      <c r="H727" s="1491">
        <v>139</v>
      </c>
      <c r="I727" s="1490">
        <v>2237</v>
      </c>
    </row>
    <row r="728" spans="1:9" s="1276" customFormat="1" ht="12" customHeight="1">
      <c r="A728" s="1310">
        <v>41569</v>
      </c>
      <c r="B728" s="1485">
        <v>0</v>
      </c>
      <c r="C728" s="1485">
        <v>3198</v>
      </c>
      <c r="D728" s="1486">
        <v>0</v>
      </c>
      <c r="E728" s="1487">
        <v>1450</v>
      </c>
      <c r="F728" s="1497">
        <v>311</v>
      </c>
      <c r="G728" s="1498">
        <v>2236</v>
      </c>
      <c r="H728" s="1500">
        <v>139</v>
      </c>
      <c r="I728" s="1499">
        <v>2358</v>
      </c>
    </row>
    <row r="729" spans="1:9" s="1276" customFormat="1" ht="12" customHeight="1">
      <c r="A729" s="1310">
        <v>41570</v>
      </c>
      <c r="B729" s="1494">
        <v>0</v>
      </c>
      <c r="C729" s="1494">
        <v>1420</v>
      </c>
      <c r="D729" s="1495">
        <v>0</v>
      </c>
      <c r="E729" s="1496">
        <v>643</v>
      </c>
      <c r="F729" s="1546">
        <v>311</v>
      </c>
      <c r="G729" s="1547">
        <v>2219</v>
      </c>
      <c r="H729" s="1549">
        <v>139</v>
      </c>
      <c r="I729" s="1548">
        <v>2437</v>
      </c>
    </row>
    <row r="730" spans="1:9" s="1492" customFormat="1" ht="12" customHeight="1">
      <c r="A730" s="1493">
        <v>41571</v>
      </c>
      <c r="B730" s="1543">
        <v>0</v>
      </c>
      <c r="C730" s="1543">
        <v>2142</v>
      </c>
      <c r="D730" s="1544">
        <v>0</v>
      </c>
      <c r="E730" s="1545">
        <v>901</v>
      </c>
      <c r="F730" s="1553">
        <v>311</v>
      </c>
      <c r="G730" s="1554">
        <v>2183</v>
      </c>
      <c r="H730" s="1556">
        <v>139</v>
      </c>
      <c r="I730" s="1555">
        <v>2451</v>
      </c>
    </row>
    <row r="731" spans="1:9" s="1492" customFormat="1" ht="12" customHeight="1">
      <c r="A731" s="1493">
        <v>41572</v>
      </c>
      <c r="B731" s="1550">
        <v>1</v>
      </c>
      <c r="C731" s="1550">
        <v>1737</v>
      </c>
      <c r="D731" s="1551">
        <v>0</v>
      </c>
      <c r="E731" s="1552">
        <v>897</v>
      </c>
      <c r="F731" s="1584">
        <v>312</v>
      </c>
      <c r="G731" s="1585">
        <v>2218</v>
      </c>
      <c r="H731" s="1587">
        <v>139</v>
      </c>
      <c r="I731" s="1586">
        <v>2483</v>
      </c>
    </row>
    <row r="732" spans="1:9" s="1492" customFormat="1" ht="12" customHeight="1">
      <c r="A732" s="1580">
        <v>41575</v>
      </c>
      <c r="B732" s="1581">
        <v>0</v>
      </c>
      <c r="C732" s="1581">
        <v>1779</v>
      </c>
      <c r="D732" s="1582">
        <v>0</v>
      </c>
      <c r="E732" s="1583">
        <v>526</v>
      </c>
      <c r="F732" s="1612">
        <v>311</v>
      </c>
      <c r="G732" s="1613">
        <v>2116</v>
      </c>
      <c r="H732" s="1615">
        <v>139</v>
      </c>
      <c r="I732" s="1614">
        <v>2519</v>
      </c>
    </row>
    <row r="733" spans="1:9" s="1492" customFormat="1" ht="12" customHeight="1">
      <c r="A733" s="1493">
        <v>41576</v>
      </c>
      <c r="B733" s="1609">
        <v>4</v>
      </c>
      <c r="C733" s="1609">
        <v>2092</v>
      </c>
      <c r="D733" s="1610">
        <v>0</v>
      </c>
      <c r="E733" s="1611">
        <v>410</v>
      </c>
      <c r="F733" s="1640">
        <v>313</v>
      </c>
      <c r="G733" s="1641">
        <v>2215</v>
      </c>
      <c r="H733" s="1643">
        <v>139</v>
      </c>
      <c r="I733" s="1642">
        <v>2498</v>
      </c>
    </row>
    <row r="734" spans="1:9" s="1492" customFormat="1" ht="12" customHeight="1">
      <c r="A734" s="1493">
        <v>41577</v>
      </c>
      <c r="B734" s="1637">
        <v>0</v>
      </c>
      <c r="C734" s="1637">
        <v>2315</v>
      </c>
      <c r="D734" s="1638">
        <v>1</v>
      </c>
      <c r="E734" s="1639">
        <v>1204</v>
      </c>
      <c r="F734" s="1662">
        <v>313</v>
      </c>
      <c r="G734" s="1663">
        <v>2152</v>
      </c>
      <c r="H734" s="1665">
        <v>140</v>
      </c>
      <c r="I734" s="1664">
        <v>2555</v>
      </c>
    </row>
    <row r="735" spans="1:9" s="1492" customFormat="1" ht="12" customHeight="1">
      <c r="A735" s="1493">
        <v>41578</v>
      </c>
      <c r="B735" s="1659">
        <v>0</v>
      </c>
      <c r="C735" s="1659">
        <v>2744</v>
      </c>
      <c r="D735" s="1660">
        <v>0</v>
      </c>
      <c r="E735" s="1661">
        <v>1332</v>
      </c>
      <c r="F735" s="1701">
        <v>313</v>
      </c>
      <c r="G735" s="1702">
        <v>2112</v>
      </c>
      <c r="H735" s="1704">
        <v>140</v>
      </c>
      <c r="I735" s="1703">
        <v>2466</v>
      </c>
    </row>
    <row r="736" spans="1:9" s="1492" customFormat="1" ht="12" customHeight="1">
      <c r="A736" s="1493">
        <v>41579</v>
      </c>
      <c r="B736" s="1698">
        <v>0</v>
      </c>
      <c r="C736" s="1698">
        <v>2134</v>
      </c>
      <c r="D736" s="1699">
        <v>0</v>
      </c>
      <c r="E736" s="1700">
        <v>631</v>
      </c>
      <c r="F736" s="1749">
        <v>313</v>
      </c>
      <c r="G736" s="1750">
        <v>2082</v>
      </c>
      <c r="H736" s="1752">
        <v>140</v>
      </c>
      <c r="I736" s="1751">
        <v>2400</v>
      </c>
    </row>
    <row r="737" spans="1:9" s="1492" customFormat="1" ht="12" customHeight="1">
      <c r="A737" s="1493">
        <v>41582</v>
      </c>
      <c r="B737" s="1746">
        <v>0</v>
      </c>
      <c r="C737" s="1746">
        <v>1565</v>
      </c>
      <c r="D737" s="1747">
        <v>2</v>
      </c>
      <c r="E737" s="1748">
        <v>627</v>
      </c>
      <c r="F737" s="1777">
        <v>311</v>
      </c>
      <c r="G737" s="1778">
        <v>2092</v>
      </c>
      <c r="H737" s="1780">
        <v>139</v>
      </c>
      <c r="I737" s="1779">
        <v>2399</v>
      </c>
    </row>
    <row r="738" spans="1:9" s="1492" customFormat="1" ht="12" customHeight="1">
      <c r="A738" s="1493">
        <v>41583</v>
      </c>
      <c r="B738" s="1774">
        <v>11</v>
      </c>
      <c r="C738" s="1774">
        <v>2078</v>
      </c>
      <c r="D738" s="1775">
        <v>0</v>
      </c>
      <c r="E738" s="1776">
        <v>423</v>
      </c>
      <c r="F738" s="1783">
        <v>314</v>
      </c>
      <c r="G738" s="1784">
        <v>2073</v>
      </c>
      <c r="H738" s="1786">
        <v>138</v>
      </c>
      <c r="I738" s="1785">
        <v>2407</v>
      </c>
    </row>
    <row r="739" spans="1:9" s="1492" customFormat="1" ht="12" customHeight="1">
      <c r="A739" s="1493">
        <v>41584</v>
      </c>
      <c r="B739" s="1827">
        <v>1</v>
      </c>
      <c r="C739" s="1827">
        <v>1927</v>
      </c>
      <c r="D739" s="1781">
        <v>0</v>
      </c>
      <c r="E739" s="1782">
        <v>586</v>
      </c>
      <c r="F739" s="1831">
        <v>314</v>
      </c>
      <c r="G739" s="1832">
        <v>2126</v>
      </c>
      <c r="H739" s="1834">
        <v>138</v>
      </c>
      <c r="I739" s="1833">
        <v>2433</v>
      </c>
    </row>
    <row r="740" spans="1:9" s="1492" customFormat="1" ht="12" customHeight="1">
      <c r="A740" s="1815">
        <v>41585</v>
      </c>
      <c r="B740" s="1833">
        <v>4</v>
      </c>
      <c r="C740" s="1833">
        <v>2952</v>
      </c>
      <c r="D740" s="1834">
        <v>0</v>
      </c>
      <c r="E740" s="1830">
        <v>747</v>
      </c>
      <c r="F740" s="1859">
        <v>311</v>
      </c>
      <c r="G740" s="1860">
        <v>2090</v>
      </c>
      <c r="H740" s="1862">
        <v>138</v>
      </c>
      <c r="I740" s="1861">
        <v>2395</v>
      </c>
    </row>
    <row r="741" spans="1:9" s="1492" customFormat="1" ht="12" customHeight="1">
      <c r="A741" s="1815">
        <v>41586</v>
      </c>
      <c r="B741" s="1856">
        <v>0</v>
      </c>
      <c r="C741" s="1856">
        <v>3317</v>
      </c>
      <c r="D741" s="1857">
        <v>2</v>
      </c>
      <c r="E741" s="1858">
        <v>711</v>
      </c>
      <c r="F741" s="1866">
        <v>311</v>
      </c>
      <c r="G741" s="1867">
        <v>2199</v>
      </c>
      <c r="H741" s="1869">
        <v>139</v>
      </c>
      <c r="I741" s="1868">
        <v>2347</v>
      </c>
    </row>
    <row r="742" spans="1:9" s="1723" customFormat="1" ht="12" customHeight="1">
      <c r="A742" s="1842">
        <v>41589</v>
      </c>
      <c r="B742" s="1863">
        <v>0</v>
      </c>
      <c r="C742" s="1863">
        <v>1267</v>
      </c>
      <c r="D742" s="1864">
        <v>0</v>
      </c>
      <c r="E742" s="1865">
        <v>353</v>
      </c>
      <c r="F742" s="1915">
        <v>311</v>
      </c>
      <c r="G742" s="1916">
        <v>2193</v>
      </c>
      <c r="H742" s="1918">
        <v>138</v>
      </c>
      <c r="I742" s="1917">
        <v>2321</v>
      </c>
    </row>
    <row r="743" spans="1:9" s="1723" customFormat="1" ht="12" customHeight="1">
      <c r="A743" s="1842">
        <v>41590</v>
      </c>
      <c r="B743" s="1912">
        <v>0</v>
      </c>
      <c r="C743" s="1912">
        <v>2159</v>
      </c>
      <c r="D743" s="1913">
        <v>0</v>
      </c>
      <c r="E743" s="1914">
        <v>1068</v>
      </c>
      <c r="F743" s="1922">
        <v>311</v>
      </c>
      <c r="G743" s="1923">
        <v>2250</v>
      </c>
      <c r="H743" s="1925">
        <v>138</v>
      </c>
      <c r="I743" s="1924">
        <v>2343</v>
      </c>
    </row>
    <row r="744" spans="1:9" s="1723" customFormat="1" ht="12" customHeight="1">
      <c r="A744" s="1842">
        <v>41591</v>
      </c>
      <c r="B744" s="1919">
        <v>0</v>
      </c>
      <c r="C744" s="1919">
        <v>1993</v>
      </c>
      <c r="D744" s="1920">
        <v>0</v>
      </c>
      <c r="E744" s="1921">
        <v>1263</v>
      </c>
      <c r="F744" s="1971">
        <v>311</v>
      </c>
      <c r="G744" s="1972">
        <v>2359</v>
      </c>
      <c r="H744" s="1974">
        <v>138</v>
      </c>
      <c r="I744" s="1973">
        <v>2302</v>
      </c>
    </row>
    <row r="745" spans="1:9" s="1723" customFormat="1" ht="12" customHeight="1">
      <c r="A745" s="1842">
        <v>41592</v>
      </c>
      <c r="B745" s="1968">
        <v>1</v>
      </c>
      <c r="C745" s="1968">
        <v>2689</v>
      </c>
      <c r="D745" s="1969">
        <v>0</v>
      </c>
      <c r="E745" s="1970">
        <v>887</v>
      </c>
      <c r="F745" s="1978">
        <v>311</v>
      </c>
      <c r="G745" s="1979">
        <v>2325</v>
      </c>
      <c r="H745" s="1981">
        <v>138</v>
      </c>
      <c r="I745" s="1980">
        <v>2315</v>
      </c>
    </row>
    <row r="746" spans="1:9" s="1723" customFormat="1" ht="12" customHeight="1">
      <c r="A746" s="1842">
        <v>41593</v>
      </c>
      <c r="B746" s="1975">
        <v>0</v>
      </c>
      <c r="C746" s="1975">
        <v>1400</v>
      </c>
      <c r="D746" s="1976">
        <v>0</v>
      </c>
      <c r="E746" s="1977">
        <v>497</v>
      </c>
      <c r="F746" s="2029">
        <v>311</v>
      </c>
      <c r="G746" s="2030">
        <v>2282</v>
      </c>
      <c r="H746" s="2032">
        <v>138</v>
      </c>
      <c r="I746" s="2031">
        <v>2258</v>
      </c>
    </row>
    <row r="747" spans="1:9" s="1723" customFormat="1" ht="12" customHeight="1">
      <c r="A747" s="1842">
        <v>41596</v>
      </c>
      <c r="B747" s="2026">
        <v>2</v>
      </c>
      <c r="C747" s="2026">
        <v>1835</v>
      </c>
      <c r="D747" s="2027">
        <v>0</v>
      </c>
      <c r="E747" s="2028">
        <v>923</v>
      </c>
      <c r="F747" s="2034">
        <v>312</v>
      </c>
      <c r="G747" s="2035">
        <v>2362</v>
      </c>
      <c r="H747" s="2037">
        <v>138</v>
      </c>
      <c r="I747" s="2036">
        <v>2246</v>
      </c>
    </row>
    <row r="748" spans="1:9" s="1723" customFormat="1" ht="12" customHeight="1">
      <c r="A748" s="1842">
        <v>41597</v>
      </c>
      <c r="B748" s="2033">
        <v>0</v>
      </c>
      <c r="C748" s="2033">
        <v>1602</v>
      </c>
      <c r="D748" s="2073">
        <v>2</v>
      </c>
      <c r="E748" s="2074">
        <v>833</v>
      </c>
      <c r="F748" s="2077">
        <v>312</v>
      </c>
      <c r="G748" s="2078">
        <v>2297</v>
      </c>
      <c r="H748" s="2080">
        <v>138</v>
      </c>
      <c r="I748" s="2079">
        <v>2284</v>
      </c>
    </row>
    <row r="749" spans="1:9" s="1723" customFormat="1" ht="12" customHeight="1">
      <c r="A749" s="1842">
        <v>41598</v>
      </c>
      <c r="B749" s="2072">
        <v>1</v>
      </c>
      <c r="C749" s="2072">
        <v>3613</v>
      </c>
      <c r="D749" s="2075">
        <v>0</v>
      </c>
      <c r="E749" s="2076">
        <v>1550</v>
      </c>
      <c r="F749" s="2084">
        <v>314</v>
      </c>
      <c r="G749" s="2085">
        <v>2361</v>
      </c>
      <c r="H749" s="2087">
        <v>138</v>
      </c>
      <c r="I749" s="2086">
        <v>2295</v>
      </c>
    </row>
    <row r="750" spans="1:9" s="1723" customFormat="1" ht="12" customHeight="1">
      <c r="A750" s="1842">
        <v>41599</v>
      </c>
      <c r="B750" s="2081">
        <v>0</v>
      </c>
      <c r="C750" s="2081">
        <v>2301</v>
      </c>
      <c r="D750" s="2082">
        <v>0</v>
      </c>
      <c r="E750" s="2083">
        <v>2064</v>
      </c>
      <c r="F750" s="2137">
        <v>314</v>
      </c>
      <c r="G750" s="2138">
        <v>2276</v>
      </c>
      <c r="H750" s="2140">
        <v>138</v>
      </c>
      <c r="I750" s="2139">
        <v>2267</v>
      </c>
    </row>
    <row r="751" spans="1:9" s="1723" customFormat="1" ht="12" customHeight="1">
      <c r="A751" s="1842">
        <v>41600</v>
      </c>
      <c r="B751" s="2134">
        <v>24</v>
      </c>
      <c r="C751" s="2134">
        <v>1734</v>
      </c>
      <c r="D751" s="2135">
        <v>0</v>
      </c>
      <c r="E751" s="2136">
        <v>1152</v>
      </c>
      <c r="F751" s="2144">
        <v>313</v>
      </c>
      <c r="G751" s="2145">
        <v>2307</v>
      </c>
      <c r="H751" s="2147">
        <v>138</v>
      </c>
      <c r="I751" s="2146">
        <v>2188</v>
      </c>
    </row>
    <row r="752" spans="1:9" s="1723" customFormat="1" ht="12" customHeight="1">
      <c r="A752" s="1842">
        <v>41603</v>
      </c>
      <c r="B752" s="2141">
        <v>24</v>
      </c>
      <c r="C752" s="2141">
        <v>3444</v>
      </c>
      <c r="D752" s="2142">
        <v>0</v>
      </c>
      <c r="E752" s="2143">
        <v>2046</v>
      </c>
      <c r="F752" s="2190">
        <v>314</v>
      </c>
      <c r="G752" s="2191">
        <v>2142</v>
      </c>
      <c r="H752" s="2193">
        <v>138</v>
      </c>
      <c r="I752" s="2192">
        <v>2236</v>
      </c>
    </row>
    <row r="753" spans="1:9" s="1723" customFormat="1" ht="12" customHeight="1">
      <c r="A753" s="1842">
        <v>41604</v>
      </c>
      <c r="B753" s="2187">
        <v>168</v>
      </c>
      <c r="C753" s="2187">
        <v>2542</v>
      </c>
      <c r="D753" s="2188">
        <v>118</v>
      </c>
      <c r="E753" s="2189">
        <v>2506</v>
      </c>
      <c r="F753" s="2220">
        <v>313</v>
      </c>
      <c r="G753" s="2221">
        <v>2261</v>
      </c>
      <c r="H753" s="2223">
        <v>141</v>
      </c>
      <c r="I753" s="2222">
        <v>2290</v>
      </c>
    </row>
    <row r="754" spans="1:9" s="2184" customFormat="1" ht="12" customHeight="1">
      <c r="A754" s="2224">
        <v>41605</v>
      </c>
      <c r="B754" s="2217">
        <v>82</v>
      </c>
      <c r="C754" s="2217">
        <v>3794</v>
      </c>
      <c r="D754" s="2218">
        <v>0</v>
      </c>
      <c r="E754" s="2219">
        <v>2080</v>
      </c>
      <c r="F754" s="2220">
        <v>313</v>
      </c>
      <c r="G754" s="2221">
        <v>2105</v>
      </c>
      <c r="H754" s="2223">
        <v>141</v>
      </c>
      <c r="I754" s="2222">
        <v>2422</v>
      </c>
    </row>
    <row r="755" spans="1:9" s="2184" customFormat="1" ht="12" customHeight="1">
      <c r="A755" s="2224">
        <v>41607</v>
      </c>
      <c r="B755" s="2217">
        <v>0</v>
      </c>
      <c r="C755" s="2217">
        <v>2044</v>
      </c>
      <c r="D755" s="2218">
        <v>0</v>
      </c>
      <c r="E755" s="2219">
        <v>577</v>
      </c>
      <c r="F755" s="5">
        <v>146</v>
      </c>
      <c r="G755" s="667">
        <v>2169</v>
      </c>
      <c r="H755" s="5">
        <v>124</v>
      </c>
      <c r="I755" s="5">
        <v>2415</v>
      </c>
    </row>
    <row r="756" spans="1:9" s="2184" customFormat="1" ht="12" customHeight="1">
      <c r="A756" s="2185">
        <v>41610</v>
      </c>
      <c r="B756" s="2237">
        <v>0</v>
      </c>
      <c r="C756" s="2237">
        <v>3051</v>
      </c>
      <c r="D756" s="2239">
        <v>0</v>
      </c>
      <c r="E756" s="2246">
        <v>1480</v>
      </c>
      <c r="F756" s="2259">
        <v>146</v>
      </c>
      <c r="G756" s="2260">
        <v>2168</v>
      </c>
      <c r="H756" s="2262">
        <v>124</v>
      </c>
      <c r="I756" s="2261">
        <v>2437</v>
      </c>
    </row>
    <row r="757" spans="1:9" s="2184" customFormat="1" ht="12" customHeight="1">
      <c r="A757" s="2185">
        <v>41611</v>
      </c>
      <c r="B757" s="2256">
        <v>0</v>
      </c>
      <c r="C757" s="2256">
        <v>2132</v>
      </c>
      <c r="D757" s="2257">
        <v>0</v>
      </c>
      <c r="E757" s="2258">
        <v>1016</v>
      </c>
      <c r="F757" s="5">
        <v>146</v>
      </c>
      <c r="G757" s="667">
        <v>1805</v>
      </c>
      <c r="H757" s="5">
        <v>55</v>
      </c>
      <c r="I757" s="5">
        <v>2401</v>
      </c>
    </row>
    <row r="758" spans="1:9" s="2184" customFormat="1" ht="12" customHeight="1">
      <c r="A758" s="2245">
        <v>41612</v>
      </c>
      <c r="B758" s="2181">
        <v>1</v>
      </c>
      <c r="C758" s="2181">
        <v>2900</v>
      </c>
      <c r="D758" s="2182">
        <v>0</v>
      </c>
      <c r="E758" s="2186">
        <v>1169</v>
      </c>
      <c r="F758" s="5">
        <v>146</v>
      </c>
      <c r="G758" s="667">
        <v>1761</v>
      </c>
      <c r="H758" s="5">
        <v>55</v>
      </c>
      <c r="I758" s="5">
        <v>2293</v>
      </c>
    </row>
    <row r="759" spans="1:9" s="2184" customFormat="1" ht="12" customHeight="1">
      <c r="A759" s="2245">
        <v>41613</v>
      </c>
      <c r="B759" s="2181">
        <v>0</v>
      </c>
      <c r="C759" s="2181">
        <v>2931</v>
      </c>
      <c r="D759" s="2182">
        <v>0</v>
      </c>
      <c r="E759" s="2186">
        <v>999</v>
      </c>
      <c r="F759" s="2292">
        <v>146</v>
      </c>
      <c r="G759" s="2293">
        <v>1706</v>
      </c>
      <c r="H759" s="2295">
        <v>55</v>
      </c>
      <c r="I759" s="2294">
        <v>1997</v>
      </c>
    </row>
    <row r="760" spans="1:9" s="2184" customFormat="1" ht="12" customHeight="1">
      <c r="A760" s="2185">
        <v>41614</v>
      </c>
      <c r="B760" s="2289">
        <v>0</v>
      </c>
      <c r="C760" s="2289">
        <v>2624</v>
      </c>
      <c r="D760" s="2290">
        <v>0</v>
      </c>
      <c r="E760" s="2291">
        <v>773</v>
      </c>
      <c r="F760" s="2316">
        <v>145</v>
      </c>
      <c r="G760" s="2317">
        <v>1664</v>
      </c>
      <c r="H760" s="2300">
        <v>55</v>
      </c>
      <c r="I760" s="2299">
        <v>1994</v>
      </c>
    </row>
    <row r="761" spans="1:9" s="2184" customFormat="1" ht="12" customHeight="1">
      <c r="A761" s="2185">
        <v>41617</v>
      </c>
      <c r="B761" s="2296">
        <v>0</v>
      </c>
      <c r="C761" s="2296">
        <v>1438</v>
      </c>
      <c r="D761" s="2297">
        <v>0</v>
      </c>
      <c r="E761" s="2298">
        <v>559</v>
      </c>
      <c r="F761" s="2316">
        <v>145</v>
      </c>
      <c r="G761" s="2317">
        <v>1711</v>
      </c>
      <c r="H761" s="2319">
        <v>52</v>
      </c>
      <c r="I761" s="2318">
        <v>1980</v>
      </c>
    </row>
    <row r="762" spans="1:9" s="2184" customFormat="1" ht="12" customHeight="1">
      <c r="A762" s="2312">
        <v>41618</v>
      </c>
      <c r="B762" s="2313">
        <v>4</v>
      </c>
      <c r="C762" s="2313">
        <v>2976</v>
      </c>
      <c r="D762" s="2314">
        <v>0</v>
      </c>
      <c r="E762" s="2315">
        <v>971</v>
      </c>
      <c r="F762" s="2316">
        <v>146</v>
      </c>
      <c r="G762" s="2317">
        <v>1691</v>
      </c>
      <c r="H762" s="2319">
        <v>52</v>
      </c>
      <c r="I762" s="2318">
        <v>2046</v>
      </c>
    </row>
    <row r="763" spans="1:9" s="2184" customFormat="1" ht="12" customHeight="1">
      <c r="A763" s="2312">
        <v>41619</v>
      </c>
      <c r="B763" s="2313">
        <v>0</v>
      </c>
      <c r="C763" s="2313">
        <v>2084</v>
      </c>
      <c r="D763" s="2314">
        <v>0</v>
      </c>
      <c r="E763" s="2315">
        <v>640</v>
      </c>
      <c r="F763" s="5">
        <v>146</v>
      </c>
      <c r="G763" s="667">
        <v>1690</v>
      </c>
      <c r="H763" s="5">
        <v>52</v>
      </c>
      <c r="I763" s="5">
        <v>2015</v>
      </c>
    </row>
    <row r="764" spans="1:9" s="2184" customFormat="1" ht="12" customHeight="1">
      <c r="A764" s="2185">
        <v>41620</v>
      </c>
      <c r="B764" s="2181">
        <v>0</v>
      </c>
      <c r="C764" s="2181">
        <v>3501</v>
      </c>
      <c r="D764" s="2182">
        <v>1</v>
      </c>
      <c r="E764" s="2186">
        <v>1076</v>
      </c>
      <c r="F764" s="2339">
        <v>146</v>
      </c>
      <c r="G764" s="2340">
        <v>1688</v>
      </c>
      <c r="H764" s="2342">
        <v>52</v>
      </c>
      <c r="I764" s="2341">
        <v>2107</v>
      </c>
    </row>
    <row r="765" spans="1:9" s="2184" customFormat="1" ht="12" customHeight="1">
      <c r="A765" s="2185">
        <v>41621</v>
      </c>
      <c r="B765" s="2336">
        <v>0</v>
      </c>
      <c r="C765" s="2336">
        <v>2382</v>
      </c>
      <c r="D765" s="2337">
        <v>0</v>
      </c>
      <c r="E765" s="2338">
        <v>793</v>
      </c>
      <c r="F765" s="2363">
        <v>146</v>
      </c>
      <c r="G765" s="2364">
        <v>1668</v>
      </c>
      <c r="H765" s="2366">
        <v>52</v>
      </c>
      <c r="I765" s="2365">
        <v>2112</v>
      </c>
    </row>
    <row r="766" spans="1:9" s="2184" customFormat="1" ht="12" customHeight="1">
      <c r="A766" s="2185">
        <v>41624</v>
      </c>
      <c r="B766" s="2360">
        <v>0</v>
      </c>
      <c r="C766" s="2360">
        <v>2799</v>
      </c>
      <c r="D766" s="2361">
        <v>1</v>
      </c>
      <c r="E766" s="2362">
        <v>806</v>
      </c>
      <c r="F766" s="5">
        <v>146</v>
      </c>
      <c r="G766" s="667">
        <v>1807</v>
      </c>
      <c r="H766" s="5">
        <v>53</v>
      </c>
      <c r="I766" s="5">
        <v>2075</v>
      </c>
    </row>
    <row r="767" spans="1:9" s="2184" customFormat="1" ht="12" customHeight="1">
      <c r="A767" s="2245">
        <v>41625</v>
      </c>
      <c r="B767" s="2181">
        <v>0</v>
      </c>
      <c r="C767" s="2181">
        <v>3438</v>
      </c>
      <c r="D767" s="2182">
        <v>0</v>
      </c>
      <c r="E767" s="2186">
        <v>778</v>
      </c>
      <c r="F767" s="2377">
        <v>146</v>
      </c>
      <c r="G767" s="2378">
        <v>1877</v>
      </c>
      <c r="H767" s="2380">
        <v>53</v>
      </c>
      <c r="I767" s="2379">
        <v>2095</v>
      </c>
    </row>
    <row r="768" spans="1:9" s="2184" customFormat="1" ht="12" customHeight="1">
      <c r="A768" s="2185">
        <v>41626</v>
      </c>
      <c r="B768" s="2374">
        <v>0</v>
      </c>
      <c r="C768" s="2374">
        <v>3517</v>
      </c>
      <c r="D768" s="2375">
        <v>0</v>
      </c>
      <c r="E768" s="2376">
        <v>837</v>
      </c>
      <c r="F768" s="2394">
        <v>146</v>
      </c>
      <c r="G768" s="2395">
        <v>1909</v>
      </c>
      <c r="H768" s="2397">
        <v>52</v>
      </c>
      <c r="I768" s="2396">
        <v>2035</v>
      </c>
    </row>
    <row r="769" spans="1:10" s="2184" customFormat="1" ht="12" customHeight="1">
      <c r="A769" s="2185">
        <v>41627</v>
      </c>
      <c r="B769" s="2393">
        <v>0</v>
      </c>
      <c r="C769" s="2393">
        <v>4314</v>
      </c>
      <c r="D769" s="2391">
        <v>0</v>
      </c>
      <c r="E769" s="2392">
        <v>1183</v>
      </c>
      <c r="F769" s="2434">
        <v>146</v>
      </c>
      <c r="G769" s="2435">
        <v>2023</v>
      </c>
      <c r="H769" s="2437">
        <v>52</v>
      </c>
      <c r="I769" s="2436">
        <v>2142</v>
      </c>
    </row>
    <row r="770" spans="1:10" s="2184" customFormat="1" ht="12" customHeight="1">
      <c r="A770" s="2431">
        <v>41628</v>
      </c>
      <c r="B770" s="2430">
        <v>0</v>
      </c>
      <c r="C770" s="2430">
        <v>2307</v>
      </c>
      <c r="D770" s="2432">
        <v>0</v>
      </c>
      <c r="E770" s="2433">
        <v>549</v>
      </c>
      <c r="F770" s="2434">
        <v>146</v>
      </c>
      <c r="G770" s="2435">
        <v>1968</v>
      </c>
      <c r="H770" s="2437">
        <v>52</v>
      </c>
      <c r="I770" s="2436">
        <v>2085</v>
      </c>
    </row>
    <row r="771" spans="1:10" s="2184" customFormat="1" ht="12" customHeight="1">
      <c r="A771" s="2431">
        <v>41631</v>
      </c>
      <c r="B771" s="2430">
        <v>0</v>
      </c>
      <c r="C771" s="2430">
        <v>1480</v>
      </c>
      <c r="D771" s="2432">
        <v>0</v>
      </c>
      <c r="E771" s="2433">
        <v>371</v>
      </c>
      <c r="F771" s="2434">
        <v>146</v>
      </c>
      <c r="G771" s="2435">
        <v>1888</v>
      </c>
      <c r="H771" s="2437">
        <v>52</v>
      </c>
      <c r="I771" s="2436">
        <v>2053</v>
      </c>
    </row>
    <row r="772" spans="1:10" s="2184" customFormat="1" ht="12" customHeight="1">
      <c r="A772" s="2431">
        <v>41632</v>
      </c>
      <c r="B772" s="2430">
        <v>0</v>
      </c>
      <c r="C772" s="2430">
        <v>673</v>
      </c>
      <c r="D772" s="2432">
        <v>0</v>
      </c>
      <c r="E772" s="2433">
        <v>275</v>
      </c>
      <c r="F772" s="2434">
        <v>146</v>
      </c>
      <c r="G772" s="2435">
        <v>1830</v>
      </c>
      <c r="H772" s="2437">
        <v>52</v>
      </c>
      <c r="I772" s="2436">
        <v>2065</v>
      </c>
    </row>
    <row r="773" spans="1:10" s="2184" customFormat="1" ht="12" customHeight="1">
      <c r="A773" s="2431">
        <v>41634</v>
      </c>
      <c r="B773" s="2430">
        <v>0</v>
      </c>
      <c r="C773" s="2430">
        <v>1054</v>
      </c>
      <c r="D773" s="2432">
        <v>0</v>
      </c>
      <c r="E773" s="2433">
        <v>461</v>
      </c>
      <c r="F773" s="2434">
        <v>146</v>
      </c>
      <c r="G773" s="2435">
        <v>1759</v>
      </c>
      <c r="H773" s="2437">
        <v>52</v>
      </c>
      <c r="I773" s="2436">
        <v>2127</v>
      </c>
    </row>
    <row r="774" spans="1:10" s="2184" customFormat="1" ht="12" customHeight="1">
      <c r="A774" s="2431">
        <v>41635</v>
      </c>
      <c r="B774" s="2430">
        <v>0</v>
      </c>
      <c r="C774" s="2430">
        <v>1244</v>
      </c>
      <c r="D774" s="2432">
        <v>1</v>
      </c>
      <c r="E774" s="2433">
        <v>522</v>
      </c>
      <c r="F774" s="2466">
        <v>146</v>
      </c>
      <c r="G774" s="2467">
        <v>1761</v>
      </c>
      <c r="H774" s="2469">
        <v>52</v>
      </c>
      <c r="I774" s="2468">
        <v>2138</v>
      </c>
    </row>
    <row r="775" spans="1:10" s="2184" customFormat="1" ht="12" customHeight="1">
      <c r="A775" s="2245">
        <v>41638</v>
      </c>
      <c r="B775" s="2463">
        <v>0</v>
      </c>
      <c r="C775" s="2463">
        <v>1435</v>
      </c>
      <c r="D775" s="2464">
        <v>1</v>
      </c>
      <c r="E775" s="2465">
        <v>800</v>
      </c>
      <c r="F775" s="2517">
        <v>146</v>
      </c>
      <c r="G775" s="2518">
        <v>1800</v>
      </c>
      <c r="H775" s="2520">
        <v>53</v>
      </c>
      <c r="I775" s="2519">
        <v>2153</v>
      </c>
    </row>
    <row r="776" spans="1:10" s="2184" customFormat="1" ht="12" customHeight="1">
      <c r="A776" s="2245">
        <v>41639</v>
      </c>
      <c r="B776" s="2519">
        <v>0</v>
      </c>
      <c r="C776" s="2514">
        <v>2806</v>
      </c>
      <c r="D776" s="2515">
        <v>1</v>
      </c>
      <c r="E776" s="2516">
        <v>1237</v>
      </c>
      <c r="F776" s="2524">
        <v>146</v>
      </c>
      <c r="G776" s="2525">
        <v>1753</v>
      </c>
      <c r="H776" s="2527">
        <v>52</v>
      </c>
      <c r="I776" s="2526">
        <v>2294</v>
      </c>
    </row>
    <row r="777" spans="1:10" s="2184" customFormat="1" ht="12" customHeight="1">
      <c r="A777" s="2245">
        <v>41641</v>
      </c>
      <c r="B777" s="2521">
        <v>0</v>
      </c>
      <c r="C777" s="2521">
        <v>3268</v>
      </c>
      <c r="D777" s="2522">
        <v>0</v>
      </c>
      <c r="E777" s="2523">
        <v>1048</v>
      </c>
      <c r="F777" s="2552">
        <v>146</v>
      </c>
      <c r="G777" s="2553">
        <v>1679</v>
      </c>
      <c r="H777" s="2555">
        <v>52</v>
      </c>
      <c r="I777" s="2554">
        <v>2201</v>
      </c>
      <c r="J777" s="2760"/>
    </row>
    <row r="778" spans="1:10" s="2184" customFormat="1" ht="12" customHeight="1">
      <c r="A778" s="2245">
        <v>41642</v>
      </c>
      <c r="B778" s="2549">
        <v>0</v>
      </c>
      <c r="C778" s="2549">
        <v>2562</v>
      </c>
      <c r="D778" s="2550">
        <v>0</v>
      </c>
      <c r="E778" s="2551">
        <v>630</v>
      </c>
      <c r="F778" s="2580">
        <v>146</v>
      </c>
      <c r="G778" s="2581">
        <v>1693</v>
      </c>
      <c r="H778" s="2583">
        <v>52</v>
      </c>
      <c r="I778" s="2582">
        <v>2193</v>
      </c>
      <c r="J778" s="2760"/>
    </row>
    <row r="779" spans="1:10" s="2184" customFormat="1" ht="12" customHeight="1">
      <c r="A779" s="2245">
        <v>41645</v>
      </c>
      <c r="B779" s="2577">
        <v>1</v>
      </c>
      <c r="C779" s="2577">
        <v>2601</v>
      </c>
      <c r="D779" s="2578">
        <v>0</v>
      </c>
      <c r="E779" s="2579">
        <v>775</v>
      </c>
      <c r="F779" s="5">
        <v>147</v>
      </c>
      <c r="G779" s="667">
        <v>1749</v>
      </c>
      <c r="H779" s="5">
        <v>52</v>
      </c>
      <c r="I779" s="5">
        <v>2197</v>
      </c>
      <c r="J779" s="2760"/>
    </row>
    <row r="780" spans="1:10" s="2184" customFormat="1" ht="12" customHeight="1">
      <c r="A780" s="2245">
        <v>41646</v>
      </c>
      <c r="B780" s="2429">
        <v>0</v>
      </c>
      <c r="C780" s="2429">
        <v>1951</v>
      </c>
      <c r="D780" s="2423">
        <v>2</v>
      </c>
      <c r="E780" s="2426">
        <v>713</v>
      </c>
      <c r="F780" s="5">
        <v>147</v>
      </c>
      <c r="G780" s="667">
        <v>1736</v>
      </c>
      <c r="H780" s="5">
        <v>53</v>
      </c>
      <c r="I780" s="5">
        <v>2244</v>
      </c>
      <c r="J780" s="2760"/>
    </row>
    <row r="781" spans="1:10" s="2184" customFormat="1" ht="12" customHeight="1">
      <c r="A781" s="2245">
        <v>41647</v>
      </c>
      <c r="B781" s="2429">
        <v>0</v>
      </c>
      <c r="C781" s="2429">
        <v>2377</v>
      </c>
      <c r="D781" s="2423">
        <v>0</v>
      </c>
      <c r="E781" s="2426">
        <v>977</v>
      </c>
      <c r="F781" s="5">
        <v>147</v>
      </c>
      <c r="G781" s="667">
        <v>1775</v>
      </c>
      <c r="H781" s="5">
        <v>53</v>
      </c>
      <c r="I781" s="5">
        <v>2311</v>
      </c>
      <c r="J781" s="2760"/>
    </row>
    <row r="782" spans="1:10" s="2184" customFormat="1" ht="12" customHeight="1">
      <c r="A782" s="2245">
        <v>41648</v>
      </c>
      <c r="B782" s="2429">
        <v>0</v>
      </c>
      <c r="C782" s="2429">
        <v>1413</v>
      </c>
      <c r="D782" s="2423">
        <v>0</v>
      </c>
      <c r="E782" s="2426">
        <v>577</v>
      </c>
      <c r="F782" s="5">
        <v>147</v>
      </c>
      <c r="G782" s="667">
        <v>1697</v>
      </c>
      <c r="H782" s="5">
        <v>53</v>
      </c>
      <c r="I782" s="5">
        <v>2316</v>
      </c>
      <c r="J782" s="2760"/>
    </row>
    <row r="783" spans="1:10" s="2184" customFormat="1" ht="12" customHeight="1">
      <c r="A783" s="2245">
        <v>41649</v>
      </c>
      <c r="B783" s="2429">
        <v>0</v>
      </c>
      <c r="C783" s="2429">
        <v>2709</v>
      </c>
      <c r="D783" s="2423">
        <v>0</v>
      </c>
      <c r="E783" s="2426">
        <v>708</v>
      </c>
      <c r="F783" s="5">
        <v>147</v>
      </c>
      <c r="G783" s="667">
        <v>1709</v>
      </c>
      <c r="H783" s="5">
        <v>53</v>
      </c>
      <c r="I783" s="5">
        <v>2259</v>
      </c>
      <c r="J783" s="2760"/>
    </row>
    <row r="784" spans="1:10" s="2184" customFormat="1" ht="12" customHeight="1">
      <c r="A784" s="2245">
        <v>41652</v>
      </c>
      <c r="B784" s="2429">
        <v>2</v>
      </c>
      <c r="C784" s="2429">
        <v>2138</v>
      </c>
      <c r="D784" s="2423">
        <v>0</v>
      </c>
      <c r="E784" s="2426">
        <v>842</v>
      </c>
      <c r="F784" s="5">
        <v>147</v>
      </c>
      <c r="G784" s="667">
        <v>1764</v>
      </c>
      <c r="H784" s="5">
        <v>53</v>
      </c>
      <c r="I784" s="5">
        <v>2200</v>
      </c>
      <c r="J784" s="2760"/>
    </row>
    <row r="785" spans="1:10" s="2184" customFormat="1" ht="12" customHeight="1">
      <c r="A785" s="2245">
        <v>41653</v>
      </c>
      <c r="B785" s="2429">
        <v>0</v>
      </c>
      <c r="C785" s="2429">
        <v>2058</v>
      </c>
      <c r="D785" s="2423">
        <v>4</v>
      </c>
      <c r="E785" s="2426">
        <v>1097</v>
      </c>
      <c r="F785" s="5">
        <v>147</v>
      </c>
      <c r="G785" s="667">
        <v>1699</v>
      </c>
      <c r="H785" s="5">
        <v>53</v>
      </c>
      <c r="I785" s="5">
        <v>2217</v>
      </c>
      <c r="J785" s="2760"/>
    </row>
    <row r="786" spans="1:10" s="2184" customFormat="1" ht="12" customHeight="1">
      <c r="A786" s="2245">
        <v>41654</v>
      </c>
      <c r="B786" s="2429">
        <v>0</v>
      </c>
      <c r="C786" s="2429">
        <v>2823</v>
      </c>
      <c r="D786" s="2423">
        <v>0</v>
      </c>
      <c r="E786" s="2426">
        <v>795</v>
      </c>
      <c r="F786" s="5">
        <v>147</v>
      </c>
      <c r="G786" s="667">
        <v>1751</v>
      </c>
      <c r="H786" s="5">
        <v>53</v>
      </c>
      <c r="I786" s="5">
        <v>2242</v>
      </c>
      <c r="J786" s="2760"/>
    </row>
    <row r="787" spans="1:10" s="2184" customFormat="1" ht="12" customHeight="1">
      <c r="A787" s="2245">
        <v>41655</v>
      </c>
      <c r="B787" s="2429">
        <v>0</v>
      </c>
      <c r="C787" s="2429">
        <v>1459</v>
      </c>
      <c r="D787" s="2423">
        <v>0</v>
      </c>
      <c r="E787" s="2426">
        <v>653</v>
      </c>
      <c r="F787" s="5">
        <v>147</v>
      </c>
      <c r="G787" s="667">
        <v>1769</v>
      </c>
      <c r="H787" s="5">
        <v>53</v>
      </c>
      <c r="I787" s="5">
        <v>2255</v>
      </c>
      <c r="J787" s="2760"/>
    </row>
    <row r="788" spans="1:10" s="2184" customFormat="1" ht="12" customHeight="1">
      <c r="A788" s="2245">
        <v>41656</v>
      </c>
      <c r="B788" s="2429">
        <v>0</v>
      </c>
      <c r="C788" s="2429">
        <v>1885</v>
      </c>
      <c r="D788" s="2423">
        <v>0</v>
      </c>
      <c r="E788" s="2426">
        <v>764</v>
      </c>
      <c r="F788" s="5">
        <v>147</v>
      </c>
      <c r="G788" s="667">
        <v>1742</v>
      </c>
      <c r="H788" s="5">
        <v>53</v>
      </c>
      <c r="I788" s="5">
        <v>2287</v>
      </c>
    </row>
    <row r="789" spans="1:10" s="2184" customFormat="1" ht="12" customHeight="1">
      <c r="A789" s="2245">
        <v>41660</v>
      </c>
      <c r="B789" s="2429">
        <v>0</v>
      </c>
      <c r="C789" s="2429">
        <v>3020</v>
      </c>
      <c r="D789" s="2423">
        <v>0</v>
      </c>
      <c r="E789" s="2426">
        <v>984</v>
      </c>
      <c r="F789" s="5">
        <v>147</v>
      </c>
      <c r="G789" s="667">
        <v>1750</v>
      </c>
      <c r="H789" s="5">
        <v>53</v>
      </c>
      <c r="I789" s="5">
        <v>2409</v>
      </c>
    </row>
    <row r="790" spans="1:10" s="1723" customFormat="1" ht="12" customHeight="1">
      <c r="A790" s="2245">
        <v>41661</v>
      </c>
      <c r="B790" s="1861">
        <v>0</v>
      </c>
      <c r="C790" s="1861">
        <v>1701</v>
      </c>
      <c r="D790" s="1862">
        <v>0</v>
      </c>
      <c r="E790" s="1858">
        <v>454</v>
      </c>
      <c r="F790" s="5">
        <v>147</v>
      </c>
      <c r="G790" s="667">
        <v>1673</v>
      </c>
      <c r="H790" s="5">
        <v>53</v>
      </c>
      <c r="I790" s="5">
        <v>2407</v>
      </c>
    </row>
    <row r="791" spans="1:10" s="1492" customFormat="1" ht="12" customHeight="1">
      <c r="A791" s="2245">
        <v>41662</v>
      </c>
      <c r="B791" s="1490">
        <v>0</v>
      </c>
      <c r="C791" s="1499">
        <v>4279</v>
      </c>
      <c r="D791" s="1500">
        <v>0</v>
      </c>
      <c r="E791" s="2937">
        <v>1213</v>
      </c>
      <c r="F791" s="40">
        <v>147</v>
      </c>
      <c r="G791" s="667">
        <v>1856</v>
      </c>
      <c r="H791" s="5">
        <v>53</v>
      </c>
      <c r="I791" s="5">
        <v>2353</v>
      </c>
    </row>
    <row r="792" spans="1:10" s="1492" customFormat="1" ht="12" customHeight="1">
      <c r="A792" s="2245">
        <v>41663</v>
      </c>
      <c r="B792" s="1490">
        <v>0</v>
      </c>
      <c r="C792" s="1499">
        <v>2957</v>
      </c>
      <c r="D792" s="1500">
        <v>0</v>
      </c>
      <c r="E792" s="2937">
        <v>956</v>
      </c>
      <c r="F792" s="40">
        <v>147</v>
      </c>
      <c r="G792" s="667">
        <v>1731</v>
      </c>
      <c r="H792" s="5">
        <v>53</v>
      </c>
      <c r="I792" s="5">
        <v>2358</v>
      </c>
    </row>
    <row r="793" spans="1:10" ht="12" customHeight="1">
      <c r="A793" s="2245">
        <v>41666</v>
      </c>
      <c r="B793" s="4">
        <v>0</v>
      </c>
      <c r="C793" s="699">
        <v>3285</v>
      </c>
      <c r="D793" s="5">
        <v>0</v>
      </c>
      <c r="E793" s="5">
        <v>814</v>
      </c>
      <c r="F793" s="40">
        <v>147</v>
      </c>
      <c r="G793" s="667">
        <v>1822</v>
      </c>
      <c r="H793" s="5">
        <v>53</v>
      </c>
      <c r="I793" s="5">
        <v>2401</v>
      </c>
    </row>
    <row r="794" spans="1:10" s="2184" customFormat="1" ht="12" customHeight="1">
      <c r="A794" s="2245">
        <v>41667</v>
      </c>
      <c r="B794" s="4">
        <v>0</v>
      </c>
      <c r="C794" s="4">
        <v>3358</v>
      </c>
      <c r="D794" s="5">
        <v>0</v>
      </c>
      <c r="E794" s="5">
        <v>578</v>
      </c>
      <c r="F794" s="40">
        <v>147</v>
      </c>
      <c r="G794" s="5">
        <v>1953</v>
      </c>
      <c r="H794" s="5">
        <v>53</v>
      </c>
      <c r="I794" s="5">
        <v>2416</v>
      </c>
    </row>
    <row r="795" spans="1:10" s="2184" customFormat="1" ht="12" customHeight="1">
      <c r="A795" s="2245">
        <v>41668</v>
      </c>
      <c r="B795" s="4">
        <v>60</v>
      </c>
      <c r="C795" s="4">
        <v>3381</v>
      </c>
      <c r="D795" s="5">
        <v>0</v>
      </c>
      <c r="E795" s="5">
        <v>895</v>
      </c>
      <c r="F795" s="40">
        <v>173</v>
      </c>
      <c r="G795" s="5">
        <v>1850</v>
      </c>
      <c r="H795" s="5">
        <v>53</v>
      </c>
      <c r="I795" s="5">
        <v>2407</v>
      </c>
    </row>
    <row r="796" spans="1:10" s="2184" customFormat="1" ht="12" customHeight="1">
      <c r="A796" s="2245">
        <v>41669</v>
      </c>
      <c r="B796" s="4">
        <v>10</v>
      </c>
      <c r="C796" s="4">
        <v>3765</v>
      </c>
      <c r="D796" s="5">
        <v>0</v>
      </c>
      <c r="E796" s="5">
        <v>1002</v>
      </c>
      <c r="F796" s="40">
        <v>178</v>
      </c>
      <c r="G796" s="5">
        <v>1918</v>
      </c>
      <c r="H796" s="5">
        <v>53</v>
      </c>
      <c r="I796" s="5">
        <v>2502</v>
      </c>
    </row>
    <row r="797" spans="1:10" s="2184" customFormat="1" ht="12" customHeight="1">
      <c r="A797" s="2245">
        <v>41670</v>
      </c>
      <c r="B797" s="4">
        <v>0</v>
      </c>
      <c r="C797" s="4">
        <v>2121</v>
      </c>
      <c r="D797" s="5">
        <v>0</v>
      </c>
      <c r="E797" s="5">
        <v>575</v>
      </c>
      <c r="F797" s="40">
        <v>36</v>
      </c>
      <c r="G797" s="5">
        <v>1870</v>
      </c>
      <c r="H797" s="5">
        <v>53</v>
      </c>
      <c r="I797" s="5">
        <v>2503</v>
      </c>
    </row>
    <row r="798" spans="1:10" s="2184" customFormat="1" ht="12" customHeight="1">
      <c r="A798" s="2245">
        <v>41673</v>
      </c>
      <c r="B798" s="4">
        <v>0</v>
      </c>
      <c r="C798" s="4">
        <v>2531</v>
      </c>
      <c r="D798" s="5">
        <v>0</v>
      </c>
      <c r="E798" s="5">
        <v>700</v>
      </c>
      <c r="F798" s="40">
        <v>36</v>
      </c>
      <c r="G798" s="5">
        <v>1846</v>
      </c>
      <c r="H798" s="5">
        <v>53</v>
      </c>
      <c r="I798" s="5">
        <v>2455</v>
      </c>
    </row>
    <row r="799" spans="1:10" s="2184" customFormat="1" ht="12" customHeight="1">
      <c r="A799" s="2245">
        <v>41674</v>
      </c>
      <c r="B799" s="4">
        <v>0</v>
      </c>
      <c r="C799" s="4">
        <v>1698</v>
      </c>
      <c r="D799" s="5">
        <v>2</v>
      </c>
      <c r="E799" s="5">
        <v>483</v>
      </c>
      <c r="F799" s="40">
        <v>36</v>
      </c>
      <c r="G799" s="5">
        <v>1579</v>
      </c>
      <c r="H799" s="5">
        <v>53</v>
      </c>
      <c r="I799" s="5">
        <v>2479</v>
      </c>
    </row>
    <row r="800" spans="1:10" s="2184" customFormat="1" ht="12" customHeight="1">
      <c r="A800" s="2245">
        <v>41675</v>
      </c>
      <c r="B800" s="4">
        <v>0</v>
      </c>
      <c r="C800" s="4">
        <v>2585</v>
      </c>
      <c r="D800" s="5">
        <v>1</v>
      </c>
      <c r="E800" s="5">
        <v>1366</v>
      </c>
      <c r="F800" s="40">
        <v>36</v>
      </c>
      <c r="G800" s="5">
        <v>1669</v>
      </c>
      <c r="H800" s="5">
        <v>53</v>
      </c>
      <c r="I800" s="5">
        <v>2353</v>
      </c>
    </row>
    <row r="801" spans="1:9" s="2184" customFormat="1" ht="12" customHeight="1">
      <c r="A801" s="2245">
        <v>41676</v>
      </c>
      <c r="B801" s="4">
        <v>0</v>
      </c>
      <c r="C801" s="4">
        <v>1764</v>
      </c>
      <c r="D801" s="5">
        <v>0</v>
      </c>
      <c r="E801" s="658">
        <v>680</v>
      </c>
      <c r="F801" s="5">
        <v>36</v>
      </c>
      <c r="G801" s="5">
        <v>1630</v>
      </c>
      <c r="H801" s="5">
        <v>53</v>
      </c>
      <c r="I801" s="5">
        <v>2358</v>
      </c>
    </row>
    <row r="802" spans="1:9" s="2184" customFormat="1" ht="12" customHeight="1">
      <c r="A802" s="2245">
        <v>41677</v>
      </c>
      <c r="B802" s="4">
        <v>0</v>
      </c>
      <c r="C802" s="4">
        <v>2145</v>
      </c>
      <c r="D802" s="5">
        <v>0</v>
      </c>
      <c r="E802" s="658">
        <v>639</v>
      </c>
      <c r="F802" s="5">
        <v>36</v>
      </c>
      <c r="G802" s="5">
        <v>1645</v>
      </c>
      <c r="H802" s="5">
        <v>53</v>
      </c>
      <c r="I802" s="5">
        <v>2426</v>
      </c>
    </row>
    <row r="803" spans="1:9" s="2184" customFormat="1" ht="12" customHeight="1">
      <c r="A803" s="2245">
        <v>41680</v>
      </c>
      <c r="B803" s="4">
        <v>0</v>
      </c>
      <c r="C803" s="4">
        <v>1516</v>
      </c>
      <c r="D803" s="5">
        <v>0</v>
      </c>
      <c r="E803" s="658">
        <v>567</v>
      </c>
      <c r="F803" s="5">
        <v>36</v>
      </c>
      <c r="G803" s="5">
        <v>1708</v>
      </c>
      <c r="H803" s="5">
        <v>53</v>
      </c>
      <c r="I803" s="5">
        <v>2449</v>
      </c>
    </row>
    <row r="804" spans="1:9" s="2184" customFormat="1" ht="12" customHeight="1">
      <c r="A804" s="2245">
        <v>41681</v>
      </c>
      <c r="B804" s="4">
        <v>1</v>
      </c>
      <c r="C804" s="4">
        <v>2689</v>
      </c>
      <c r="D804" s="5">
        <v>0</v>
      </c>
      <c r="E804" s="658">
        <v>1214</v>
      </c>
      <c r="F804" s="5">
        <v>37</v>
      </c>
      <c r="G804" s="5">
        <v>1751</v>
      </c>
      <c r="H804" s="5">
        <v>53</v>
      </c>
      <c r="I804" s="5">
        <v>2418</v>
      </c>
    </row>
    <row r="805" spans="1:9" s="2184" customFormat="1" ht="12" customHeight="1">
      <c r="A805" s="2245">
        <v>41682</v>
      </c>
      <c r="B805" s="4">
        <v>1</v>
      </c>
      <c r="C805" s="4">
        <v>1490</v>
      </c>
      <c r="D805" s="5">
        <v>0</v>
      </c>
      <c r="E805" s="658">
        <v>846</v>
      </c>
      <c r="F805" s="5">
        <v>37</v>
      </c>
      <c r="G805" s="5">
        <v>1665</v>
      </c>
      <c r="H805" s="5">
        <v>53</v>
      </c>
      <c r="I805" s="5">
        <v>2464</v>
      </c>
    </row>
    <row r="806" spans="1:9" s="2184" customFormat="1" ht="12" customHeight="1">
      <c r="A806" s="2245">
        <v>41683</v>
      </c>
      <c r="B806" s="4">
        <v>0</v>
      </c>
      <c r="C806" s="4">
        <v>1709</v>
      </c>
      <c r="D806" s="5">
        <v>0</v>
      </c>
      <c r="E806" s="658">
        <v>681</v>
      </c>
      <c r="F806" s="3334">
        <v>36</v>
      </c>
      <c r="G806" s="3093">
        <v>1647</v>
      </c>
      <c r="H806" s="3095">
        <v>53</v>
      </c>
      <c r="I806" s="3094">
        <v>2474</v>
      </c>
    </row>
    <row r="807" spans="1:9" s="2184" customFormat="1" ht="12" customHeight="1">
      <c r="A807" s="2245">
        <v>41684</v>
      </c>
      <c r="B807" s="3091">
        <v>0</v>
      </c>
      <c r="C807" s="3091">
        <v>2504</v>
      </c>
      <c r="D807" s="3092">
        <v>0</v>
      </c>
      <c r="E807" s="3338">
        <v>1684</v>
      </c>
      <c r="F807" s="3334">
        <v>36</v>
      </c>
      <c r="G807" s="3093">
        <v>1691</v>
      </c>
      <c r="H807" s="3095">
        <v>53</v>
      </c>
      <c r="I807" s="3094">
        <v>2531</v>
      </c>
    </row>
    <row r="808" spans="1:9" s="2184" customFormat="1" ht="12" customHeight="1">
      <c r="A808" s="2245">
        <v>41688</v>
      </c>
      <c r="B808" s="3091">
        <v>0</v>
      </c>
      <c r="C808" s="3091">
        <v>2827</v>
      </c>
      <c r="D808" s="3092">
        <v>0</v>
      </c>
      <c r="E808" s="3338">
        <v>1705</v>
      </c>
      <c r="F808" s="5">
        <v>36</v>
      </c>
      <c r="G808" s="5">
        <v>1726</v>
      </c>
      <c r="H808" s="5">
        <v>53</v>
      </c>
      <c r="I808" s="5">
        <v>2616</v>
      </c>
    </row>
    <row r="809" spans="1:9" s="2184" customFormat="1" ht="12" customHeight="1">
      <c r="A809" s="2245">
        <v>41689</v>
      </c>
      <c r="B809" s="4">
        <v>0</v>
      </c>
      <c r="C809" s="4">
        <v>1936</v>
      </c>
      <c r="D809" s="5">
        <v>1</v>
      </c>
      <c r="E809" s="658">
        <v>1384</v>
      </c>
      <c r="F809" s="5">
        <v>36</v>
      </c>
      <c r="G809" s="5">
        <v>1680</v>
      </c>
      <c r="H809" s="5">
        <v>53</v>
      </c>
      <c r="I809" s="5">
        <v>2542</v>
      </c>
    </row>
    <row r="810" spans="1:9" s="2184" customFormat="1" ht="12" customHeight="1">
      <c r="A810" s="2245">
        <v>41690</v>
      </c>
      <c r="B810" s="4">
        <v>0</v>
      </c>
      <c r="C810" s="4">
        <v>2499</v>
      </c>
      <c r="D810" s="5">
        <v>0</v>
      </c>
      <c r="E810" s="658">
        <v>1339</v>
      </c>
      <c r="F810" s="5">
        <v>36</v>
      </c>
      <c r="G810" s="5">
        <v>1770</v>
      </c>
      <c r="H810" s="5">
        <v>53</v>
      </c>
      <c r="I810" s="5">
        <v>2559</v>
      </c>
    </row>
    <row r="811" spans="1:9" s="2184" customFormat="1" ht="12" customHeight="1">
      <c r="A811" s="2245">
        <v>41691</v>
      </c>
      <c r="B811" s="4">
        <v>0</v>
      </c>
      <c r="C811" s="4">
        <v>2022</v>
      </c>
      <c r="D811" s="5">
        <v>3</v>
      </c>
      <c r="E811" s="658">
        <v>1582</v>
      </c>
      <c r="F811" s="5">
        <v>36</v>
      </c>
      <c r="G811" s="5">
        <v>1843</v>
      </c>
      <c r="H811" s="5">
        <v>53</v>
      </c>
      <c r="I811" s="5">
        <v>2559</v>
      </c>
    </row>
    <row r="812" spans="1:9" s="2184" customFormat="1" ht="12" customHeight="1">
      <c r="A812" s="2245">
        <v>41694</v>
      </c>
      <c r="B812" s="4">
        <v>1</v>
      </c>
      <c r="C812" s="4">
        <v>2581</v>
      </c>
      <c r="D812" s="5">
        <v>0</v>
      </c>
      <c r="E812" s="658">
        <v>2639</v>
      </c>
      <c r="F812" s="5">
        <v>36</v>
      </c>
      <c r="G812" s="5">
        <v>1793</v>
      </c>
      <c r="H812" s="5">
        <v>53</v>
      </c>
      <c r="I812" s="5">
        <v>2671</v>
      </c>
    </row>
    <row r="813" spans="1:9" s="2184" customFormat="1" ht="12" customHeight="1">
      <c r="A813" s="2245">
        <v>41695</v>
      </c>
      <c r="B813" s="4">
        <v>0</v>
      </c>
      <c r="C813" s="4">
        <v>2316</v>
      </c>
      <c r="D813" s="5">
        <v>0</v>
      </c>
      <c r="E813" s="658">
        <v>2316</v>
      </c>
      <c r="F813" s="5">
        <v>36</v>
      </c>
      <c r="G813" s="5">
        <v>1744</v>
      </c>
      <c r="H813" s="5">
        <v>53</v>
      </c>
      <c r="I813" s="5">
        <v>2613</v>
      </c>
    </row>
    <row r="814" spans="1:9" s="2184" customFormat="1" ht="12" customHeight="1">
      <c r="A814" s="2245">
        <v>41696</v>
      </c>
      <c r="B814" s="4">
        <v>0</v>
      </c>
      <c r="C814" s="4">
        <v>3172</v>
      </c>
      <c r="D814" s="5">
        <v>0</v>
      </c>
      <c r="E814" s="658">
        <v>3997</v>
      </c>
      <c r="F814" s="5">
        <v>36</v>
      </c>
      <c r="G814" s="5">
        <v>1742</v>
      </c>
      <c r="H814" s="5">
        <v>53</v>
      </c>
      <c r="I814" s="5">
        <v>2333</v>
      </c>
    </row>
    <row r="815" spans="1:9" s="2184" customFormat="1" ht="12" customHeight="1">
      <c r="A815" s="2245">
        <v>41697</v>
      </c>
      <c r="B815" s="4">
        <v>1</v>
      </c>
      <c r="C815" s="4">
        <v>1934</v>
      </c>
      <c r="D815" s="5">
        <v>0</v>
      </c>
      <c r="E815" s="658">
        <v>2553</v>
      </c>
      <c r="F815" s="5">
        <v>36</v>
      </c>
      <c r="G815" s="5">
        <v>1759</v>
      </c>
      <c r="H815" s="5">
        <v>53</v>
      </c>
      <c r="I815" s="5">
        <v>2505</v>
      </c>
    </row>
    <row r="816" spans="1:9" s="2184" customFormat="1" ht="12" customHeight="1">
      <c r="A816" s="2245">
        <v>41698</v>
      </c>
      <c r="B816" s="4">
        <v>0</v>
      </c>
      <c r="C816" s="4">
        <v>1956</v>
      </c>
      <c r="D816" s="5">
        <v>0</v>
      </c>
      <c r="E816" s="658">
        <v>706</v>
      </c>
      <c r="F816" s="5">
        <v>36</v>
      </c>
      <c r="G816" s="5">
        <v>1756</v>
      </c>
      <c r="H816" s="5">
        <v>3</v>
      </c>
      <c r="I816" s="5">
        <v>2500</v>
      </c>
    </row>
    <row r="817" spans="1:9" s="2184" customFormat="1" ht="12" customHeight="1">
      <c r="A817" s="2245">
        <v>41701</v>
      </c>
      <c r="B817" s="4">
        <v>0</v>
      </c>
      <c r="C817" s="4">
        <v>3315</v>
      </c>
      <c r="D817" s="5">
        <v>0</v>
      </c>
      <c r="E817" s="658">
        <v>1199</v>
      </c>
      <c r="F817" s="5">
        <v>36</v>
      </c>
      <c r="G817" s="5">
        <v>2002</v>
      </c>
      <c r="H817" s="5">
        <v>3</v>
      </c>
      <c r="I817" s="5">
        <v>2558</v>
      </c>
    </row>
    <row r="818" spans="1:9" s="2184" customFormat="1" ht="12" customHeight="1">
      <c r="A818" s="2245">
        <v>41702</v>
      </c>
      <c r="B818" s="4">
        <v>0</v>
      </c>
      <c r="C818" s="4">
        <v>2406</v>
      </c>
      <c r="D818" s="5">
        <v>0</v>
      </c>
      <c r="E818" s="658">
        <v>849</v>
      </c>
      <c r="F818" s="5">
        <v>36</v>
      </c>
      <c r="G818" s="5">
        <v>1949</v>
      </c>
      <c r="H818" s="5">
        <v>3</v>
      </c>
      <c r="I818" s="5">
        <v>2537</v>
      </c>
    </row>
    <row r="819" spans="1:9" s="2184" customFormat="1" ht="12" customHeight="1">
      <c r="A819" s="2245">
        <v>41703</v>
      </c>
      <c r="B819" s="4">
        <v>0</v>
      </c>
      <c r="C819" s="4">
        <v>1544</v>
      </c>
      <c r="D819" s="5">
        <v>0</v>
      </c>
      <c r="E819" s="658">
        <v>645</v>
      </c>
      <c r="F819" s="5">
        <v>36</v>
      </c>
      <c r="G819" s="5">
        <v>2006</v>
      </c>
      <c r="H819" s="5">
        <v>3</v>
      </c>
      <c r="I819" s="5">
        <v>2517</v>
      </c>
    </row>
    <row r="820" spans="1:9" s="2184" customFormat="1" ht="12" customHeight="1">
      <c r="A820" s="2245">
        <v>41704</v>
      </c>
      <c r="B820" s="4">
        <v>0</v>
      </c>
      <c r="C820" s="4">
        <v>2075</v>
      </c>
      <c r="D820" s="5">
        <v>0</v>
      </c>
      <c r="E820" s="658">
        <v>848</v>
      </c>
      <c r="F820" s="5">
        <v>36</v>
      </c>
      <c r="G820" s="5">
        <v>2050</v>
      </c>
      <c r="H820" s="5">
        <v>3</v>
      </c>
      <c r="I820" s="5">
        <v>2603</v>
      </c>
    </row>
    <row r="821" spans="1:9" s="2184" customFormat="1" ht="12" customHeight="1">
      <c r="A821" s="2245">
        <v>41705</v>
      </c>
      <c r="B821" s="4">
        <v>0</v>
      </c>
      <c r="C821" s="4">
        <v>3095</v>
      </c>
      <c r="D821" s="5">
        <v>0</v>
      </c>
      <c r="E821" s="658">
        <v>1644</v>
      </c>
      <c r="F821" s="5">
        <v>36</v>
      </c>
      <c r="G821" s="5">
        <v>1952</v>
      </c>
      <c r="H821" s="5">
        <v>3</v>
      </c>
      <c r="I821" s="5">
        <v>2484</v>
      </c>
    </row>
    <row r="822" spans="1:9" s="2184" customFormat="1" ht="12" customHeight="1">
      <c r="A822" s="2245">
        <v>41708</v>
      </c>
      <c r="B822" s="4">
        <v>0</v>
      </c>
      <c r="C822" s="4">
        <v>2024</v>
      </c>
      <c r="D822" s="5">
        <v>0</v>
      </c>
      <c r="E822" s="658">
        <v>702</v>
      </c>
      <c r="F822" s="5">
        <v>36</v>
      </c>
      <c r="G822" s="5">
        <v>1878</v>
      </c>
      <c r="H822" s="5">
        <v>3</v>
      </c>
      <c r="I822" s="5">
        <v>2487</v>
      </c>
    </row>
    <row r="823" spans="1:9" s="2184" customFormat="1" ht="12" customHeight="1">
      <c r="A823" s="2245">
        <v>41709</v>
      </c>
      <c r="B823" s="4">
        <v>0</v>
      </c>
      <c r="C823" s="4">
        <v>2390</v>
      </c>
      <c r="D823" s="5">
        <v>0</v>
      </c>
      <c r="E823" s="658">
        <v>807</v>
      </c>
      <c r="F823" s="5">
        <v>36</v>
      </c>
      <c r="G823" s="5">
        <v>1895</v>
      </c>
      <c r="H823" s="5">
        <v>3</v>
      </c>
      <c r="I823" s="5">
        <v>2481</v>
      </c>
    </row>
    <row r="824" spans="1:9" s="2184" customFormat="1" ht="12" customHeight="1">
      <c r="A824" s="2245">
        <v>41710</v>
      </c>
      <c r="B824" s="4">
        <v>0</v>
      </c>
      <c r="C824" s="4">
        <v>2757</v>
      </c>
      <c r="D824" s="5">
        <v>0</v>
      </c>
      <c r="E824" s="658">
        <v>1032</v>
      </c>
      <c r="F824" s="5">
        <v>36</v>
      </c>
      <c r="G824" s="5">
        <v>2049</v>
      </c>
      <c r="H824" s="5">
        <v>3</v>
      </c>
      <c r="I824" s="5">
        <v>2603</v>
      </c>
    </row>
    <row r="825" spans="1:9" s="2184" customFormat="1" ht="12" customHeight="1">
      <c r="A825" s="2245">
        <v>41711</v>
      </c>
      <c r="B825" s="4">
        <v>0</v>
      </c>
      <c r="C825" s="4">
        <v>2406</v>
      </c>
      <c r="D825" s="5">
        <v>0</v>
      </c>
      <c r="E825" s="658">
        <v>861</v>
      </c>
      <c r="F825" s="5">
        <v>36</v>
      </c>
      <c r="G825" s="5">
        <v>1960</v>
      </c>
      <c r="H825" s="5">
        <v>3</v>
      </c>
      <c r="I825" s="5">
        <v>2570</v>
      </c>
    </row>
    <row r="826" spans="1:9" s="2184" customFormat="1" ht="12" customHeight="1">
      <c r="A826" s="2245">
        <v>41712</v>
      </c>
      <c r="B826" s="4">
        <v>4</v>
      </c>
      <c r="C826" s="4">
        <v>3017</v>
      </c>
      <c r="D826" s="5">
        <v>0</v>
      </c>
      <c r="E826" s="658">
        <v>1306</v>
      </c>
      <c r="F826" s="5">
        <v>36</v>
      </c>
      <c r="G826" s="5">
        <v>1977</v>
      </c>
      <c r="H826" s="5">
        <v>3</v>
      </c>
      <c r="I826" s="5">
        <v>2594</v>
      </c>
    </row>
    <row r="827" spans="1:9" s="2184" customFormat="1" ht="12" customHeight="1">
      <c r="A827" s="2245">
        <v>41715</v>
      </c>
      <c r="B827" s="4">
        <v>0</v>
      </c>
      <c r="C827" s="4">
        <v>2311</v>
      </c>
      <c r="D827" s="5">
        <v>0</v>
      </c>
      <c r="E827" s="658">
        <v>726</v>
      </c>
      <c r="F827" s="5">
        <v>36</v>
      </c>
      <c r="G827" s="5">
        <v>1870</v>
      </c>
      <c r="H827" s="5">
        <v>3</v>
      </c>
      <c r="I827" s="5">
        <v>2564</v>
      </c>
    </row>
    <row r="828" spans="1:9" s="2184" customFormat="1" ht="12" customHeight="1">
      <c r="A828" s="2245">
        <v>41716</v>
      </c>
      <c r="B828" s="4">
        <v>0</v>
      </c>
      <c r="C828" s="4">
        <v>2891</v>
      </c>
      <c r="D828" s="5">
        <v>0</v>
      </c>
      <c r="E828" s="658">
        <v>908</v>
      </c>
      <c r="F828" s="5">
        <v>36</v>
      </c>
      <c r="G828" s="5">
        <v>1870</v>
      </c>
      <c r="H828" s="5">
        <v>3</v>
      </c>
      <c r="I828" s="5">
        <v>2574</v>
      </c>
    </row>
    <row r="829" spans="1:9" s="2184" customFormat="1" ht="12" customHeight="1">
      <c r="A829" s="2245">
        <v>41717</v>
      </c>
      <c r="B829" s="4">
        <v>0</v>
      </c>
      <c r="C829" s="4">
        <v>3622</v>
      </c>
      <c r="D829" s="5">
        <v>0</v>
      </c>
      <c r="E829" s="658">
        <v>1153</v>
      </c>
      <c r="F829" s="5">
        <v>36</v>
      </c>
      <c r="G829" s="5">
        <v>1898</v>
      </c>
      <c r="H829" s="5">
        <v>3</v>
      </c>
      <c r="I829" s="5">
        <v>2554</v>
      </c>
    </row>
    <row r="830" spans="1:9" s="2184" customFormat="1" ht="12" customHeight="1">
      <c r="A830" s="2245">
        <v>41718</v>
      </c>
      <c r="B830" s="4">
        <v>4</v>
      </c>
      <c r="C830" s="4">
        <v>3005</v>
      </c>
      <c r="D830" s="5">
        <v>0</v>
      </c>
      <c r="E830" s="658">
        <v>1134</v>
      </c>
      <c r="F830" s="5">
        <v>36</v>
      </c>
      <c r="G830" s="5">
        <v>1838</v>
      </c>
      <c r="H830" s="5">
        <v>3</v>
      </c>
      <c r="I830" s="5">
        <v>2486</v>
      </c>
    </row>
    <row r="831" spans="1:9" s="2184" customFormat="1" ht="12" customHeight="1">
      <c r="A831" s="2245">
        <v>41719</v>
      </c>
      <c r="B831" s="4">
        <v>0</v>
      </c>
      <c r="C831" s="4">
        <v>2054</v>
      </c>
      <c r="D831" s="5">
        <v>0</v>
      </c>
      <c r="E831" s="658">
        <v>471</v>
      </c>
      <c r="F831" s="5">
        <v>36</v>
      </c>
      <c r="G831" s="5">
        <v>1936</v>
      </c>
      <c r="H831" s="5">
        <v>3</v>
      </c>
      <c r="I831" s="5">
        <v>2494</v>
      </c>
    </row>
    <row r="832" spans="1:9" s="2184" customFormat="1" ht="12" customHeight="1">
      <c r="A832" s="2245">
        <v>41722</v>
      </c>
      <c r="B832" s="4">
        <v>0</v>
      </c>
      <c r="C832" s="4">
        <v>2954</v>
      </c>
      <c r="D832" s="5">
        <v>0</v>
      </c>
      <c r="E832" s="658">
        <v>785</v>
      </c>
      <c r="F832" s="5">
        <v>36</v>
      </c>
      <c r="G832" s="5">
        <v>1912</v>
      </c>
      <c r="H832" s="5">
        <v>3</v>
      </c>
      <c r="I832" s="5">
        <v>2477</v>
      </c>
    </row>
    <row r="833" spans="1:9" s="2184" customFormat="1" ht="12" customHeight="1">
      <c r="A833" s="2245">
        <v>41723</v>
      </c>
      <c r="B833" s="4">
        <v>0</v>
      </c>
      <c r="C833" s="4">
        <v>2465</v>
      </c>
      <c r="D833" s="5">
        <v>0</v>
      </c>
      <c r="E833" s="658">
        <v>526</v>
      </c>
      <c r="F833" s="5">
        <v>36</v>
      </c>
      <c r="G833" s="5">
        <v>1892</v>
      </c>
      <c r="H833" s="5">
        <v>3</v>
      </c>
      <c r="I833" s="5">
        <v>2496</v>
      </c>
    </row>
    <row r="834" spans="1:9" s="2184" customFormat="1" ht="12" customHeight="1">
      <c r="A834" s="2245">
        <v>41724</v>
      </c>
      <c r="B834" s="4">
        <v>0</v>
      </c>
      <c r="C834" s="4">
        <v>3701</v>
      </c>
      <c r="D834" s="5">
        <v>0</v>
      </c>
      <c r="E834" s="5">
        <v>718</v>
      </c>
      <c r="F834" s="5">
        <v>36</v>
      </c>
      <c r="G834" s="5">
        <v>1757</v>
      </c>
      <c r="H834" s="5">
        <v>3</v>
      </c>
      <c r="I834" s="5">
        <v>2491</v>
      </c>
    </row>
    <row r="835" spans="1:9" s="2184" customFormat="1" ht="12" customHeight="1">
      <c r="A835" s="2245">
        <v>41725</v>
      </c>
      <c r="B835" s="4">
        <v>12</v>
      </c>
      <c r="C835" s="4">
        <v>3308</v>
      </c>
      <c r="D835" s="5">
        <v>0</v>
      </c>
      <c r="E835" s="5">
        <v>616</v>
      </c>
      <c r="F835" s="5">
        <v>36</v>
      </c>
      <c r="G835" s="5">
        <v>1797</v>
      </c>
      <c r="H835" s="5">
        <v>3</v>
      </c>
      <c r="I835" s="5">
        <v>2485</v>
      </c>
    </row>
    <row r="836" spans="1:9" s="2184" customFormat="1" ht="12" customHeight="1">
      <c r="A836" s="2245">
        <v>41726</v>
      </c>
      <c r="B836" s="4">
        <v>0</v>
      </c>
      <c r="C836" s="4">
        <v>2769</v>
      </c>
      <c r="D836" s="5">
        <v>0</v>
      </c>
      <c r="E836" s="5">
        <v>560</v>
      </c>
      <c r="F836" s="5">
        <v>36</v>
      </c>
      <c r="G836" s="5">
        <v>1817</v>
      </c>
      <c r="H836" s="5">
        <v>3</v>
      </c>
      <c r="I836" s="5">
        <v>2566</v>
      </c>
    </row>
    <row r="837" spans="1:9" s="2184" customFormat="1" ht="12" customHeight="1">
      <c r="A837" s="2245">
        <v>41729</v>
      </c>
      <c r="B837" s="4">
        <v>0</v>
      </c>
      <c r="C837" s="4">
        <v>2194</v>
      </c>
      <c r="D837" s="5">
        <v>0</v>
      </c>
      <c r="E837" s="5">
        <v>495</v>
      </c>
      <c r="F837" s="5">
        <v>36</v>
      </c>
      <c r="G837" s="5">
        <v>1847</v>
      </c>
      <c r="H837" s="5">
        <v>3</v>
      </c>
      <c r="I837" s="5">
        <v>2609</v>
      </c>
    </row>
    <row r="838" spans="1:9" s="2184" customFormat="1" ht="12" customHeight="1">
      <c r="A838" s="2245">
        <v>41730</v>
      </c>
      <c r="B838" s="4">
        <v>0</v>
      </c>
      <c r="C838" s="4">
        <v>1787</v>
      </c>
      <c r="D838" s="5">
        <v>0</v>
      </c>
      <c r="E838" s="5">
        <v>452</v>
      </c>
      <c r="F838" s="5">
        <v>36</v>
      </c>
      <c r="G838" s="5">
        <v>1908</v>
      </c>
      <c r="H838" s="5">
        <v>3</v>
      </c>
      <c r="I838" s="5">
        <v>2608</v>
      </c>
    </row>
    <row r="839" spans="1:9" s="2184" customFormat="1" ht="12" customHeight="1">
      <c r="A839" s="2245">
        <v>41731</v>
      </c>
      <c r="B839" s="4">
        <v>0</v>
      </c>
      <c r="C839" s="4">
        <v>1810</v>
      </c>
      <c r="D839" s="5">
        <v>0</v>
      </c>
      <c r="E839" s="5">
        <v>662</v>
      </c>
      <c r="F839" s="5">
        <v>31</v>
      </c>
      <c r="G839" s="5">
        <v>2043</v>
      </c>
      <c r="H839" s="5">
        <v>3</v>
      </c>
      <c r="I839" s="5">
        <v>2626</v>
      </c>
    </row>
    <row r="840" spans="1:9" s="2184" customFormat="1" ht="12" customHeight="1">
      <c r="A840" s="2245">
        <v>41732</v>
      </c>
      <c r="B840" s="4">
        <v>6</v>
      </c>
      <c r="C840" s="4">
        <v>1704</v>
      </c>
      <c r="D840" s="5">
        <v>0</v>
      </c>
      <c r="E840" s="5">
        <v>616</v>
      </c>
      <c r="F840" s="5">
        <v>31</v>
      </c>
      <c r="G840" s="5">
        <v>2007</v>
      </c>
      <c r="H840" s="5">
        <v>3</v>
      </c>
      <c r="I840" s="5">
        <v>2663</v>
      </c>
    </row>
    <row r="841" spans="1:9" s="2184" customFormat="1" ht="12" customHeight="1">
      <c r="A841" s="2245">
        <v>41733</v>
      </c>
      <c r="B841" s="4">
        <v>2</v>
      </c>
      <c r="C841" s="4">
        <v>2193</v>
      </c>
      <c r="D841" s="5">
        <v>0</v>
      </c>
      <c r="E841" s="5">
        <v>896</v>
      </c>
      <c r="F841" s="5">
        <v>31</v>
      </c>
      <c r="G841" s="5">
        <v>1860</v>
      </c>
      <c r="H841" s="5">
        <v>3</v>
      </c>
      <c r="I841" s="5">
        <v>2573</v>
      </c>
    </row>
    <row r="842" spans="1:9" s="2184" customFormat="1" ht="12" customHeight="1">
      <c r="A842" s="2245">
        <v>41736</v>
      </c>
      <c r="B842" s="4">
        <v>0</v>
      </c>
      <c r="C842" s="4">
        <v>1171</v>
      </c>
      <c r="D842" s="5">
        <v>0</v>
      </c>
      <c r="E842" s="5">
        <v>330</v>
      </c>
      <c r="F842" s="5">
        <v>29</v>
      </c>
      <c r="G842" s="5">
        <v>1906</v>
      </c>
      <c r="H842" s="5">
        <v>3</v>
      </c>
      <c r="I842" s="5">
        <v>2570</v>
      </c>
    </row>
    <row r="843" spans="1:9" s="2184" customFormat="1" ht="12" customHeight="1">
      <c r="A843" s="2245">
        <v>41737</v>
      </c>
      <c r="B843" s="4">
        <v>0</v>
      </c>
      <c r="C843" s="4">
        <v>1709</v>
      </c>
      <c r="D843" s="5">
        <v>0</v>
      </c>
      <c r="E843" s="5">
        <v>452</v>
      </c>
      <c r="F843" s="5">
        <v>24</v>
      </c>
      <c r="G843" s="5">
        <v>1901</v>
      </c>
      <c r="H843" s="5">
        <v>3</v>
      </c>
      <c r="I843" s="5">
        <v>2546</v>
      </c>
    </row>
    <row r="844" spans="1:9" s="2184" customFormat="1" ht="12" customHeight="1">
      <c r="A844" s="2245">
        <v>41738</v>
      </c>
      <c r="B844" s="4">
        <v>0</v>
      </c>
      <c r="C844" s="4">
        <v>2039</v>
      </c>
      <c r="D844" s="5">
        <v>0</v>
      </c>
      <c r="E844" s="5">
        <v>933</v>
      </c>
      <c r="F844" s="5">
        <v>24</v>
      </c>
      <c r="G844" s="5">
        <v>1535</v>
      </c>
      <c r="H844" s="5">
        <v>3</v>
      </c>
      <c r="I844" s="5">
        <v>2604</v>
      </c>
    </row>
    <row r="845" spans="1:9" s="2184" customFormat="1" ht="12" customHeight="1">
      <c r="A845" s="2245">
        <v>41739</v>
      </c>
      <c r="B845" s="4">
        <v>0</v>
      </c>
      <c r="C845" s="4">
        <v>2177</v>
      </c>
      <c r="D845" s="5">
        <v>0</v>
      </c>
      <c r="E845" s="5">
        <v>922</v>
      </c>
      <c r="F845" s="5">
        <v>24</v>
      </c>
      <c r="G845" s="5">
        <v>1990</v>
      </c>
      <c r="H845" s="5">
        <v>3</v>
      </c>
      <c r="I845" s="5">
        <v>2525</v>
      </c>
    </row>
    <row r="846" spans="1:9" s="2184" customFormat="1" ht="12" customHeight="1">
      <c r="A846" s="2245">
        <v>41740</v>
      </c>
      <c r="B846" s="4">
        <v>0</v>
      </c>
      <c r="C846" s="4">
        <v>1440</v>
      </c>
      <c r="D846" s="5">
        <v>0</v>
      </c>
      <c r="E846" s="5">
        <v>459</v>
      </c>
      <c r="F846" s="5">
        <v>24</v>
      </c>
      <c r="G846" s="5">
        <v>1964</v>
      </c>
      <c r="H846" s="5">
        <v>3</v>
      </c>
      <c r="I846" s="5">
        <v>2536</v>
      </c>
    </row>
    <row r="847" spans="1:9" s="2184" customFormat="1" ht="12" customHeight="1">
      <c r="A847" s="2245">
        <v>41743</v>
      </c>
      <c r="B847" s="4">
        <v>0</v>
      </c>
      <c r="C847" s="4">
        <v>1621</v>
      </c>
      <c r="D847" s="5">
        <v>0</v>
      </c>
      <c r="E847" s="5">
        <v>696</v>
      </c>
      <c r="F847" s="5">
        <v>21</v>
      </c>
      <c r="G847" s="5">
        <v>1926</v>
      </c>
      <c r="H847" s="5">
        <v>3</v>
      </c>
      <c r="I847" s="5">
        <v>2544</v>
      </c>
    </row>
    <row r="848" spans="1:9" s="2184" customFormat="1" ht="12" customHeight="1">
      <c r="A848" s="2245">
        <v>41744</v>
      </c>
      <c r="B848" s="4">
        <v>0</v>
      </c>
      <c r="C848" s="4">
        <v>3303</v>
      </c>
      <c r="D848" s="5">
        <v>0</v>
      </c>
      <c r="E848" s="5">
        <v>1487</v>
      </c>
      <c r="F848" s="5">
        <v>21</v>
      </c>
      <c r="G848" s="5">
        <v>1835</v>
      </c>
      <c r="H848" s="5">
        <v>3</v>
      </c>
      <c r="I848" s="5">
        <v>2577</v>
      </c>
    </row>
    <row r="849" spans="1:9" s="2184" customFormat="1" ht="12" customHeight="1">
      <c r="A849" s="2245">
        <v>41745</v>
      </c>
      <c r="B849" s="4">
        <v>0</v>
      </c>
      <c r="C849" s="4">
        <v>1823</v>
      </c>
      <c r="D849" s="5">
        <v>0</v>
      </c>
      <c r="E849" s="5">
        <v>584</v>
      </c>
      <c r="F849" s="5">
        <v>21</v>
      </c>
      <c r="G849" s="5">
        <v>1778</v>
      </c>
      <c r="H849" s="5">
        <v>3</v>
      </c>
      <c r="I849" s="5">
        <v>2510</v>
      </c>
    </row>
    <row r="850" spans="1:9" s="2184" customFormat="1" ht="12" customHeight="1">
      <c r="A850" s="2245">
        <v>41746</v>
      </c>
      <c r="B850" s="4">
        <v>0</v>
      </c>
      <c r="C850" s="4">
        <v>1783</v>
      </c>
      <c r="D850" s="5">
        <v>0</v>
      </c>
      <c r="E850" s="5">
        <v>411</v>
      </c>
      <c r="F850" s="5">
        <v>21</v>
      </c>
      <c r="G850" s="5">
        <v>1708</v>
      </c>
      <c r="H850" s="5">
        <v>3</v>
      </c>
      <c r="I850" s="5">
        <v>2475</v>
      </c>
    </row>
    <row r="851" spans="1:9" s="2184" customFormat="1" ht="12" customHeight="1">
      <c r="A851" s="2245">
        <v>41750</v>
      </c>
      <c r="B851" s="4">
        <v>0</v>
      </c>
      <c r="C851" s="4">
        <v>1733</v>
      </c>
      <c r="D851" s="5">
        <v>0</v>
      </c>
      <c r="E851" s="5">
        <v>635</v>
      </c>
      <c r="F851" s="5">
        <v>21</v>
      </c>
      <c r="G851" s="5">
        <v>1706</v>
      </c>
      <c r="H851" s="5">
        <v>3</v>
      </c>
      <c r="I851" s="5">
        <v>2506</v>
      </c>
    </row>
    <row r="852" spans="1:9" s="2184" customFormat="1" ht="12" customHeight="1">
      <c r="A852" s="2245">
        <v>41751</v>
      </c>
      <c r="B852" s="4">
        <v>0</v>
      </c>
      <c r="C852" s="4">
        <v>1726</v>
      </c>
      <c r="D852" s="5">
        <v>0</v>
      </c>
      <c r="E852" s="5">
        <v>1001</v>
      </c>
      <c r="F852" s="5">
        <v>21</v>
      </c>
      <c r="G852" s="5">
        <v>1683</v>
      </c>
      <c r="H852" s="5">
        <v>3</v>
      </c>
      <c r="I852" s="5">
        <v>2555</v>
      </c>
    </row>
    <row r="853" spans="1:9" s="2184" customFormat="1" ht="12" customHeight="1">
      <c r="A853" s="2245">
        <v>41752</v>
      </c>
      <c r="B853" s="4">
        <v>8</v>
      </c>
      <c r="C853" s="4">
        <v>1181</v>
      </c>
      <c r="D853" s="5">
        <v>0</v>
      </c>
      <c r="E853" s="5">
        <v>886</v>
      </c>
      <c r="F853" s="5">
        <v>21</v>
      </c>
      <c r="G853" s="5">
        <v>1760</v>
      </c>
      <c r="H853" s="5">
        <v>3</v>
      </c>
      <c r="I853" s="5">
        <v>2513</v>
      </c>
    </row>
    <row r="854" spans="1:9" s="2184" customFormat="1" ht="12" customHeight="1">
      <c r="A854" s="2245">
        <v>41753</v>
      </c>
      <c r="B854" s="4">
        <v>1</v>
      </c>
      <c r="C854" s="4">
        <v>3147</v>
      </c>
      <c r="D854" s="5">
        <v>0</v>
      </c>
      <c r="E854" s="5">
        <v>1948</v>
      </c>
      <c r="F854" s="5">
        <v>21</v>
      </c>
      <c r="G854" s="5">
        <v>1776</v>
      </c>
      <c r="H854" s="5">
        <v>3</v>
      </c>
      <c r="I854" s="5">
        <v>2434</v>
      </c>
    </row>
    <row r="855" spans="1:9" s="2184" customFormat="1" ht="12" customHeight="1">
      <c r="A855" s="2245">
        <v>41754</v>
      </c>
      <c r="B855" s="4">
        <v>0</v>
      </c>
      <c r="C855" s="4">
        <v>1472</v>
      </c>
      <c r="D855" s="5">
        <v>0</v>
      </c>
      <c r="E855" s="5">
        <v>1726</v>
      </c>
      <c r="F855" s="5">
        <v>18</v>
      </c>
      <c r="G855" s="5">
        <v>1819</v>
      </c>
      <c r="H855" s="5">
        <v>3</v>
      </c>
      <c r="I855" s="5">
        <v>2470</v>
      </c>
    </row>
    <row r="856" spans="1:9" s="2184" customFormat="1" ht="12" customHeight="1">
      <c r="A856" s="2245">
        <v>41757</v>
      </c>
      <c r="B856" s="4">
        <v>0</v>
      </c>
      <c r="C856" s="4">
        <v>1665</v>
      </c>
      <c r="D856" s="5">
        <v>0</v>
      </c>
      <c r="E856" s="5">
        <v>2171</v>
      </c>
      <c r="F856" s="5">
        <v>18</v>
      </c>
      <c r="G856" s="5">
        <v>1793</v>
      </c>
      <c r="H856" s="5">
        <v>3</v>
      </c>
      <c r="I856" s="5">
        <v>2481</v>
      </c>
    </row>
    <row r="857" spans="1:9" s="2184" customFormat="1" ht="12" customHeight="1">
      <c r="A857" s="2245">
        <v>41758</v>
      </c>
      <c r="B857" s="4">
        <v>1</v>
      </c>
      <c r="C857" s="4">
        <v>1861</v>
      </c>
      <c r="D857" s="5">
        <v>0</v>
      </c>
      <c r="E857" s="5">
        <v>1939</v>
      </c>
      <c r="F857" s="5">
        <v>18</v>
      </c>
      <c r="G857" s="5">
        <v>1789</v>
      </c>
      <c r="H857" s="5">
        <v>3</v>
      </c>
      <c r="I857" s="5">
        <v>2443</v>
      </c>
    </row>
    <row r="858" spans="1:9" s="2184" customFormat="1" ht="12" customHeight="1">
      <c r="A858" s="2245">
        <v>41759</v>
      </c>
      <c r="B858" s="4">
        <v>0</v>
      </c>
      <c r="C858" s="4">
        <v>2350</v>
      </c>
      <c r="D858" s="5">
        <v>0</v>
      </c>
      <c r="E858" s="5">
        <v>1256</v>
      </c>
      <c r="F858" s="5">
        <v>18</v>
      </c>
      <c r="G858" s="5">
        <v>1697</v>
      </c>
      <c r="H858" s="5">
        <v>2</v>
      </c>
      <c r="I858" s="5">
        <v>2606</v>
      </c>
    </row>
    <row r="859" spans="1:9" s="2184" customFormat="1" ht="12" customHeight="1">
      <c r="A859" s="2245">
        <v>41760</v>
      </c>
      <c r="B859" s="4">
        <v>0</v>
      </c>
      <c r="C859" s="4">
        <v>2155</v>
      </c>
      <c r="D859" s="5">
        <v>2</v>
      </c>
      <c r="E859" s="5">
        <v>1195</v>
      </c>
      <c r="F859" s="5">
        <v>18</v>
      </c>
      <c r="G859" s="5">
        <v>1712</v>
      </c>
      <c r="H859" s="5">
        <v>2</v>
      </c>
      <c r="I859" s="5">
        <v>2620</v>
      </c>
    </row>
    <row r="860" spans="1:9" s="2184" customFormat="1" ht="12" customHeight="1">
      <c r="A860" s="2245">
        <v>41761</v>
      </c>
      <c r="B860" s="4">
        <v>0</v>
      </c>
      <c r="C860" s="4">
        <v>2797</v>
      </c>
      <c r="D860" s="5">
        <v>0</v>
      </c>
      <c r="E860" s="5">
        <v>1069</v>
      </c>
      <c r="F860" s="5">
        <v>18</v>
      </c>
      <c r="G860" s="5">
        <v>1663</v>
      </c>
      <c r="H860" s="5">
        <v>2</v>
      </c>
      <c r="I860" s="5">
        <v>2500</v>
      </c>
    </row>
    <row r="861" spans="1:9" s="2184" customFormat="1" ht="12" customHeight="1">
      <c r="A861" s="2245">
        <v>41764</v>
      </c>
      <c r="B861" s="4">
        <v>0</v>
      </c>
      <c r="C861" s="4">
        <v>1854</v>
      </c>
      <c r="D861" s="5">
        <v>0</v>
      </c>
      <c r="E861" s="5">
        <v>378</v>
      </c>
      <c r="F861" s="5">
        <v>18</v>
      </c>
      <c r="G861" s="5">
        <v>1728</v>
      </c>
      <c r="H861" s="5">
        <v>2</v>
      </c>
      <c r="I861" s="5">
        <v>2505</v>
      </c>
    </row>
    <row r="862" spans="1:9" s="2184" customFormat="1" ht="12" customHeight="1">
      <c r="A862" s="2245">
        <v>41765</v>
      </c>
      <c r="B862" s="4">
        <v>0</v>
      </c>
      <c r="C862" s="4">
        <v>1323</v>
      </c>
      <c r="D862" s="5">
        <v>0</v>
      </c>
      <c r="E862" s="5">
        <v>381</v>
      </c>
      <c r="F862" s="5">
        <v>18</v>
      </c>
      <c r="G862" s="5">
        <v>1736</v>
      </c>
      <c r="H862" s="5">
        <v>2</v>
      </c>
      <c r="I862" s="5">
        <v>2512</v>
      </c>
    </row>
    <row r="863" spans="1:9" s="2184" customFormat="1" ht="12" customHeight="1">
      <c r="A863" s="2245">
        <v>41766</v>
      </c>
      <c r="B863" s="4">
        <v>0</v>
      </c>
      <c r="C863" s="4">
        <v>2308</v>
      </c>
      <c r="D863" s="5">
        <v>0</v>
      </c>
      <c r="E863" s="5">
        <v>670</v>
      </c>
      <c r="F863" s="5">
        <v>18</v>
      </c>
      <c r="G863" s="5">
        <v>1766</v>
      </c>
      <c r="H863" s="5">
        <v>2</v>
      </c>
      <c r="I863" s="5">
        <v>2526</v>
      </c>
    </row>
    <row r="864" spans="1:9" s="2184" customFormat="1" ht="12" customHeight="1">
      <c r="A864" s="2245">
        <v>41767</v>
      </c>
      <c r="B864" s="4">
        <v>0</v>
      </c>
      <c r="C864" s="4">
        <v>1739</v>
      </c>
      <c r="D864" s="5">
        <v>0</v>
      </c>
      <c r="E864" s="5">
        <v>561</v>
      </c>
      <c r="F864" s="5">
        <v>16</v>
      </c>
      <c r="G864" s="5">
        <v>1681</v>
      </c>
      <c r="H864" s="5">
        <v>2</v>
      </c>
      <c r="I864" s="5">
        <v>2566</v>
      </c>
    </row>
    <row r="865" spans="1:9" s="2184" customFormat="1" ht="12" customHeight="1">
      <c r="A865" s="2245">
        <v>41768</v>
      </c>
      <c r="B865" s="4">
        <v>0</v>
      </c>
      <c r="C865" s="4">
        <v>1483</v>
      </c>
      <c r="D865" s="5">
        <v>0</v>
      </c>
      <c r="E865" s="5">
        <v>564</v>
      </c>
      <c r="F865" s="5">
        <v>16</v>
      </c>
      <c r="G865" s="5">
        <v>1714</v>
      </c>
      <c r="H865" s="5">
        <v>2</v>
      </c>
      <c r="I865" s="5">
        <v>2656</v>
      </c>
    </row>
    <row r="866" spans="1:9" s="2184" customFormat="1" ht="12" customHeight="1">
      <c r="A866" s="2245">
        <v>41771</v>
      </c>
      <c r="B866" s="4">
        <v>0</v>
      </c>
      <c r="C866" s="4">
        <v>1722</v>
      </c>
      <c r="D866" s="5">
        <v>0</v>
      </c>
      <c r="E866" s="5">
        <v>679</v>
      </c>
      <c r="F866" s="5">
        <v>16</v>
      </c>
      <c r="G866" s="5">
        <v>1702</v>
      </c>
      <c r="H866" s="5">
        <v>2</v>
      </c>
      <c r="I866" s="5">
        <v>2571</v>
      </c>
    </row>
    <row r="867" spans="1:9" s="2184" customFormat="1" ht="12" customHeight="1">
      <c r="A867" s="2245">
        <v>41772</v>
      </c>
      <c r="B867" s="4">
        <v>0</v>
      </c>
      <c r="C867" s="4">
        <v>1498</v>
      </c>
      <c r="D867" s="5">
        <v>0</v>
      </c>
      <c r="E867" s="5">
        <v>1430</v>
      </c>
      <c r="F867" s="5">
        <v>16</v>
      </c>
      <c r="G867" s="5">
        <v>1800</v>
      </c>
      <c r="H867" s="5">
        <v>2</v>
      </c>
      <c r="I867" s="5">
        <v>2562</v>
      </c>
    </row>
    <row r="868" spans="1:9" s="2184" customFormat="1" ht="12" customHeight="1">
      <c r="A868" s="2245">
        <v>41773</v>
      </c>
      <c r="B868" s="4">
        <v>0</v>
      </c>
      <c r="C868" s="4">
        <v>1648</v>
      </c>
      <c r="D868" s="5">
        <v>0</v>
      </c>
      <c r="E868" s="5">
        <v>799</v>
      </c>
      <c r="F868" s="5">
        <v>16</v>
      </c>
      <c r="G868" s="5">
        <v>1784</v>
      </c>
      <c r="H868" s="5">
        <v>2</v>
      </c>
      <c r="I868" s="5">
        <v>2541</v>
      </c>
    </row>
    <row r="869" spans="1:9" s="2184" customFormat="1" ht="12" customHeight="1">
      <c r="A869" s="2245">
        <v>41774</v>
      </c>
      <c r="B869" s="4">
        <v>0</v>
      </c>
      <c r="C869" s="4">
        <v>1825</v>
      </c>
      <c r="D869" s="5">
        <v>0</v>
      </c>
      <c r="E869" s="5">
        <v>589</v>
      </c>
      <c r="F869" s="5">
        <v>16</v>
      </c>
      <c r="G869" s="5">
        <v>1727</v>
      </c>
      <c r="H869" s="5">
        <v>2</v>
      </c>
      <c r="I869" s="5">
        <v>2602</v>
      </c>
    </row>
    <row r="870" spans="1:9" s="2184" customFormat="1" ht="12" customHeight="1">
      <c r="A870" s="2245">
        <v>41775</v>
      </c>
      <c r="B870" s="4">
        <v>0</v>
      </c>
      <c r="C870" s="4">
        <v>1358</v>
      </c>
      <c r="D870" s="5">
        <v>0</v>
      </c>
      <c r="E870" s="5">
        <v>568</v>
      </c>
      <c r="F870" s="5">
        <v>16</v>
      </c>
      <c r="G870" s="5">
        <v>1710</v>
      </c>
      <c r="H870" s="5">
        <v>2</v>
      </c>
      <c r="I870" s="5">
        <v>2635</v>
      </c>
    </row>
    <row r="871" spans="1:9" s="2184" customFormat="1" ht="12" customHeight="1">
      <c r="A871" s="2245">
        <v>41778</v>
      </c>
      <c r="B871" s="4">
        <v>0</v>
      </c>
      <c r="C871" s="4">
        <v>2117</v>
      </c>
      <c r="D871" s="5">
        <v>0</v>
      </c>
      <c r="E871" s="5">
        <v>504</v>
      </c>
      <c r="F871" s="5">
        <v>16</v>
      </c>
      <c r="G871" s="5">
        <v>1692</v>
      </c>
      <c r="H871" s="5">
        <v>2</v>
      </c>
      <c r="I871" s="5">
        <v>2612</v>
      </c>
    </row>
    <row r="872" spans="1:9" s="2184" customFormat="1" ht="12" customHeight="1">
      <c r="A872" s="2245">
        <v>41779</v>
      </c>
      <c r="B872" s="4">
        <v>0</v>
      </c>
      <c r="C872" s="4">
        <v>1911</v>
      </c>
      <c r="D872" s="5">
        <v>0</v>
      </c>
      <c r="E872" s="5">
        <v>408</v>
      </c>
      <c r="F872" s="5">
        <v>16</v>
      </c>
      <c r="G872" s="5">
        <v>1786</v>
      </c>
      <c r="H872" s="5">
        <v>2</v>
      </c>
      <c r="I872" s="5">
        <v>2606</v>
      </c>
    </row>
    <row r="873" spans="1:9" s="2184" customFormat="1" ht="12" customHeight="1">
      <c r="A873" s="2245">
        <v>41780</v>
      </c>
      <c r="B873" s="4">
        <v>0</v>
      </c>
      <c r="C873" s="4">
        <v>1513</v>
      </c>
      <c r="D873" s="5">
        <v>0</v>
      </c>
      <c r="E873" s="5">
        <v>388</v>
      </c>
      <c r="F873" s="5">
        <v>16</v>
      </c>
      <c r="G873" s="5">
        <v>1695</v>
      </c>
      <c r="H873" s="5">
        <v>2</v>
      </c>
      <c r="I873" s="5">
        <v>2628</v>
      </c>
    </row>
    <row r="874" spans="1:9" s="2184" customFormat="1" ht="12" customHeight="1">
      <c r="A874" s="2245">
        <v>41781</v>
      </c>
      <c r="B874" s="4">
        <v>0</v>
      </c>
      <c r="C874" s="4">
        <v>1749</v>
      </c>
      <c r="D874" s="5">
        <v>0</v>
      </c>
      <c r="E874" s="5">
        <v>791</v>
      </c>
      <c r="F874" s="5">
        <v>16</v>
      </c>
      <c r="G874" s="5">
        <v>1647</v>
      </c>
      <c r="H874" s="5">
        <v>2</v>
      </c>
      <c r="I874" s="5">
        <v>2607</v>
      </c>
    </row>
    <row r="875" spans="1:9" s="2184" customFormat="1" ht="12" customHeight="1">
      <c r="A875" s="2245">
        <v>41782</v>
      </c>
      <c r="B875" s="4">
        <v>13</v>
      </c>
      <c r="C875" s="4">
        <v>1408</v>
      </c>
      <c r="D875" s="5">
        <v>0</v>
      </c>
      <c r="E875" s="5">
        <v>587</v>
      </c>
      <c r="F875" s="5">
        <v>19</v>
      </c>
      <c r="G875" s="5">
        <v>1686</v>
      </c>
      <c r="H875" s="5">
        <v>2</v>
      </c>
      <c r="I875" s="5">
        <v>2650</v>
      </c>
    </row>
    <row r="876" spans="1:9" s="2184" customFormat="1" ht="12" customHeight="1">
      <c r="A876" s="2245">
        <v>41786</v>
      </c>
      <c r="B876" s="4">
        <v>2</v>
      </c>
      <c r="C876" s="4">
        <v>3586</v>
      </c>
      <c r="D876" s="5">
        <v>0</v>
      </c>
      <c r="E876" s="5">
        <v>857</v>
      </c>
      <c r="F876" s="5">
        <v>19</v>
      </c>
      <c r="G876" s="5">
        <v>1800</v>
      </c>
      <c r="H876" s="5">
        <v>2</v>
      </c>
      <c r="I876" s="5">
        <v>2714</v>
      </c>
    </row>
    <row r="877" spans="1:9" s="2184" customFormat="1" ht="12" customHeight="1">
      <c r="A877" s="2245">
        <v>41787</v>
      </c>
      <c r="B877" s="4">
        <v>0</v>
      </c>
      <c r="C877" s="4">
        <v>2711</v>
      </c>
      <c r="D877" s="5">
        <v>0</v>
      </c>
      <c r="E877" s="5">
        <v>501</v>
      </c>
      <c r="F877" s="5">
        <v>19</v>
      </c>
      <c r="G877" s="5">
        <v>1556</v>
      </c>
      <c r="H877" s="5">
        <v>2</v>
      </c>
      <c r="I877" s="5">
        <v>2661</v>
      </c>
    </row>
    <row r="878" spans="1:9" s="2184" customFormat="1" ht="12" customHeight="1">
      <c r="A878" s="2245">
        <v>41788</v>
      </c>
      <c r="B878" s="4">
        <v>0</v>
      </c>
      <c r="C878" s="4">
        <v>2578</v>
      </c>
      <c r="D878" s="5">
        <v>0</v>
      </c>
      <c r="E878" s="5">
        <v>692</v>
      </c>
      <c r="F878" s="5">
        <v>18</v>
      </c>
      <c r="G878" s="5">
        <v>1537</v>
      </c>
      <c r="H878" s="5">
        <v>2</v>
      </c>
      <c r="I878" s="5">
        <v>2718</v>
      </c>
    </row>
    <row r="879" spans="1:9" s="2184" customFormat="1" ht="12" customHeight="1">
      <c r="A879" s="2245">
        <v>41789</v>
      </c>
      <c r="B879" s="4">
        <v>0</v>
      </c>
      <c r="C879" s="4">
        <v>1829</v>
      </c>
      <c r="D879" s="5">
        <v>0</v>
      </c>
      <c r="E879" s="5">
        <v>999</v>
      </c>
      <c r="F879" s="5">
        <v>18</v>
      </c>
      <c r="G879" s="5">
        <v>1585</v>
      </c>
      <c r="H879" s="5">
        <v>2</v>
      </c>
      <c r="I879" s="5">
        <v>2736</v>
      </c>
    </row>
    <row r="880" spans="1:9" s="2184" customFormat="1" ht="12" customHeight="1">
      <c r="A880" s="2245">
        <v>41792</v>
      </c>
      <c r="B880" s="4">
        <v>0</v>
      </c>
      <c r="C880" s="4">
        <v>1087</v>
      </c>
      <c r="D880" s="5">
        <v>0</v>
      </c>
      <c r="E880" s="5">
        <v>390</v>
      </c>
      <c r="F880" s="5">
        <v>18</v>
      </c>
      <c r="G880" s="5">
        <v>1605</v>
      </c>
      <c r="H880" s="5">
        <v>2</v>
      </c>
      <c r="I880" s="5">
        <v>2700</v>
      </c>
    </row>
    <row r="881" spans="1:9" s="2184" customFormat="1" ht="12" customHeight="1">
      <c r="A881" s="2245">
        <v>41793</v>
      </c>
      <c r="B881" s="4">
        <v>0</v>
      </c>
      <c r="C881" s="4">
        <v>1273</v>
      </c>
      <c r="D881" s="5">
        <v>0</v>
      </c>
      <c r="E881" s="5">
        <v>297</v>
      </c>
      <c r="F881" s="5">
        <v>18</v>
      </c>
      <c r="G881" s="5">
        <v>1649</v>
      </c>
      <c r="H881" s="5">
        <v>2</v>
      </c>
      <c r="I881" s="5">
        <v>2691</v>
      </c>
    </row>
    <row r="882" spans="1:9" s="2184" customFormat="1" ht="12" customHeight="1">
      <c r="A882" s="2245">
        <v>41794</v>
      </c>
      <c r="B882" s="4">
        <v>2</v>
      </c>
      <c r="C882" s="4">
        <v>1049</v>
      </c>
      <c r="D882" s="5">
        <v>0</v>
      </c>
      <c r="E882" s="5">
        <v>471</v>
      </c>
      <c r="F882" s="5">
        <v>20</v>
      </c>
      <c r="G882" s="5">
        <v>1683</v>
      </c>
      <c r="H882" s="5">
        <v>2</v>
      </c>
      <c r="I882" s="5">
        <v>2749</v>
      </c>
    </row>
    <row r="883" spans="1:9" s="2184" customFormat="1" ht="12" customHeight="1">
      <c r="A883" s="2245">
        <v>41795</v>
      </c>
      <c r="B883" s="4">
        <v>0</v>
      </c>
      <c r="C883" s="4">
        <v>1622</v>
      </c>
      <c r="D883" s="5">
        <v>0</v>
      </c>
      <c r="E883" s="5">
        <v>576</v>
      </c>
      <c r="F883" s="5">
        <v>16</v>
      </c>
      <c r="G883" s="5">
        <v>1701</v>
      </c>
      <c r="H883" s="5">
        <v>2</v>
      </c>
      <c r="I883" s="5">
        <v>2697</v>
      </c>
    </row>
    <row r="884" spans="1:9" s="2184" customFormat="1" ht="12" customHeight="1">
      <c r="A884" s="2245">
        <v>41796</v>
      </c>
      <c r="B884" s="4">
        <v>0</v>
      </c>
      <c r="C884" s="4">
        <v>1217</v>
      </c>
      <c r="D884" s="5">
        <v>0</v>
      </c>
      <c r="E884" s="5">
        <v>592</v>
      </c>
      <c r="F884" s="5">
        <v>16</v>
      </c>
      <c r="G884" s="5">
        <v>1676</v>
      </c>
      <c r="H884" s="5">
        <v>2</v>
      </c>
      <c r="I884" s="5">
        <v>2715</v>
      </c>
    </row>
    <row r="885" spans="1:9" s="2184" customFormat="1" ht="12" customHeight="1">
      <c r="A885" s="2245">
        <v>41799</v>
      </c>
      <c r="B885" s="4">
        <v>2</v>
      </c>
      <c r="C885" s="4">
        <v>599</v>
      </c>
      <c r="D885" s="5">
        <v>0</v>
      </c>
      <c r="E885" s="5">
        <v>296</v>
      </c>
      <c r="F885" s="5">
        <v>14</v>
      </c>
      <c r="G885" s="5">
        <v>1665</v>
      </c>
      <c r="H885" s="5">
        <v>2</v>
      </c>
      <c r="I885" s="5">
        <v>2693</v>
      </c>
    </row>
    <row r="886" spans="1:9" s="2184" customFormat="1" ht="12" customHeight="1">
      <c r="A886" s="2245">
        <v>41800</v>
      </c>
      <c r="B886" s="4">
        <v>1</v>
      </c>
      <c r="C886" s="4">
        <v>844</v>
      </c>
      <c r="D886" s="5">
        <v>0</v>
      </c>
      <c r="E886" s="5">
        <v>428</v>
      </c>
      <c r="F886" s="5">
        <v>14</v>
      </c>
      <c r="G886" s="5">
        <v>1674</v>
      </c>
      <c r="H886" s="5">
        <v>2</v>
      </c>
      <c r="I886" s="5">
        <v>2735</v>
      </c>
    </row>
    <row r="887" spans="1:9" s="2184" customFormat="1" ht="12" customHeight="1">
      <c r="A887" s="2245">
        <v>41801</v>
      </c>
      <c r="B887" s="4">
        <v>0</v>
      </c>
      <c r="C887" s="4">
        <v>842</v>
      </c>
      <c r="D887" s="5">
        <v>0</v>
      </c>
      <c r="E887" s="5">
        <v>411</v>
      </c>
      <c r="F887" s="5">
        <v>13</v>
      </c>
      <c r="G887" s="5">
        <v>1668</v>
      </c>
      <c r="H887" s="5">
        <v>2</v>
      </c>
      <c r="I887" s="5">
        <v>2751</v>
      </c>
    </row>
    <row r="888" spans="1:9" s="2184" customFormat="1" ht="12" customHeight="1">
      <c r="A888" s="2245">
        <v>41802</v>
      </c>
      <c r="B888" s="4">
        <v>0</v>
      </c>
      <c r="C888" s="4">
        <v>1736</v>
      </c>
      <c r="D888" s="5">
        <v>0</v>
      </c>
      <c r="E888" s="5">
        <v>1019</v>
      </c>
      <c r="F888" s="5">
        <v>13</v>
      </c>
      <c r="G888" s="5">
        <v>1601</v>
      </c>
      <c r="H888" s="5">
        <v>2</v>
      </c>
      <c r="I888" s="5">
        <v>2727</v>
      </c>
    </row>
    <row r="889" spans="1:9" s="2184" customFormat="1" ht="12" customHeight="1">
      <c r="A889" s="2245">
        <v>41803</v>
      </c>
      <c r="B889" s="4">
        <v>1</v>
      </c>
      <c r="C889" s="4">
        <v>1010</v>
      </c>
      <c r="D889" s="5">
        <v>0</v>
      </c>
      <c r="E889" s="5">
        <v>550</v>
      </c>
      <c r="F889" s="3400">
        <v>12</v>
      </c>
      <c r="G889" s="3400">
        <v>1608</v>
      </c>
      <c r="H889" s="5">
        <v>2</v>
      </c>
      <c r="I889" s="5">
        <v>2730</v>
      </c>
    </row>
    <row r="890" spans="1:9" s="2184" customFormat="1" ht="12" customHeight="1">
      <c r="A890" s="2245">
        <v>41806</v>
      </c>
      <c r="B890" s="3400">
        <v>1</v>
      </c>
      <c r="C890" s="3400">
        <v>1434</v>
      </c>
      <c r="D890" s="3400">
        <v>0</v>
      </c>
      <c r="E890" s="3400">
        <v>602</v>
      </c>
      <c r="F890" s="5">
        <v>12</v>
      </c>
      <c r="G890" s="5">
        <v>1634</v>
      </c>
      <c r="H890" s="5">
        <v>2</v>
      </c>
      <c r="I890" s="5">
        <v>2698</v>
      </c>
    </row>
    <row r="891" spans="1:9" s="2184" customFormat="1" ht="12" customHeight="1">
      <c r="A891" s="2245">
        <v>41807</v>
      </c>
      <c r="B891" s="3400">
        <v>1</v>
      </c>
      <c r="C891" s="3400">
        <v>1549</v>
      </c>
      <c r="D891" s="3400">
        <v>0</v>
      </c>
      <c r="E891" s="3400">
        <v>530</v>
      </c>
      <c r="F891" s="5">
        <v>12</v>
      </c>
      <c r="G891" s="5">
        <v>1599</v>
      </c>
      <c r="H891" s="5">
        <v>2</v>
      </c>
      <c r="I891" s="5">
        <v>2619</v>
      </c>
    </row>
    <row r="892" spans="1:9" s="2184" customFormat="1" ht="12" customHeight="1">
      <c r="A892" s="2245">
        <v>41808</v>
      </c>
      <c r="B892" s="3400">
        <v>1</v>
      </c>
      <c r="C892" s="3400">
        <v>1131</v>
      </c>
      <c r="D892" s="3400">
        <v>0</v>
      </c>
      <c r="E892" s="3400">
        <v>551</v>
      </c>
      <c r="F892" s="5">
        <v>13</v>
      </c>
      <c r="G892" s="5">
        <v>1603</v>
      </c>
      <c r="H892" s="5">
        <v>2</v>
      </c>
      <c r="I892" s="5">
        <v>2576</v>
      </c>
    </row>
    <row r="893" spans="1:9" s="2184" customFormat="1" ht="12" customHeight="1">
      <c r="A893" s="2245">
        <v>41809</v>
      </c>
      <c r="B893" s="3400">
        <v>0</v>
      </c>
      <c r="C893" s="3400">
        <v>3592</v>
      </c>
      <c r="D893" s="3400">
        <v>0</v>
      </c>
      <c r="E893" s="3400">
        <v>1654</v>
      </c>
      <c r="F893" s="5">
        <v>13</v>
      </c>
      <c r="G893" s="5">
        <v>1614</v>
      </c>
      <c r="H893" s="5">
        <v>2</v>
      </c>
      <c r="I893" s="5">
        <v>2604</v>
      </c>
    </row>
    <row r="894" spans="1:9" s="2184" customFormat="1" ht="12" customHeight="1">
      <c r="A894" s="2245">
        <v>41810</v>
      </c>
      <c r="B894" s="3400">
        <v>0</v>
      </c>
      <c r="C894" s="3400">
        <v>1834</v>
      </c>
      <c r="D894" s="3400">
        <v>0</v>
      </c>
      <c r="E894" s="3400">
        <v>1305</v>
      </c>
      <c r="F894" s="5">
        <v>13</v>
      </c>
      <c r="G894" s="5">
        <v>1697</v>
      </c>
      <c r="H894" s="5">
        <v>2</v>
      </c>
      <c r="I894" s="5">
        <v>2664</v>
      </c>
    </row>
    <row r="895" spans="1:9" s="2184" customFormat="1" ht="12" customHeight="1">
      <c r="A895" s="2245">
        <v>41813</v>
      </c>
      <c r="B895" s="3400">
        <v>0</v>
      </c>
      <c r="C895" s="3400">
        <v>1155</v>
      </c>
      <c r="D895" s="3400">
        <v>0</v>
      </c>
      <c r="E895" s="3400">
        <v>815</v>
      </c>
      <c r="F895" s="5">
        <v>13</v>
      </c>
      <c r="G895" s="5">
        <v>1697</v>
      </c>
      <c r="H895" s="5">
        <v>2</v>
      </c>
      <c r="I895" s="5">
        <v>2627</v>
      </c>
    </row>
    <row r="896" spans="1:9" s="2184" customFormat="1" ht="12" customHeight="1">
      <c r="A896" s="2245">
        <v>41814</v>
      </c>
      <c r="B896" s="3400">
        <v>4</v>
      </c>
      <c r="C896" s="3400">
        <v>1701</v>
      </c>
      <c r="D896" s="3400">
        <v>1</v>
      </c>
      <c r="E896" s="3400">
        <v>1532</v>
      </c>
      <c r="F896" s="5">
        <v>13</v>
      </c>
      <c r="G896" s="5">
        <v>1652</v>
      </c>
      <c r="H896" s="5">
        <v>2</v>
      </c>
      <c r="I896" s="5">
        <v>2660</v>
      </c>
    </row>
    <row r="897" spans="1:9" s="2184" customFormat="1" ht="12" customHeight="1">
      <c r="A897" s="2245">
        <v>41815</v>
      </c>
      <c r="B897" s="4">
        <v>2</v>
      </c>
      <c r="C897" s="4">
        <v>1690</v>
      </c>
      <c r="D897" s="5">
        <v>0</v>
      </c>
      <c r="E897" s="5">
        <v>1821</v>
      </c>
      <c r="F897" s="5">
        <v>10</v>
      </c>
      <c r="G897" s="5">
        <v>1744</v>
      </c>
      <c r="H897" s="5">
        <v>2</v>
      </c>
      <c r="I897" s="5">
        <v>2661</v>
      </c>
    </row>
    <row r="898" spans="1:9" s="2184" customFormat="1" ht="12" customHeight="1">
      <c r="A898" s="2245">
        <v>41816</v>
      </c>
      <c r="B898" s="4">
        <v>0</v>
      </c>
      <c r="C898" s="4">
        <v>1488</v>
      </c>
      <c r="D898" s="5">
        <v>3</v>
      </c>
      <c r="E898" s="5">
        <v>1288</v>
      </c>
      <c r="F898" s="5">
        <v>7</v>
      </c>
      <c r="G898" s="5">
        <v>1676</v>
      </c>
      <c r="H898" s="5">
        <v>1</v>
      </c>
      <c r="I898" s="5">
        <v>2619</v>
      </c>
    </row>
    <row r="899" spans="1:9" s="2184" customFormat="1" ht="12" customHeight="1">
      <c r="A899" s="2245">
        <v>41817</v>
      </c>
      <c r="B899" s="4">
        <v>0</v>
      </c>
      <c r="C899" s="4">
        <v>1223</v>
      </c>
      <c r="D899" s="5">
        <v>1</v>
      </c>
      <c r="E899" s="5">
        <v>1610</v>
      </c>
      <c r="F899" s="5"/>
      <c r="G899" s="5"/>
      <c r="H899" s="5"/>
      <c r="I899" s="5"/>
    </row>
    <row r="900" spans="1:9" s="2184" customFormat="1" ht="12" customHeight="1">
      <c r="A900" s="2245"/>
      <c r="B900" s="4"/>
      <c r="C900" s="4"/>
      <c r="D900" s="5"/>
      <c r="E900" s="5"/>
      <c r="F900" s="5"/>
      <c r="G900" s="5"/>
      <c r="H900" s="5"/>
      <c r="I900" s="5"/>
    </row>
    <row r="901" spans="1:9" s="2184" customFormat="1" ht="12" customHeight="1">
      <c r="A901" s="2245"/>
      <c r="B901" s="4"/>
      <c r="C901" s="4"/>
      <c r="D901" s="5"/>
      <c r="E901" s="5"/>
      <c r="F901" s="5"/>
      <c r="G901" s="5"/>
      <c r="H901" s="5"/>
      <c r="I901" s="5"/>
    </row>
    <row r="902" spans="1:9">
      <c r="B902" s="3579" t="s">
        <v>43</v>
      </c>
      <c r="C902" s="3579"/>
      <c r="D902" s="3579"/>
      <c r="E902" s="3579"/>
      <c r="F902" s="3579"/>
      <c r="G902" s="3579"/>
      <c r="H902" s="3579"/>
      <c r="I902" s="3579"/>
    </row>
    <row r="903" spans="1:9">
      <c r="A903" s="652"/>
      <c r="B903" s="3579"/>
      <c r="C903" s="3579"/>
      <c r="D903" s="3579"/>
      <c r="E903" s="3579"/>
      <c r="F903" s="3579"/>
      <c r="G903" s="3579"/>
      <c r="H903" s="3579"/>
      <c r="I903" s="3579"/>
    </row>
    <row r="904" spans="1:9">
      <c r="A904" s="652"/>
      <c r="B904" s="3579"/>
      <c r="C904" s="3579"/>
      <c r="D904" s="3579"/>
      <c r="E904" s="3579"/>
      <c r="F904" s="3579"/>
      <c r="G904" s="3579"/>
      <c r="H904" s="3579"/>
      <c r="I904" s="3579"/>
    </row>
    <row r="905" spans="1:9">
      <c r="A905" s="652"/>
      <c r="B905" s="3579"/>
      <c r="C905" s="3579"/>
      <c r="D905" s="3579"/>
      <c r="E905" s="3579"/>
      <c r="F905" s="3579"/>
      <c r="G905" s="3579"/>
      <c r="H905" s="3579"/>
      <c r="I905" s="3579"/>
    </row>
    <row r="906" spans="1:9">
      <c r="A906" s="652"/>
    </row>
  </sheetData>
  <sheetProtection password="C77A" sheet="1" objects="1" scenarios="1"/>
  <mergeCells count="4">
    <mergeCell ref="B1:I1"/>
    <mergeCell ref="B2:E2"/>
    <mergeCell ref="F2:I2"/>
    <mergeCell ref="B902:I905"/>
  </mergeCells>
  <phoneticPr fontId="150" type="noConversion"/>
  <printOptions gridLines="1"/>
  <pageMargins left="0.75" right="0.75" top="1" bottom="1" header="0.5" footer="0.5"/>
  <pageSetup scale="1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2"/>
  </sheetPr>
  <dimension ref="A1:L904"/>
  <sheetViews>
    <sheetView zoomScale="85" workbookViewId="0">
      <pane xSplit="1" ySplit="3" topLeftCell="B871" activePane="bottomRight" state="frozen"/>
      <selection pane="topRight" activeCell="B1" sqref="B1"/>
      <selection pane="bottomLeft" activeCell="A4" sqref="A4"/>
      <selection pane="bottomRight" activeCell="F897" sqref="F897"/>
    </sheetView>
  </sheetViews>
  <sheetFormatPr defaultRowHeight="12.75"/>
  <cols>
    <col min="1" max="1" width="13" style="80" bestFit="1" customWidth="1"/>
    <col min="2" max="2" width="14.7109375" style="76" customWidth="1"/>
    <col min="3" max="3" width="14.7109375" style="4" customWidth="1"/>
    <col min="4" max="4" width="14.7109375" style="152" customWidth="1"/>
    <col min="5" max="5" width="14.7109375" style="4" customWidth="1"/>
    <col min="6" max="6" width="14.7109375" style="76" customWidth="1"/>
    <col min="7" max="7" width="14.7109375" style="4" customWidth="1"/>
    <col min="8" max="8" width="14.7109375" style="152" customWidth="1"/>
    <col min="9" max="9" width="14.7109375" style="79" customWidth="1"/>
    <col min="10" max="10" width="20" style="79" bestFit="1" customWidth="1"/>
    <col min="11" max="16384" width="9.140625" style="79"/>
  </cols>
  <sheetData>
    <row r="1" spans="1:12" customFormat="1" ht="21" customHeight="1">
      <c r="A1" s="44"/>
      <c r="B1" s="3572" t="s">
        <v>40</v>
      </c>
      <c r="C1" s="3573"/>
      <c r="D1" s="3573"/>
      <c r="E1" s="3573"/>
      <c r="F1" s="3573"/>
      <c r="G1" s="3573"/>
      <c r="H1" s="3573"/>
      <c r="I1" s="69"/>
      <c r="J1" s="69"/>
      <c r="K1" s="69"/>
      <c r="L1" s="69"/>
    </row>
    <row r="2" spans="1:12" s="1" customFormat="1" ht="15.75">
      <c r="A2" s="80"/>
      <c r="B2" s="3574" t="s">
        <v>4</v>
      </c>
      <c r="C2" s="3575"/>
      <c r="D2" s="3575"/>
      <c r="E2" s="3575"/>
      <c r="F2" s="3577" t="s">
        <v>5</v>
      </c>
      <c r="G2" s="3578"/>
      <c r="H2" s="3578"/>
      <c r="I2" s="3578"/>
    </row>
    <row r="3" spans="1:12" s="1" customFormat="1" ht="15.75" customHeight="1">
      <c r="A3" s="80"/>
      <c r="B3" s="75" t="s">
        <v>0</v>
      </c>
      <c r="C3" s="10" t="s">
        <v>50</v>
      </c>
      <c r="D3" s="151" t="s">
        <v>1</v>
      </c>
      <c r="E3" s="10" t="s">
        <v>51</v>
      </c>
      <c r="F3" s="75" t="s">
        <v>0</v>
      </c>
      <c r="G3" s="10" t="s">
        <v>50</v>
      </c>
      <c r="H3" s="151" t="s">
        <v>1</v>
      </c>
      <c r="I3" s="10" t="s">
        <v>51</v>
      </c>
    </row>
    <row r="4" spans="1:12" s="19" customFormat="1" ht="15" customHeight="1">
      <c r="A4" s="117">
        <v>40546</v>
      </c>
      <c r="B4" s="40">
        <v>25</v>
      </c>
      <c r="C4" s="5"/>
      <c r="D4" s="67">
        <v>0</v>
      </c>
      <c r="E4" s="5"/>
      <c r="F4" s="40">
        <v>388</v>
      </c>
      <c r="G4" s="5"/>
      <c r="H4" s="67">
        <v>5</v>
      </c>
      <c r="I4" s="120"/>
    </row>
    <row r="5" spans="1:12" s="1" customFormat="1">
      <c r="A5" s="78">
        <v>40547</v>
      </c>
      <c r="B5" s="76">
        <v>15</v>
      </c>
      <c r="C5" s="4"/>
      <c r="D5" s="152">
        <v>0</v>
      </c>
      <c r="E5" s="4"/>
      <c r="F5" s="76">
        <v>398</v>
      </c>
      <c r="G5" s="4"/>
      <c r="H5" s="152">
        <v>5</v>
      </c>
      <c r="I5" s="79"/>
    </row>
    <row r="6" spans="1:12" s="1" customFormat="1">
      <c r="A6" s="78">
        <v>40548</v>
      </c>
      <c r="B6" s="76">
        <v>1</v>
      </c>
      <c r="C6" s="4"/>
      <c r="D6" s="152">
        <v>0</v>
      </c>
      <c r="E6" s="4"/>
      <c r="F6" s="76">
        <v>399</v>
      </c>
      <c r="G6" s="4"/>
      <c r="H6" s="152">
        <v>5</v>
      </c>
      <c r="I6" s="79"/>
    </row>
    <row r="7" spans="1:12" s="1" customFormat="1">
      <c r="A7" s="78">
        <v>40549</v>
      </c>
      <c r="B7" s="76">
        <v>0</v>
      </c>
      <c r="C7" s="4"/>
      <c r="D7" s="152">
        <v>0</v>
      </c>
      <c r="E7" s="4"/>
      <c r="F7" s="76">
        <v>399</v>
      </c>
      <c r="G7" s="4"/>
      <c r="H7" s="152">
        <v>5</v>
      </c>
      <c r="I7" s="79"/>
    </row>
    <row r="8" spans="1:12" s="1" customFormat="1">
      <c r="A8" s="78">
        <v>40550</v>
      </c>
      <c r="B8" s="76">
        <v>1</v>
      </c>
      <c r="C8" s="4"/>
      <c r="D8" s="152">
        <v>0</v>
      </c>
      <c r="E8" s="4"/>
      <c r="F8" s="76">
        <v>399</v>
      </c>
      <c r="G8" s="4"/>
      <c r="H8" s="152">
        <v>5</v>
      </c>
      <c r="I8" s="79"/>
    </row>
    <row r="9" spans="1:12" s="1" customFormat="1">
      <c r="A9" s="78">
        <v>40553</v>
      </c>
      <c r="B9" s="76">
        <v>10</v>
      </c>
      <c r="C9" s="4"/>
      <c r="D9" s="152">
        <v>0</v>
      </c>
      <c r="E9" s="4"/>
      <c r="F9" s="76">
        <v>407</v>
      </c>
      <c r="G9" s="4"/>
      <c r="H9" s="152">
        <v>5</v>
      </c>
      <c r="I9" s="79"/>
    </row>
    <row r="10" spans="1:12" s="1" customFormat="1">
      <c r="A10" s="78">
        <v>40554</v>
      </c>
      <c r="B10" s="76">
        <v>2</v>
      </c>
      <c r="C10" s="4"/>
      <c r="D10" s="152">
        <v>0</v>
      </c>
      <c r="E10" s="4"/>
      <c r="F10" s="76">
        <v>409</v>
      </c>
      <c r="G10" s="4"/>
      <c r="H10" s="152">
        <v>5</v>
      </c>
      <c r="I10" s="79"/>
    </row>
    <row r="11" spans="1:12" s="1" customFormat="1">
      <c r="A11" s="78">
        <v>40555</v>
      </c>
      <c r="B11" s="76">
        <v>0</v>
      </c>
      <c r="C11" s="4"/>
      <c r="D11" s="152">
        <v>0</v>
      </c>
      <c r="E11" s="4"/>
      <c r="F11" s="76">
        <v>409</v>
      </c>
      <c r="G11" s="4"/>
      <c r="H11" s="152">
        <v>5</v>
      </c>
      <c r="I11" s="79"/>
    </row>
    <row r="12" spans="1:12" s="1" customFormat="1">
      <c r="A12" s="78">
        <v>40556</v>
      </c>
      <c r="B12" s="76">
        <v>5</v>
      </c>
      <c r="C12" s="4"/>
      <c r="D12" s="152">
        <v>0</v>
      </c>
      <c r="E12" s="4"/>
      <c r="F12" s="76">
        <v>408</v>
      </c>
      <c r="G12" s="4"/>
      <c r="H12" s="152">
        <v>5</v>
      </c>
      <c r="I12" s="79"/>
    </row>
    <row r="13" spans="1:12" s="1" customFormat="1">
      <c r="A13" s="78">
        <v>40557</v>
      </c>
      <c r="B13" s="76">
        <v>1</v>
      </c>
      <c r="C13" s="4"/>
      <c r="D13" s="152">
        <v>0</v>
      </c>
      <c r="E13" s="4"/>
      <c r="F13" s="76">
        <v>408</v>
      </c>
      <c r="G13" s="4"/>
      <c r="H13" s="152">
        <v>5</v>
      </c>
      <c r="I13" s="79"/>
    </row>
    <row r="14" spans="1:12" s="1" customFormat="1">
      <c r="A14" s="78">
        <v>40561</v>
      </c>
      <c r="B14" s="76">
        <v>4</v>
      </c>
      <c r="C14" s="4"/>
      <c r="D14" s="152">
        <v>0</v>
      </c>
      <c r="E14" s="4"/>
      <c r="F14" s="76">
        <v>407</v>
      </c>
      <c r="G14" s="4"/>
      <c r="H14" s="152">
        <v>5</v>
      </c>
      <c r="I14" s="79"/>
    </row>
    <row r="15" spans="1:12" s="1" customFormat="1">
      <c r="A15" s="78">
        <v>40562</v>
      </c>
      <c r="B15" s="76">
        <v>3</v>
      </c>
      <c r="C15" s="4"/>
      <c r="D15" s="152">
        <v>5</v>
      </c>
      <c r="E15" s="4"/>
      <c r="F15" s="76">
        <v>410</v>
      </c>
      <c r="G15" s="4"/>
      <c r="H15" s="152">
        <v>10</v>
      </c>
      <c r="I15" s="5"/>
    </row>
    <row r="16" spans="1:12" s="1" customFormat="1">
      <c r="A16" s="78">
        <v>40563</v>
      </c>
      <c r="B16" s="76">
        <v>2</v>
      </c>
      <c r="C16" s="4"/>
      <c r="D16" s="152">
        <v>0</v>
      </c>
      <c r="E16" s="4"/>
      <c r="F16" s="76">
        <v>412</v>
      </c>
      <c r="G16" s="4"/>
      <c r="H16" s="152">
        <v>10</v>
      </c>
      <c r="I16" s="79"/>
    </row>
    <row r="17" spans="1:9" s="1" customFormat="1">
      <c r="A17" s="78">
        <v>40564</v>
      </c>
      <c r="B17" s="76">
        <v>15</v>
      </c>
      <c r="C17" s="4"/>
      <c r="D17" s="152">
        <v>0</v>
      </c>
      <c r="E17" s="4"/>
      <c r="F17" s="76">
        <v>429</v>
      </c>
      <c r="G17" s="4"/>
      <c r="H17" s="152">
        <v>10</v>
      </c>
      <c r="I17" s="79"/>
    </row>
    <row r="18" spans="1:9" s="1" customFormat="1">
      <c r="A18" s="78">
        <v>40567</v>
      </c>
      <c r="B18" s="76">
        <v>13</v>
      </c>
      <c r="C18" s="4"/>
      <c r="D18" s="152">
        <v>0</v>
      </c>
      <c r="E18" s="4"/>
      <c r="F18" s="76">
        <v>438</v>
      </c>
      <c r="G18" s="4"/>
      <c r="H18" s="152">
        <v>10</v>
      </c>
      <c r="I18" s="79"/>
    </row>
    <row r="19" spans="1:9" s="1" customFormat="1">
      <c r="A19" s="78">
        <v>40568</v>
      </c>
      <c r="B19" s="76">
        <v>43</v>
      </c>
      <c r="C19" s="4"/>
      <c r="D19" s="152">
        <v>2</v>
      </c>
      <c r="E19" s="4"/>
      <c r="F19" s="76">
        <v>453</v>
      </c>
      <c r="G19" s="4"/>
      <c r="H19" s="152">
        <v>8</v>
      </c>
      <c r="I19" s="79"/>
    </row>
    <row r="20" spans="1:9" s="1" customFormat="1">
      <c r="A20" s="78">
        <v>40569</v>
      </c>
      <c r="B20" s="76">
        <v>13</v>
      </c>
      <c r="C20" s="4"/>
      <c r="D20" s="152">
        <v>0</v>
      </c>
      <c r="E20" s="4"/>
      <c r="F20" s="76">
        <v>414</v>
      </c>
      <c r="G20" s="4"/>
      <c r="H20" s="152">
        <v>8</v>
      </c>
      <c r="I20" s="79"/>
    </row>
    <row r="21" spans="1:9" s="1" customFormat="1">
      <c r="A21" s="78">
        <v>40570</v>
      </c>
      <c r="B21" s="76">
        <v>4</v>
      </c>
      <c r="C21" s="4"/>
      <c r="D21" s="152">
        <v>0</v>
      </c>
      <c r="E21" s="4"/>
      <c r="F21" s="76">
        <v>290</v>
      </c>
      <c r="G21" s="4"/>
      <c r="H21" s="152">
        <v>8</v>
      </c>
      <c r="I21" s="79"/>
    </row>
    <row r="22" spans="1:9" s="1" customFormat="1">
      <c r="A22" s="78">
        <v>40571</v>
      </c>
      <c r="B22" s="76">
        <v>12</v>
      </c>
      <c r="C22" s="4"/>
      <c r="D22" s="152">
        <v>1</v>
      </c>
      <c r="E22" s="4"/>
      <c r="F22" s="76">
        <v>299</v>
      </c>
      <c r="G22" s="4"/>
      <c r="H22" s="152">
        <v>7</v>
      </c>
      <c r="I22" s="79"/>
    </row>
    <row r="23" spans="1:9" s="1" customFormat="1">
      <c r="A23" s="78">
        <v>40574</v>
      </c>
      <c r="B23" s="76">
        <v>6</v>
      </c>
      <c r="C23" s="4"/>
      <c r="D23" s="152">
        <v>0</v>
      </c>
      <c r="E23" s="4"/>
      <c r="F23" s="76">
        <v>305</v>
      </c>
      <c r="G23" s="4"/>
      <c r="H23" s="152">
        <v>7</v>
      </c>
      <c r="I23" s="79"/>
    </row>
    <row r="24" spans="1:9" s="1" customFormat="1">
      <c r="A24" s="78">
        <v>40575</v>
      </c>
      <c r="B24" s="76">
        <v>2</v>
      </c>
      <c r="C24" s="4"/>
      <c r="D24" s="152">
        <v>0</v>
      </c>
      <c r="E24" s="4"/>
      <c r="F24" s="76">
        <v>304</v>
      </c>
      <c r="G24" s="4"/>
      <c r="H24" s="152">
        <v>7</v>
      </c>
      <c r="I24" s="79"/>
    </row>
    <row r="25" spans="1:9" s="1" customFormat="1">
      <c r="A25" s="78">
        <v>40576</v>
      </c>
      <c r="B25" s="76">
        <v>2</v>
      </c>
      <c r="C25" s="4"/>
      <c r="D25" s="152">
        <v>0</v>
      </c>
      <c r="E25" s="4"/>
      <c r="F25" s="76">
        <v>304</v>
      </c>
      <c r="G25" s="4"/>
      <c r="H25" s="152">
        <v>7</v>
      </c>
      <c r="I25" s="79"/>
    </row>
    <row r="26" spans="1:9" s="1" customFormat="1">
      <c r="A26" s="78">
        <v>40577</v>
      </c>
      <c r="B26" s="76">
        <v>8</v>
      </c>
      <c r="C26" s="4"/>
      <c r="D26" s="152">
        <v>0</v>
      </c>
      <c r="E26" s="4"/>
      <c r="F26" s="76">
        <v>310</v>
      </c>
      <c r="G26" s="4"/>
      <c r="H26" s="152">
        <v>7</v>
      </c>
      <c r="I26" s="79"/>
    </row>
    <row r="27" spans="1:9" s="1" customFormat="1">
      <c r="A27" s="78">
        <v>40578</v>
      </c>
      <c r="B27" s="76">
        <v>0</v>
      </c>
      <c r="C27" s="4"/>
      <c r="D27" s="152">
        <v>0</v>
      </c>
      <c r="E27" s="4"/>
      <c r="F27" s="76">
        <v>310</v>
      </c>
      <c r="G27" s="4"/>
      <c r="H27" s="152">
        <v>7</v>
      </c>
      <c r="I27" s="79"/>
    </row>
    <row r="28" spans="1:9" s="1" customFormat="1">
      <c r="A28" s="78">
        <v>40581</v>
      </c>
      <c r="B28" s="76">
        <v>1</v>
      </c>
      <c r="C28" s="4"/>
      <c r="D28" s="152">
        <v>0</v>
      </c>
      <c r="E28" s="4"/>
      <c r="F28" s="76">
        <v>311</v>
      </c>
      <c r="G28" s="4"/>
      <c r="H28" s="152">
        <v>7</v>
      </c>
      <c r="I28" s="79"/>
    </row>
    <row r="29" spans="1:9" s="1" customFormat="1">
      <c r="A29" s="78">
        <v>40582</v>
      </c>
      <c r="B29" s="76">
        <v>0</v>
      </c>
      <c r="C29" s="4"/>
      <c r="D29" s="152">
        <v>1</v>
      </c>
      <c r="E29" s="4"/>
      <c r="F29" s="76">
        <v>311</v>
      </c>
      <c r="G29" s="4"/>
      <c r="H29" s="152">
        <v>8</v>
      </c>
      <c r="I29" s="79"/>
    </row>
    <row r="30" spans="1:9" s="1" customFormat="1">
      <c r="A30" s="78">
        <v>40583</v>
      </c>
      <c r="B30" s="76">
        <v>0</v>
      </c>
      <c r="C30" s="4"/>
      <c r="D30" s="152">
        <v>0</v>
      </c>
      <c r="E30" s="4"/>
      <c r="F30" s="76">
        <v>311</v>
      </c>
      <c r="G30" s="4"/>
      <c r="H30" s="152">
        <v>8</v>
      </c>
      <c r="I30" s="79"/>
    </row>
    <row r="31" spans="1:9" s="1" customFormat="1">
      <c r="A31" s="78">
        <v>40584</v>
      </c>
      <c r="B31" s="76">
        <v>0</v>
      </c>
      <c r="C31" s="4"/>
      <c r="D31" s="152">
        <v>0</v>
      </c>
      <c r="E31" s="4"/>
      <c r="F31" s="76">
        <v>311</v>
      </c>
      <c r="G31" s="4"/>
      <c r="H31" s="152">
        <v>8</v>
      </c>
      <c r="I31" s="79"/>
    </row>
    <row r="32" spans="1:9" s="1" customFormat="1">
      <c r="A32" s="78">
        <v>40585</v>
      </c>
      <c r="B32" s="76">
        <v>0</v>
      </c>
      <c r="C32" s="4"/>
      <c r="D32" s="152">
        <v>0</v>
      </c>
      <c r="E32" s="4"/>
      <c r="F32" s="76">
        <v>311</v>
      </c>
      <c r="G32" s="4"/>
      <c r="H32" s="152">
        <v>8</v>
      </c>
      <c r="I32" s="79"/>
    </row>
    <row r="33" spans="1:10" s="1" customFormat="1">
      <c r="A33" s="78">
        <v>40588</v>
      </c>
      <c r="B33" s="76">
        <v>8</v>
      </c>
      <c r="C33" s="4"/>
      <c r="D33" s="152">
        <v>2</v>
      </c>
      <c r="E33" s="4"/>
      <c r="F33" s="76">
        <v>319</v>
      </c>
      <c r="G33" s="4"/>
      <c r="H33" s="152">
        <v>6</v>
      </c>
      <c r="I33" s="79"/>
    </row>
    <row r="34" spans="1:10" s="1" customFormat="1">
      <c r="A34" s="78">
        <v>40589</v>
      </c>
      <c r="B34" s="76">
        <v>6</v>
      </c>
      <c r="C34" s="4"/>
      <c r="D34" s="152">
        <v>0</v>
      </c>
      <c r="E34" s="4"/>
      <c r="F34" s="76">
        <v>324</v>
      </c>
      <c r="G34" s="4"/>
      <c r="H34" s="152">
        <v>6</v>
      </c>
      <c r="I34" s="79"/>
    </row>
    <row r="35" spans="1:10" s="1" customFormat="1">
      <c r="A35" s="78">
        <v>40590</v>
      </c>
      <c r="B35" s="76">
        <v>1</v>
      </c>
      <c r="C35" s="4"/>
      <c r="D35" s="152">
        <v>0</v>
      </c>
      <c r="E35" s="4"/>
      <c r="F35" s="76">
        <v>325</v>
      </c>
      <c r="G35" s="4"/>
      <c r="H35" s="152">
        <v>6</v>
      </c>
      <c r="I35" s="79"/>
    </row>
    <row r="36" spans="1:10" s="1" customFormat="1">
      <c r="A36" s="78">
        <v>40591</v>
      </c>
      <c r="B36" s="76">
        <v>1</v>
      </c>
      <c r="C36" s="4"/>
      <c r="D36" s="152">
        <v>0</v>
      </c>
      <c r="E36" s="4"/>
      <c r="F36" s="76">
        <v>326</v>
      </c>
      <c r="G36" s="4"/>
      <c r="H36" s="152">
        <v>6</v>
      </c>
      <c r="I36" s="79"/>
    </row>
    <row r="37" spans="1:10" s="1" customFormat="1">
      <c r="A37" s="78">
        <v>40592</v>
      </c>
      <c r="B37" s="76">
        <v>1</v>
      </c>
      <c r="C37" s="4"/>
      <c r="D37" s="152">
        <v>0</v>
      </c>
      <c r="E37" s="4"/>
      <c r="F37" s="76">
        <v>327</v>
      </c>
      <c r="G37" s="4"/>
      <c r="H37" s="152">
        <v>6</v>
      </c>
      <c r="I37" s="79"/>
    </row>
    <row r="38" spans="1:10" s="22" customFormat="1">
      <c r="A38" s="118">
        <v>40595</v>
      </c>
      <c r="B38" s="20"/>
      <c r="C38" s="21"/>
      <c r="D38" s="68"/>
      <c r="E38" s="21"/>
      <c r="F38" s="20"/>
      <c r="G38" s="21"/>
      <c r="H38" s="68"/>
      <c r="I38" s="93"/>
      <c r="J38" s="93" t="s">
        <v>33</v>
      </c>
    </row>
    <row r="39" spans="1:10" s="1" customFormat="1">
      <c r="A39" s="78">
        <v>40596</v>
      </c>
      <c r="B39" s="76">
        <v>71</v>
      </c>
      <c r="C39" s="4"/>
      <c r="D39" s="152">
        <v>0</v>
      </c>
      <c r="E39" s="4"/>
      <c r="F39" s="76">
        <v>351</v>
      </c>
      <c r="G39" s="4"/>
      <c r="H39" s="152">
        <v>5</v>
      </c>
      <c r="I39" s="79"/>
    </row>
    <row r="40" spans="1:10" s="1" customFormat="1">
      <c r="A40" s="78">
        <v>40597</v>
      </c>
      <c r="B40" s="76">
        <v>9</v>
      </c>
      <c r="C40" s="4"/>
      <c r="D40" s="152">
        <v>0</v>
      </c>
      <c r="E40" s="4"/>
      <c r="F40" s="76">
        <v>358</v>
      </c>
      <c r="G40" s="4"/>
      <c r="H40" s="152">
        <v>5</v>
      </c>
      <c r="I40" s="79"/>
    </row>
    <row r="41" spans="1:10" s="1" customFormat="1">
      <c r="A41" s="78">
        <v>40598</v>
      </c>
      <c r="B41" s="76">
        <v>0</v>
      </c>
      <c r="C41" s="4"/>
      <c r="D41" s="152">
        <v>0</v>
      </c>
      <c r="E41" s="4"/>
      <c r="F41" s="76">
        <v>356</v>
      </c>
      <c r="G41" s="4"/>
      <c r="H41" s="152">
        <v>1</v>
      </c>
      <c r="I41" s="79"/>
    </row>
    <row r="42" spans="1:10" s="1" customFormat="1">
      <c r="A42" s="78">
        <v>40599</v>
      </c>
      <c r="B42" s="76">
        <v>4</v>
      </c>
      <c r="C42" s="4"/>
      <c r="D42" s="152">
        <v>0</v>
      </c>
      <c r="E42" s="4"/>
      <c r="F42" s="76">
        <v>358</v>
      </c>
      <c r="G42" s="4"/>
      <c r="H42" s="152">
        <v>1</v>
      </c>
      <c r="I42" s="79"/>
    </row>
    <row r="43" spans="1:10" s="1" customFormat="1">
      <c r="A43" s="78">
        <v>40602</v>
      </c>
      <c r="B43" s="76">
        <v>17</v>
      </c>
      <c r="C43" s="4"/>
      <c r="D43" s="152">
        <v>0</v>
      </c>
      <c r="E43" s="4"/>
      <c r="F43" s="76">
        <v>370</v>
      </c>
      <c r="G43" s="4"/>
      <c r="H43" s="152">
        <v>1</v>
      </c>
      <c r="I43" s="79"/>
    </row>
    <row r="44" spans="1:10" s="1" customFormat="1">
      <c r="A44" s="78">
        <v>40603</v>
      </c>
      <c r="B44" s="76">
        <v>17</v>
      </c>
      <c r="C44" s="4"/>
      <c r="D44" s="152">
        <v>0</v>
      </c>
      <c r="E44" s="4"/>
      <c r="F44" s="76">
        <v>377</v>
      </c>
      <c r="G44" s="4"/>
      <c r="H44" s="152">
        <v>1</v>
      </c>
      <c r="I44" s="79"/>
    </row>
    <row r="45" spans="1:10" s="1" customFormat="1">
      <c r="A45" s="78">
        <v>40604</v>
      </c>
      <c r="B45" s="76">
        <v>0</v>
      </c>
      <c r="C45" s="4"/>
      <c r="D45" s="152">
        <v>0</v>
      </c>
      <c r="E45" s="4"/>
      <c r="F45" s="76">
        <v>377</v>
      </c>
      <c r="G45" s="4"/>
      <c r="H45" s="152">
        <v>1</v>
      </c>
      <c r="I45" s="79"/>
    </row>
    <row r="46" spans="1:10" s="1" customFormat="1">
      <c r="A46" s="78">
        <v>40605</v>
      </c>
      <c r="B46" s="76">
        <v>23</v>
      </c>
      <c r="C46" s="4"/>
      <c r="D46" s="152">
        <v>0</v>
      </c>
      <c r="E46" s="4"/>
      <c r="F46" s="76">
        <v>400</v>
      </c>
      <c r="G46" s="4"/>
      <c r="H46" s="152">
        <v>1</v>
      </c>
      <c r="I46" s="5"/>
    </row>
    <row r="47" spans="1:10" s="1" customFormat="1">
      <c r="A47" s="78">
        <v>40606</v>
      </c>
      <c r="B47" s="76">
        <v>11</v>
      </c>
      <c r="C47" s="4"/>
      <c r="D47" s="152">
        <v>0</v>
      </c>
      <c r="E47" s="4"/>
      <c r="F47" s="76">
        <v>405</v>
      </c>
      <c r="G47" s="4"/>
      <c r="H47" s="152">
        <v>1</v>
      </c>
      <c r="I47" s="79"/>
    </row>
    <row r="48" spans="1:10" s="1" customFormat="1">
      <c r="A48" s="78">
        <v>40609</v>
      </c>
      <c r="B48" s="76">
        <v>6</v>
      </c>
      <c r="C48" s="4"/>
      <c r="D48" s="152">
        <v>0</v>
      </c>
      <c r="E48" s="4"/>
      <c r="F48" s="76">
        <v>407</v>
      </c>
      <c r="G48" s="4"/>
      <c r="H48" s="152">
        <v>1</v>
      </c>
      <c r="I48" s="79"/>
    </row>
    <row r="49" spans="1:9" s="1" customFormat="1">
      <c r="A49" s="78">
        <v>40610</v>
      </c>
      <c r="B49" s="76">
        <v>0</v>
      </c>
      <c r="C49" s="4"/>
      <c r="D49" s="152">
        <v>0</v>
      </c>
      <c r="E49" s="4"/>
      <c r="F49" s="76">
        <v>407</v>
      </c>
      <c r="G49" s="4"/>
      <c r="H49" s="152">
        <v>1</v>
      </c>
      <c r="I49" s="79"/>
    </row>
    <row r="50" spans="1:9" s="1" customFormat="1">
      <c r="A50" s="78">
        <v>40611</v>
      </c>
      <c r="B50" s="76">
        <v>77</v>
      </c>
      <c r="C50" s="4"/>
      <c r="D50" s="152">
        <v>0</v>
      </c>
      <c r="E50" s="4"/>
      <c r="F50" s="76">
        <v>383</v>
      </c>
      <c r="G50" s="4"/>
      <c r="H50" s="152">
        <v>1</v>
      </c>
      <c r="I50" s="79"/>
    </row>
    <row r="51" spans="1:9" s="1" customFormat="1">
      <c r="A51" s="78">
        <v>40612</v>
      </c>
      <c r="B51" s="76">
        <v>6</v>
      </c>
      <c r="C51" s="4"/>
      <c r="D51" s="152">
        <v>0</v>
      </c>
      <c r="E51" s="4"/>
      <c r="F51" s="76">
        <v>386</v>
      </c>
      <c r="G51" s="4"/>
      <c r="H51" s="152">
        <v>1</v>
      </c>
      <c r="I51" s="79"/>
    </row>
    <row r="52" spans="1:9" s="1" customFormat="1">
      <c r="A52" s="78">
        <v>40613</v>
      </c>
      <c r="B52" s="76">
        <v>51</v>
      </c>
      <c r="C52" s="4"/>
      <c r="D52" s="152">
        <v>0</v>
      </c>
      <c r="E52" s="4"/>
      <c r="F52" s="76">
        <v>400</v>
      </c>
      <c r="G52" s="4"/>
      <c r="H52" s="152">
        <v>1</v>
      </c>
      <c r="I52" s="79"/>
    </row>
    <row r="53" spans="1:9" s="1" customFormat="1">
      <c r="A53" s="78">
        <v>40616</v>
      </c>
      <c r="B53" s="76">
        <v>7</v>
      </c>
      <c r="C53" s="4"/>
      <c r="D53" s="152">
        <v>0</v>
      </c>
      <c r="E53" s="4"/>
      <c r="F53" s="76">
        <v>407</v>
      </c>
      <c r="G53" s="4"/>
      <c r="H53" s="152">
        <v>1</v>
      </c>
      <c r="I53" s="79"/>
    </row>
    <row r="54" spans="1:9" s="1" customFormat="1">
      <c r="A54" s="78">
        <v>40617</v>
      </c>
      <c r="B54" s="76">
        <v>17</v>
      </c>
      <c r="C54" s="4"/>
      <c r="D54" s="152">
        <v>0</v>
      </c>
      <c r="E54" s="4"/>
      <c r="F54" s="76">
        <v>399</v>
      </c>
      <c r="G54" s="4"/>
      <c r="H54" s="152">
        <v>1</v>
      </c>
      <c r="I54" s="79"/>
    </row>
    <row r="55" spans="1:9" s="1" customFormat="1">
      <c r="A55" s="78">
        <v>40618</v>
      </c>
      <c r="B55" s="76">
        <v>71</v>
      </c>
      <c r="C55" s="4"/>
      <c r="D55" s="152">
        <v>0</v>
      </c>
      <c r="E55" s="4"/>
      <c r="F55" s="76">
        <v>453</v>
      </c>
      <c r="G55" s="4"/>
      <c r="H55" s="152">
        <v>1</v>
      </c>
      <c r="I55" s="79"/>
    </row>
    <row r="56" spans="1:9" s="1" customFormat="1">
      <c r="A56" s="78">
        <v>40619</v>
      </c>
      <c r="B56" s="76">
        <v>12</v>
      </c>
      <c r="C56" s="4"/>
      <c r="D56" s="152">
        <v>0</v>
      </c>
      <c r="E56" s="4"/>
      <c r="F56" s="76">
        <v>464</v>
      </c>
      <c r="G56" s="4"/>
      <c r="H56" s="152">
        <v>1</v>
      </c>
      <c r="I56" s="79"/>
    </row>
    <row r="57" spans="1:9" s="1" customFormat="1">
      <c r="A57" s="78">
        <v>40620</v>
      </c>
      <c r="B57" s="76">
        <v>11</v>
      </c>
      <c r="C57" s="4"/>
      <c r="D57" s="152">
        <v>0</v>
      </c>
      <c r="E57" s="4"/>
      <c r="F57" s="76">
        <v>473</v>
      </c>
      <c r="G57" s="4"/>
      <c r="H57" s="152">
        <v>1</v>
      </c>
      <c r="I57" s="79"/>
    </row>
    <row r="58" spans="1:9" s="1" customFormat="1">
      <c r="A58" s="78">
        <v>40623</v>
      </c>
      <c r="B58" s="76">
        <v>19</v>
      </c>
      <c r="C58" s="4"/>
      <c r="D58" s="152">
        <v>0</v>
      </c>
      <c r="E58" s="4"/>
      <c r="F58" s="76">
        <v>490</v>
      </c>
      <c r="G58" s="4"/>
      <c r="H58" s="152">
        <v>1</v>
      </c>
      <c r="I58" s="79"/>
    </row>
    <row r="59" spans="1:9" s="1" customFormat="1">
      <c r="A59" s="78">
        <v>40624</v>
      </c>
      <c r="B59" s="76">
        <v>8</v>
      </c>
      <c r="C59" s="4"/>
      <c r="D59" s="152">
        <v>1</v>
      </c>
      <c r="E59" s="4"/>
      <c r="F59" s="76">
        <v>496</v>
      </c>
      <c r="G59" s="4"/>
      <c r="H59" s="152">
        <v>2</v>
      </c>
      <c r="I59" s="79"/>
    </row>
    <row r="60" spans="1:9" s="1" customFormat="1">
      <c r="A60" s="78">
        <v>40625</v>
      </c>
      <c r="B60" s="76">
        <v>2</v>
      </c>
      <c r="C60" s="4"/>
      <c r="D60" s="152">
        <v>0</v>
      </c>
      <c r="E60" s="4"/>
      <c r="F60" s="76">
        <v>498</v>
      </c>
      <c r="G60" s="4"/>
      <c r="H60" s="152">
        <v>2</v>
      </c>
      <c r="I60" s="79"/>
    </row>
    <row r="61" spans="1:9" s="1" customFormat="1">
      <c r="A61" s="78">
        <v>40626</v>
      </c>
      <c r="B61" s="76">
        <v>4</v>
      </c>
      <c r="C61" s="4"/>
      <c r="D61" s="152">
        <v>0</v>
      </c>
      <c r="E61" s="4"/>
      <c r="F61" s="76">
        <v>499</v>
      </c>
      <c r="G61" s="4"/>
      <c r="H61" s="152">
        <v>2</v>
      </c>
      <c r="I61" s="79"/>
    </row>
    <row r="62" spans="1:9" s="1" customFormat="1">
      <c r="A62" s="78">
        <v>40627</v>
      </c>
      <c r="B62" s="76">
        <v>2</v>
      </c>
      <c r="C62" s="4"/>
      <c r="D62" s="152">
        <v>0</v>
      </c>
      <c r="E62" s="4"/>
      <c r="F62" s="76">
        <v>500</v>
      </c>
      <c r="G62" s="4"/>
      <c r="H62" s="152">
        <v>2</v>
      </c>
      <c r="I62" s="79"/>
    </row>
    <row r="63" spans="1:9" s="1" customFormat="1">
      <c r="A63" s="78">
        <v>40630</v>
      </c>
      <c r="B63" s="76">
        <v>1</v>
      </c>
      <c r="C63" s="4"/>
      <c r="D63" s="152">
        <v>0</v>
      </c>
      <c r="E63" s="4"/>
      <c r="F63" s="76">
        <v>448</v>
      </c>
      <c r="G63" s="4"/>
      <c r="H63" s="152">
        <v>2</v>
      </c>
      <c r="I63" s="79"/>
    </row>
    <row r="64" spans="1:9" s="1" customFormat="1">
      <c r="A64" s="78">
        <v>40631</v>
      </c>
      <c r="B64" s="76">
        <v>0</v>
      </c>
      <c r="C64" s="4"/>
      <c r="D64" s="152">
        <v>0</v>
      </c>
      <c r="E64" s="4"/>
      <c r="F64" s="76">
        <v>363</v>
      </c>
      <c r="G64" s="4"/>
      <c r="H64" s="152">
        <v>2</v>
      </c>
      <c r="I64" s="79"/>
    </row>
    <row r="65" spans="1:9" s="1" customFormat="1">
      <c r="A65" s="78">
        <v>40632</v>
      </c>
      <c r="B65" s="76">
        <v>11</v>
      </c>
      <c r="C65" s="4"/>
      <c r="D65" s="152">
        <v>0</v>
      </c>
      <c r="E65" s="4"/>
      <c r="F65" s="76">
        <v>373</v>
      </c>
      <c r="G65" s="4"/>
      <c r="H65" s="152">
        <v>2</v>
      </c>
      <c r="I65" s="79"/>
    </row>
    <row r="66" spans="1:9" s="1" customFormat="1">
      <c r="A66" s="78">
        <v>40633</v>
      </c>
      <c r="B66" s="76">
        <v>4</v>
      </c>
      <c r="C66" s="4"/>
      <c r="D66" s="152">
        <v>0</v>
      </c>
      <c r="E66" s="4"/>
      <c r="F66" s="76">
        <v>375</v>
      </c>
      <c r="G66" s="4"/>
      <c r="H66" s="152">
        <v>2</v>
      </c>
      <c r="I66" s="79"/>
    </row>
    <row r="67" spans="1:9" s="1" customFormat="1">
      <c r="A67" s="78">
        <v>40634</v>
      </c>
      <c r="B67" s="76">
        <v>1</v>
      </c>
      <c r="C67" s="4"/>
      <c r="D67" s="152">
        <v>0</v>
      </c>
      <c r="E67" s="4"/>
      <c r="F67" s="76">
        <v>376</v>
      </c>
      <c r="G67" s="4"/>
      <c r="H67" s="152">
        <v>2</v>
      </c>
      <c r="I67" s="79"/>
    </row>
    <row r="68" spans="1:9" s="1" customFormat="1">
      <c r="A68" s="78">
        <v>40637</v>
      </c>
      <c r="B68" s="76">
        <v>2</v>
      </c>
      <c r="C68" s="4"/>
      <c r="D68" s="152">
        <v>0</v>
      </c>
      <c r="E68" s="4"/>
      <c r="F68" s="76">
        <v>375</v>
      </c>
      <c r="G68" s="4"/>
      <c r="H68" s="152">
        <v>2</v>
      </c>
      <c r="I68" s="79"/>
    </row>
    <row r="69" spans="1:9" s="1" customFormat="1">
      <c r="A69" s="78">
        <v>40638</v>
      </c>
      <c r="B69" s="76">
        <v>30</v>
      </c>
      <c r="C69" s="4"/>
      <c r="D69" s="152">
        <v>0</v>
      </c>
      <c r="E69" s="4"/>
      <c r="F69" s="76">
        <v>360</v>
      </c>
      <c r="G69" s="4"/>
      <c r="H69" s="152">
        <v>2</v>
      </c>
      <c r="I69" s="79"/>
    </row>
    <row r="70" spans="1:9" s="1" customFormat="1">
      <c r="A70" s="78">
        <v>40639</v>
      </c>
      <c r="B70" s="76">
        <v>14</v>
      </c>
      <c r="C70" s="4"/>
      <c r="D70" s="152">
        <v>1</v>
      </c>
      <c r="E70" s="4"/>
      <c r="F70" s="76">
        <v>349</v>
      </c>
      <c r="G70" s="4"/>
      <c r="H70" s="152">
        <v>3</v>
      </c>
      <c r="I70" s="79"/>
    </row>
    <row r="71" spans="1:9" s="1" customFormat="1">
      <c r="A71" s="78">
        <v>40640</v>
      </c>
      <c r="B71" s="76">
        <v>0</v>
      </c>
      <c r="C71" s="4"/>
      <c r="D71" s="152">
        <v>0</v>
      </c>
      <c r="E71" s="4"/>
      <c r="F71" s="76">
        <v>349</v>
      </c>
      <c r="G71" s="4"/>
      <c r="H71" s="152">
        <v>3</v>
      </c>
      <c r="I71" s="79"/>
    </row>
    <row r="72" spans="1:9" s="1" customFormat="1">
      <c r="A72" s="78">
        <v>40641</v>
      </c>
      <c r="B72" s="76">
        <v>74</v>
      </c>
      <c r="C72" s="4"/>
      <c r="D72" s="152">
        <v>0</v>
      </c>
      <c r="E72" s="4"/>
      <c r="F72" s="76">
        <v>416</v>
      </c>
      <c r="G72" s="4"/>
      <c r="H72" s="152">
        <v>3</v>
      </c>
      <c r="I72" s="79"/>
    </row>
    <row r="73" spans="1:9" s="1" customFormat="1">
      <c r="A73" s="78">
        <v>40644</v>
      </c>
      <c r="B73" s="76">
        <v>16</v>
      </c>
      <c r="C73" s="4"/>
      <c r="D73" s="152">
        <v>0</v>
      </c>
      <c r="E73" s="4"/>
      <c r="F73" s="76">
        <v>421</v>
      </c>
      <c r="G73" s="4"/>
      <c r="H73" s="152">
        <v>3</v>
      </c>
      <c r="I73" s="79"/>
    </row>
    <row r="74" spans="1:9" s="1" customFormat="1">
      <c r="A74" s="78">
        <v>40645</v>
      </c>
      <c r="B74" s="76">
        <v>8</v>
      </c>
      <c r="C74" s="4"/>
      <c r="D74" s="152">
        <v>0</v>
      </c>
      <c r="E74" s="4"/>
      <c r="F74" s="76">
        <v>417</v>
      </c>
      <c r="G74" s="4"/>
      <c r="H74" s="152">
        <v>3</v>
      </c>
      <c r="I74" s="79"/>
    </row>
    <row r="75" spans="1:9" s="1" customFormat="1">
      <c r="A75" s="78">
        <v>40646</v>
      </c>
      <c r="B75" s="76">
        <v>4</v>
      </c>
      <c r="C75" s="4"/>
      <c r="D75" s="152">
        <v>0</v>
      </c>
      <c r="E75" s="4"/>
      <c r="F75" s="76">
        <v>415</v>
      </c>
      <c r="G75" s="4"/>
      <c r="H75" s="152">
        <v>3</v>
      </c>
      <c r="I75" s="79"/>
    </row>
    <row r="76" spans="1:9" s="1" customFormat="1">
      <c r="A76" s="78">
        <v>40647</v>
      </c>
      <c r="B76" s="76">
        <v>1</v>
      </c>
      <c r="C76" s="4"/>
      <c r="D76" s="152">
        <v>0</v>
      </c>
      <c r="E76" s="4"/>
      <c r="F76" s="76">
        <v>416</v>
      </c>
      <c r="G76" s="4"/>
      <c r="H76" s="152">
        <v>3</v>
      </c>
      <c r="I76" s="79"/>
    </row>
    <row r="77" spans="1:9" s="1" customFormat="1">
      <c r="A77" s="78">
        <v>40648</v>
      </c>
      <c r="B77" s="76">
        <v>2</v>
      </c>
      <c r="C77" s="4"/>
      <c r="D77" s="152">
        <v>0</v>
      </c>
      <c r="E77" s="4"/>
      <c r="F77" s="76">
        <v>415</v>
      </c>
      <c r="G77" s="4"/>
      <c r="H77" s="152">
        <v>3</v>
      </c>
      <c r="I77" s="79"/>
    </row>
    <row r="78" spans="1:9" s="1" customFormat="1">
      <c r="A78" s="78">
        <v>40651</v>
      </c>
      <c r="B78" s="76">
        <v>4</v>
      </c>
      <c r="C78" s="4"/>
      <c r="D78" s="152">
        <v>0</v>
      </c>
      <c r="E78" s="4"/>
      <c r="F78" s="76">
        <v>417</v>
      </c>
      <c r="G78" s="4"/>
      <c r="H78" s="152">
        <v>3</v>
      </c>
      <c r="I78" s="79"/>
    </row>
    <row r="79" spans="1:9" s="1" customFormat="1">
      <c r="A79" s="78">
        <v>40652</v>
      </c>
      <c r="B79" s="76">
        <v>29</v>
      </c>
      <c r="C79" s="4"/>
      <c r="D79" s="152">
        <v>0</v>
      </c>
      <c r="E79" s="4"/>
      <c r="F79" s="76">
        <v>420</v>
      </c>
      <c r="G79" s="4"/>
      <c r="H79" s="152">
        <v>3</v>
      </c>
      <c r="I79" s="79"/>
    </row>
    <row r="80" spans="1:9" s="1" customFormat="1">
      <c r="A80" s="78">
        <v>40653</v>
      </c>
      <c r="B80" s="76">
        <v>1</v>
      </c>
      <c r="C80" s="4"/>
      <c r="D80" s="152">
        <v>0</v>
      </c>
      <c r="E80" s="4"/>
      <c r="F80" s="76">
        <v>420</v>
      </c>
      <c r="G80" s="4"/>
      <c r="H80" s="152">
        <v>3</v>
      </c>
      <c r="I80" s="79"/>
    </row>
    <row r="81" spans="1:9" s="1" customFormat="1">
      <c r="A81" s="78">
        <v>40654</v>
      </c>
      <c r="B81" s="76">
        <v>4</v>
      </c>
      <c r="C81" s="4"/>
      <c r="D81" s="152">
        <v>0</v>
      </c>
      <c r="E81" s="4"/>
      <c r="F81" s="76">
        <v>420</v>
      </c>
      <c r="G81" s="4"/>
      <c r="H81" s="152">
        <v>3</v>
      </c>
      <c r="I81" s="79"/>
    </row>
    <row r="82" spans="1:9" s="1" customFormat="1">
      <c r="A82" s="78">
        <v>40658</v>
      </c>
      <c r="B82" s="76">
        <v>20</v>
      </c>
      <c r="C82" s="4"/>
      <c r="D82" s="152">
        <v>1</v>
      </c>
      <c r="E82" s="4"/>
      <c r="F82" s="76">
        <v>418</v>
      </c>
      <c r="G82" s="4"/>
      <c r="H82" s="152">
        <v>4</v>
      </c>
      <c r="I82" s="79"/>
    </row>
    <row r="83" spans="1:9" s="1" customFormat="1">
      <c r="A83" s="78">
        <v>40659</v>
      </c>
      <c r="B83" s="76">
        <v>15</v>
      </c>
      <c r="C83" s="4"/>
      <c r="D83" s="152">
        <v>0</v>
      </c>
      <c r="E83" s="4"/>
      <c r="F83" s="76">
        <v>428</v>
      </c>
      <c r="G83" s="4"/>
      <c r="H83" s="152">
        <v>4</v>
      </c>
      <c r="I83" s="79"/>
    </row>
    <row r="84" spans="1:9" s="1" customFormat="1">
      <c r="A84" s="78">
        <v>40660</v>
      </c>
      <c r="B84" s="76">
        <v>4</v>
      </c>
      <c r="C84" s="4"/>
      <c r="D84" s="152">
        <v>0</v>
      </c>
      <c r="E84" s="4"/>
      <c r="F84" s="76">
        <v>428</v>
      </c>
      <c r="G84" s="4"/>
      <c r="H84" s="152">
        <v>3</v>
      </c>
      <c r="I84" s="79"/>
    </row>
    <row r="85" spans="1:9" s="1" customFormat="1">
      <c r="A85" s="78">
        <v>40661</v>
      </c>
      <c r="B85" s="76">
        <v>30</v>
      </c>
      <c r="C85" s="4"/>
      <c r="D85" s="152">
        <v>1</v>
      </c>
      <c r="E85" s="4"/>
      <c r="F85" s="76">
        <v>415</v>
      </c>
      <c r="G85" s="4"/>
      <c r="H85" s="152">
        <v>4</v>
      </c>
      <c r="I85" s="79"/>
    </row>
    <row r="86" spans="1:9" s="1" customFormat="1">
      <c r="A86" s="78">
        <v>40662</v>
      </c>
      <c r="B86" s="76">
        <v>13</v>
      </c>
      <c r="C86" s="4"/>
      <c r="D86" s="152">
        <v>0</v>
      </c>
      <c r="E86" s="4"/>
      <c r="F86" s="76">
        <v>415</v>
      </c>
      <c r="G86" s="4"/>
      <c r="H86" s="152">
        <v>4</v>
      </c>
      <c r="I86" s="79"/>
    </row>
    <row r="87" spans="1:9" s="1" customFormat="1">
      <c r="A87" s="78">
        <v>40665</v>
      </c>
      <c r="B87" s="76">
        <v>30</v>
      </c>
      <c r="C87" s="4"/>
      <c r="D87" s="152">
        <v>0</v>
      </c>
      <c r="E87" s="4"/>
      <c r="F87" s="76">
        <v>407</v>
      </c>
      <c r="G87" s="4"/>
      <c r="H87" s="152">
        <v>4</v>
      </c>
      <c r="I87" s="79"/>
    </row>
    <row r="88" spans="1:9" s="1" customFormat="1">
      <c r="A88" s="78">
        <v>40666</v>
      </c>
      <c r="B88" s="76">
        <v>3</v>
      </c>
      <c r="C88" s="4"/>
      <c r="D88" s="152">
        <v>0</v>
      </c>
      <c r="E88" s="4"/>
      <c r="F88" s="76">
        <v>405</v>
      </c>
      <c r="G88" s="4"/>
      <c r="H88" s="152">
        <v>4</v>
      </c>
      <c r="I88" s="79"/>
    </row>
    <row r="89" spans="1:9" s="1" customFormat="1">
      <c r="A89" s="78">
        <v>40667</v>
      </c>
      <c r="B89" s="76">
        <v>2</v>
      </c>
      <c r="C89" s="4"/>
      <c r="D89" s="152">
        <v>0</v>
      </c>
      <c r="E89" s="4"/>
      <c r="F89" s="76">
        <v>407</v>
      </c>
      <c r="G89" s="4"/>
      <c r="H89" s="152">
        <v>4</v>
      </c>
      <c r="I89" s="79"/>
    </row>
    <row r="90" spans="1:9" s="1" customFormat="1">
      <c r="A90" s="78">
        <v>40668</v>
      </c>
      <c r="B90" s="76">
        <v>6</v>
      </c>
      <c r="C90" s="4"/>
      <c r="D90" s="152">
        <v>1</v>
      </c>
      <c r="E90" s="4"/>
      <c r="F90" s="76">
        <v>408</v>
      </c>
      <c r="G90" s="4"/>
      <c r="H90" s="152">
        <v>4</v>
      </c>
      <c r="I90" s="79"/>
    </row>
    <row r="91" spans="1:9" s="1" customFormat="1">
      <c r="A91" s="78">
        <v>40669</v>
      </c>
      <c r="B91" s="76">
        <v>10</v>
      </c>
      <c r="C91" s="4"/>
      <c r="D91" s="152">
        <v>0</v>
      </c>
      <c r="E91" s="4"/>
      <c r="F91" s="76">
        <v>418</v>
      </c>
      <c r="G91" s="4"/>
      <c r="H91" s="152">
        <v>4</v>
      </c>
      <c r="I91" s="79"/>
    </row>
    <row r="92" spans="1:9" s="1" customFormat="1">
      <c r="A92" s="78">
        <v>40672</v>
      </c>
      <c r="B92" s="76">
        <v>3</v>
      </c>
      <c r="C92" s="4"/>
      <c r="D92" s="152">
        <v>0</v>
      </c>
      <c r="E92" s="4"/>
      <c r="F92" s="76">
        <v>419</v>
      </c>
      <c r="G92" s="4"/>
      <c r="H92" s="152">
        <v>4</v>
      </c>
      <c r="I92" s="79"/>
    </row>
    <row r="93" spans="1:9" s="1" customFormat="1">
      <c r="A93" s="78">
        <v>40673</v>
      </c>
      <c r="B93" s="76">
        <v>3</v>
      </c>
      <c r="C93" s="4"/>
      <c r="D93" s="152">
        <v>0</v>
      </c>
      <c r="E93" s="4"/>
      <c r="F93" s="76">
        <v>420</v>
      </c>
      <c r="G93" s="4"/>
      <c r="H93" s="152">
        <v>4</v>
      </c>
      <c r="I93" s="79"/>
    </row>
    <row r="94" spans="1:9" s="26" customFormat="1">
      <c r="A94" s="78">
        <v>40674</v>
      </c>
      <c r="B94" s="76">
        <v>0</v>
      </c>
      <c r="C94" s="4"/>
      <c r="D94" s="152">
        <v>0</v>
      </c>
      <c r="E94" s="4"/>
      <c r="F94" s="76">
        <v>420</v>
      </c>
      <c r="G94" s="4"/>
      <c r="H94" s="152">
        <v>4</v>
      </c>
      <c r="I94" s="121"/>
    </row>
    <row r="95" spans="1:9" s="26" customFormat="1">
      <c r="A95" s="78">
        <v>40675</v>
      </c>
      <c r="B95" s="76">
        <v>3</v>
      </c>
      <c r="C95" s="4"/>
      <c r="D95" s="152">
        <v>0</v>
      </c>
      <c r="E95" s="4"/>
      <c r="F95" s="76">
        <v>421</v>
      </c>
      <c r="G95" s="4"/>
      <c r="H95" s="152">
        <v>4</v>
      </c>
      <c r="I95" s="121"/>
    </row>
    <row r="96" spans="1:9" s="26" customFormat="1">
      <c r="A96" s="78">
        <v>40676</v>
      </c>
      <c r="B96" s="76">
        <v>0</v>
      </c>
      <c r="C96" s="4"/>
      <c r="D96" s="152">
        <v>0</v>
      </c>
      <c r="E96" s="4"/>
      <c r="F96" s="76">
        <v>421</v>
      </c>
      <c r="G96" s="4"/>
      <c r="H96" s="152">
        <v>4</v>
      </c>
      <c r="I96" s="121"/>
    </row>
    <row r="97" spans="1:10" s="26" customFormat="1">
      <c r="A97" s="78">
        <v>40679</v>
      </c>
      <c r="B97" s="76">
        <v>7</v>
      </c>
      <c r="C97" s="4"/>
      <c r="D97" s="152">
        <v>0</v>
      </c>
      <c r="E97" s="4"/>
      <c r="F97" s="76">
        <v>428</v>
      </c>
      <c r="G97" s="4"/>
      <c r="H97" s="152">
        <v>4</v>
      </c>
      <c r="I97" s="121"/>
    </row>
    <row r="98" spans="1:10" s="26" customFormat="1">
      <c r="A98" s="78">
        <v>40680</v>
      </c>
      <c r="B98" s="76">
        <v>34</v>
      </c>
      <c r="C98" s="4"/>
      <c r="D98" s="152">
        <v>0</v>
      </c>
      <c r="E98" s="4"/>
      <c r="F98" s="76">
        <v>460</v>
      </c>
      <c r="G98" s="4"/>
      <c r="H98" s="152">
        <v>4</v>
      </c>
      <c r="I98" s="121"/>
    </row>
    <row r="99" spans="1:10" s="26" customFormat="1">
      <c r="A99" s="78">
        <v>40681</v>
      </c>
      <c r="B99" s="76">
        <v>2</v>
      </c>
      <c r="C99" s="4"/>
      <c r="D99" s="152">
        <v>0</v>
      </c>
      <c r="E99" s="4"/>
      <c r="F99" s="76">
        <v>461</v>
      </c>
      <c r="G99" s="4"/>
      <c r="H99" s="152">
        <v>4</v>
      </c>
      <c r="I99" s="121"/>
    </row>
    <row r="100" spans="1:10" s="26" customFormat="1">
      <c r="A100" s="78">
        <v>40682</v>
      </c>
      <c r="B100" s="76">
        <v>8</v>
      </c>
      <c r="C100" s="4"/>
      <c r="D100" s="152">
        <v>0</v>
      </c>
      <c r="E100" s="4"/>
      <c r="F100" s="76">
        <v>469</v>
      </c>
      <c r="G100" s="4"/>
      <c r="H100" s="152">
        <v>4</v>
      </c>
      <c r="I100" s="121"/>
    </row>
    <row r="101" spans="1:10" s="26" customFormat="1">
      <c r="A101" s="78">
        <v>40683</v>
      </c>
      <c r="B101" s="76">
        <v>6</v>
      </c>
      <c r="C101" s="4"/>
      <c r="D101" s="152">
        <v>0</v>
      </c>
      <c r="E101" s="4"/>
      <c r="F101" s="76">
        <v>469</v>
      </c>
      <c r="G101" s="4"/>
      <c r="H101" s="152">
        <v>4</v>
      </c>
      <c r="I101" s="121"/>
    </row>
    <row r="102" spans="1:10" s="26" customFormat="1">
      <c r="A102" s="78">
        <v>40686</v>
      </c>
      <c r="B102" s="76">
        <v>14</v>
      </c>
      <c r="C102" s="4"/>
      <c r="D102" s="152">
        <v>0</v>
      </c>
      <c r="E102" s="4"/>
      <c r="F102" s="76">
        <v>478</v>
      </c>
      <c r="G102" s="4"/>
      <c r="H102" s="152">
        <v>4</v>
      </c>
      <c r="I102" s="121"/>
    </row>
    <row r="103" spans="1:10" s="26" customFormat="1">
      <c r="A103" s="78">
        <v>40687</v>
      </c>
      <c r="B103" s="76">
        <v>10</v>
      </c>
      <c r="C103" s="4"/>
      <c r="D103" s="152">
        <v>0</v>
      </c>
      <c r="E103" s="4"/>
      <c r="F103" s="76">
        <v>486</v>
      </c>
      <c r="G103" s="4"/>
      <c r="H103" s="152">
        <v>4</v>
      </c>
      <c r="I103" s="121"/>
    </row>
    <row r="104" spans="1:10" s="26" customFormat="1">
      <c r="A104" s="78">
        <v>40688</v>
      </c>
      <c r="B104" s="76">
        <v>7</v>
      </c>
      <c r="C104" s="4"/>
      <c r="D104" s="152">
        <v>0</v>
      </c>
      <c r="E104" s="4"/>
      <c r="F104" s="76">
        <v>461</v>
      </c>
      <c r="G104" s="4"/>
      <c r="H104" s="152">
        <v>4</v>
      </c>
      <c r="I104" s="121"/>
    </row>
    <row r="105" spans="1:10" s="26" customFormat="1">
      <c r="A105" s="78">
        <v>40689</v>
      </c>
      <c r="B105" s="76">
        <v>7</v>
      </c>
      <c r="C105" s="4"/>
      <c r="D105" s="152">
        <v>0</v>
      </c>
      <c r="E105" s="4"/>
      <c r="F105" s="76">
        <v>344</v>
      </c>
      <c r="G105" s="4"/>
      <c r="H105" s="152">
        <v>4</v>
      </c>
      <c r="I105" s="121"/>
    </row>
    <row r="106" spans="1:10" s="26" customFormat="1">
      <c r="A106" s="78">
        <v>40690</v>
      </c>
      <c r="B106" s="76">
        <v>10</v>
      </c>
      <c r="C106" s="4"/>
      <c r="D106" s="152">
        <v>0</v>
      </c>
      <c r="E106" s="4"/>
      <c r="F106" s="76">
        <v>348</v>
      </c>
      <c r="G106" s="4"/>
      <c r="H106" s="152">
        <v>4</v>
      </c>
      <c r="I106" s="121"/>
    </row>
    <row r="107" spans="1:10" s="66" customFormat="1">
      <c r="A107" s="118">
        <v>40693</v>
      </c>
      <c r="B107" s="20"/>
      <c r="C107" s="21"/>
      <c r="D107" s="68"/>
      <c r="E107" s="21"/>
      <c r="F107" s="20"/>
      <c r="G107" s="21"/>
      <c r="H107" s="68"/>
      <c r="I107" s="93"/>
      <c r="J107" s="93" t="s">
        <v>26</v>
      </c>
    </row>
    <row r="108" spans="1:10" s="26" customFormat="1">
      <c r="A108" s="78">
        <v>40694</v>
      </c>
      <c r="B108" s="76">
        <v>19</v>
      </c>
      <c r="C108" s="4"/>
      <c r="D108" s="152">
        <v>0</v>
      </c>
      <c r="E108" s="4"/>
      <c r="F108" s="76">
        <v>350</v>
      </c>
      <c r="G108" s="4"/>
      <c r="H108" s="152">
        <v>4</v>
      </c>
      <c r="I108" s="121"/>
    </row>
    <row r="109" spans="1:10" s="26" customFormat="1">
      <c r="A109" s="78">
        <v>40695</v>
      </c>
      <c r="B109" s="76">
        <v>9</v>
      </c>
      <c r="C109" s="4"/>
      <c r="D109" s="152">
        <v>0</v>
      </c>
      <c r="E109" s="4"/>
      <c r="F109" s="76">
        <v>356</v>
      </c>
      <c r="G109" s="4"/>
      <c r="H109" s="152">
        <v>4</v>
      </c>
      <c r="I109" s="121"/>
    </row>
    <row r="110" spans="1:10" s="26" customFormat="1">
      <c r="A110" s="78">
        <v>40696</v>
      </c>
      <c r="B110" s="76">
        <v>0</v>
      </c>
      <c r="C110" s="4"/>
      <c r="D110" s="152">
        <v>0</v>
      </c>
      <c r="E110" s="4"/>
      <c r="F110" s="76">
        <v>356</v>
      </c>
      <c r="G110" s="4"/>
      <c r="H110" s="152">
        <v>4</v>
      </c>
      <c r="I110" s="121"/>
    </row>
    <row r="111" spans="1:10" s="26" customFormat="1">
      <c r="A111" s="78">
        <v>40697</v>
      </c>
      <c r="B111" s="76">
        <v>1</v>
      </c>
      <c r="C111" s="4"/>
      <c r="D111" s="152">
        <v>0</v>
      </c>
      <c r="E111" s="4"/>
      <c r="F111" s="76">
        <v>357</v>
      </c>
      <c r="G111" s="4"/>
      <c r="H111" s="152">
        <v>4</v>
      </c>
      <c r="I111" s="121"/>
    </row>
    <row r="112" spans="1:10" s="26" customFormat="1">
      <c r="A112" s="78">
        <v>40700</v>
      </c>
      <c r="B112" s="76">
        <v>22</v>
      </c>
      <c r="C112" s="4"/>
      <c r="D112" s="152">
        <v>0</v>
      </c>
      <c r="E112" s="4"/>
      <c r="F112" s="76">
        <v>375</v>
      </c>
      <c r="G112" s="4"/>
      <c r="H112" s="152">
        <v>4</v>
      </c>
      <c r="I112" s="121"/>
    </row>
    <row r="113" spans="1:9" s="26" customFormat="1">
      <c r="A113" s="78">
        <v>40701</v>
      </c>
      <c r="B113" s="76">
        <v>1</v>
      </c>
      <c r="C113" s="4"/>
      <c r="D113" s="152">
        <v>0</v>
      </c>
      <c r="E113" s="4"/>
      <c r="F113" s="76">
        <v>375</v>
      </c>
      <c r="G113" s="4"/>
      <c r="H113" s="152">
        <v>4</v>
      </c>
      <c r="I113" s="121"/>
    </row>
    <row r="114" spans="1:9" s="26" customFormat="1">
      <c r="A114" s="78">
        <v>40702</v>
      </c>
      <c r="B114" s="76">
        <v>2</v>
      </c>
      <c r="C114" s="4"/>
      <c r="D114" s="152">
        <v>0</v>
      </c>
      <c r="E114" s="4"/>
      <c r="F114" s="76">
        <v>375</v>
      </c>
      <c r="G114" s="4"/>
      <c r="H114" s="152">
        <v>4</v>
      </c>
      <c r="I114" s="121"/>
    </row>
    <row r="115" spans="1:9" s="26" customFormat="1">
      <c r="A115" s="78">
        <v>40703</v>
      </c>
      <c r="B115" s="76">
        <v>2</v>
      </c>
      <c r="C115" s="4"/>
      <c r="D115" s="152">
        <v>0</v>
      </c>
      <c r="E115" s="4"/>
      <c r="F115" s="76">
        <v>375</v>
      </c>
      <c r="G115" s="4"/>
      <c r="H115" s="152">
        <v>4</v>
      </c>
      <c r="I115" s="121"/>
    </row>
    <row r="116" spans="1:9" s="26" customFormat="1">
      <c r="A116" s="78">
        <v>40704</v>
      </c>
      <c r="B116" s="76">
        <v>0</v>
      </c>
      <c r="C116" s="4"/>
      <c r="D116" s="152">
        <v>0</v>
      </c>
      <c r="E116" s="4"/>
      <c r="F116" s="76">
        <v>375</v>
      </c>
      <c r="G116" s="4"/>
      <c r="H116" s="152">
        <v>4</v>
      </c>
      <c r="I116" s="121"/>
    </row>
    <row r="117" spans="1:9" s="26" customFormat="1">
      <c r="A117" s="78">
        <v>40707</v>
      </c>
      <c r="B117" s="76">
        <v>1</v>
      </c>
      <c r="C117" s="4"/>
      <c r="D117" s="152">
        <v>0</v>
      </c>
      <c r="E117" s="4"/>
      <c r="F117" s="76">
        <v>376</v>
      </c>
      <c r="G117" s="4"/>
      <c r="H117" s="152">
        <v>4</v>
      </c>
      <c r="I117" s="121"/>
    </row>
    <row r="118" spans="1:9" s="26" customFormat="1">
      <c r="A118" s="78">
        <v>40708</v>
      </c>
      <c r="B118" s="76">
        <v>2</v>
      </c>
      <c r="C118" s="4"/>
      <c r="D118" s="152">
        <v>0</v>
      </c>
      <c r="E118" s="4"/>
      <c r="F118" s="76">
        <v>376</v>
      </c>
      <c r="G118" s="4"/>
      <c r="H118" s="152">
        <v>4</v>
      </c>
      <c r="I118" s="121"/>
    </row>
    <row r="119" spans="1:9" s="26" customFormat="1">
      <c r="A119" s="78">
        <v>40709</v>
      </c>
      <c r="B119" s="76">
        <v>0</v>
      </c>
      <c r="C119" s="4"/>
      <c r="D119" s="152">
        <v>0</v>
      </c>
      <c r="E119" s="4"/>
      <c r="F119" s="76">
        <v>376</v>
      </c>
      <c r="G119" s="4"/>
      <c r="H119" s="152">
        <v>4</v>
      </c>
      <c r="I119" s="121"/>
    </row>
    <row r="120" spans="1:9" s="26" customFormat="1" ht="12" customHeight="1">
      <c r="A120" s="78">
        <v>40710</v>
      </c>
      <c r="B120" s="76">
        <v>3</v>
      </c>
      <c r="C120" s="4"/>
      <c r="D120" s="152">
        <v>0</v>
      </c>
      <c r="E120" s="4"/>
      <c r="F120" s="76">
        <v>379</v>
      </c>
      <c r="G120" s="4"/>
      <c r="H120" s="152">
        <v>4</v>
      </c>
      <c r="I120" s="121"/>
    </row>
    <row r="121" spans="1:9" s="26" customFormat="1" ht="12" customHeight="1">
      <c r="A121" s="78">
        <v>40711</v>
      </c>
      <c r="B121" s="76">
        <v>2</v>
      </c>
      <c r="C121" s="4"/>
      <c r="D121" s="152">
        <v>0</v>
      </c>
      <c r="E121" s="4"/>
      <c r="F121" s="76">
        <v>381</v>
      </c>
      <c r="G121" s="4"/>
      <c r="H121" s="152">
        <v>4</v>
      </c>
      <c r="I121" s="121"/>
    </row>
    <row r="122" spans="1:9" s="26" customFormat="1" ht="12" customHeight="1">
      <c r="A122" s="78">
        <v>40714</v>
      </c>
      <c r="B122" s="76">
        <v>6</v>
      </c>
      <c r="C122" s="4"/>
      <c r="D122" s="152">
        <v>0</v>
      </c>
      <c r="E122" s="4"/>
      <c r="F122" s="76">
        <v>380</v>
      </c>
      <c r="G122" s="4"/>
      <c r="H122" s="152">
        <v>4</v>
      </c>
      <c r="I122" s="121"/>
    </row>
    <row r="123" spans="1:9" s="26" customFormat="1" ht="12" customHeight="1">
      <c r="A123" s="78">
        <v>40715</v>
      </c>
      <c r="B123" s="76">
        <v>3</v>
      </c>
      <c r="C123" s="4"/>
      <c r="D123" s="152">
        <v>0</v>
      </c>
      <c r="E123" s="4"/>
      <c r="F123" s="76">
        <v>378</v>
      </c>
      <c r="G123" s="4"/>
      <c r="H123" s="152">
        <v>4</v>
      </c>
      <c r="I123" s="121"/>
    </row>
    <row r="124" spans="1:9" s="26" customFormat="1" ht="12" customHeight="1">
      <c r="A124" s="78">
        <v>40716</v>
      </c>
      <c r="B124" s="76">
        <v>38</v>
      </c>
      <c r="C124" s="4"/>
      <c r="D124" s="152">
        <v>0</v>
      </c>
      <c r="E124" s="4"/>
      <c r="F124" s="76">
        <v>404</v>
      </c>
      <c r="G124" s="4"/>
      <c r="H124" s="152">
        <v>4</v>
      </c>
      <c r="I124" s="121"/>
    </row>
    <row r="125" spans="1:9" s="26" customFormat="1">
      <c r="A125" s="78">
        <v>40717</v>
      </c>
      <c r="B125" s="76">
        <v>6</v>
      </c>
      <c r="C125" s="4"/>
      <c r="D125" s="152">
        <v>0</v>
      </c>
      <c r="E125" s="4"/>
      <c r="F125" s="76">
        <v>408</v>
      </c>
      <c r="G125" s="4"/>
      <c r="H125" s="152">
        <v>4</v>
      </c>
      <c r="I125" s="121"/>
    </row>
    <row r="126" spans="1:9" s="26" customFormat="1">
      <c r="A126" s="78">
        <v>40718</v>
      </c>
      <c r="B126" s="76">
        <v>11</v>
      </c>
      <c r="C126" s="4"/>
      <c r="D126" s="152">
        <v>0</v>
      </c>
      <c r="E126" s="4"/>
      <c r="F126" s="76">
        <v>407</v>
      </c>
      <c r="G126" s="4"/>
      <c r="H126" s="152">
        <v>4</v>
      </c>
      <c r="I126" s="121"/>
    </row>
    <row r="127" spans="1:9" s="26" customFormat="1">
      <c r="A127" s="78">
        <v>40721</v>
      </c>
      <c r="B127" s="76">
        <v>0</v>
      </c>
      <c r="C127" s="4"/>
      <c r="D127" s="152">
        <v>0</v>
      </c>
      <c r="E127" s="4"/>
      <c r="F127" s="76">
        <v>407</v>
      </c>
      <c r="G127" s="4"/>
      <c r="H127" s="152">
        <v>2</v>
      </c>
      <c r="I127" s="121"/>
    </row>
    <row r="128" spans="1:9" s="26" customFormat="1">
      <c r="A128" s="78">
        <v>40722</v>
      </c>
      <c r="B128" s="76">
        <v>6</v>
      </c>
      <c r="C128" s="4"/>
      <c r="D128" s="152">
        <v>0</v>
      </c>
      <c r="E128" s="4"/>
      <c r="F128" s="76">
        <v>411</v>
      </c>
      <c r="G128" s="4"/>
      <c r="H128" s="152">
        <v>1</v>
      </c>
      <c r="I128" s="121"/>
    </row>
    <row r="129" spans="1:10" s="26" customFormat="1">
      <c r="A129" s="78">
        <v>40723</v>
      </c>
      <c r="B129" s="76">
        <v>2</v>
      </c>
      <c r="C129" s="4"/>
      <c r="D129" s="152">
        <v>0</v>
      </c>
      <c r="E129" s="4"/>
      <c r="F129" s="76">
        <v>413</v>
      </c>
      <c r="G129" s="4"/>
      <c r="H129" s="152">
        <v>1</v>
      </c>
      <c r="I129" s="121"/>
    </row>
    <row r="130" spans="1:10" s="26" customFormat="1">
      <c r="A130" s="78">
        <v>40724</v>
      </c>
      <c r="B130" s="76">
        <v>2</v>
      </c>
      <c r="C130" s="4"/>
      <c r="D130" s="152">
        <v>0</v>
      </c>
      <c r="E130" s="4"/>
      <c r="F130" s="76">
        <v>415</v>
      </c>
      <c r="G130" s="4"/>
      <c r="H130" s="152">
        <v>1</v>
      </c>
      <c r="I130" s="121"/>
    </row>
    <row r="131" spans="1:10" s="26" customFormat="1">
      <c r="A131" s="78">
        <v>40725</v>
      </c>
      <c r="B131" s="76">
        <v>2</v>
      </c>
      <c r="C131" s="4"/>
      <c r="D131" s="152">
        <v>0</v>
      </c>
      <c r="E131" s="4"/>
      <c r="F131" s="76">
        <v>413</v>
      </c>
      <c r="G131" s="4"/>
      <c r="H131" s="152">
        <v>1</v>
      </c>
      <c r="I131" s="121"/>
    </row>
    <row r="132" spans="1:10" s="66" customFormat="1">
      <c r="A132" s="118">
        <v>40728</v>
      </c>
      <c r="B132" s="20"/>
      <c r="C132" s="21"/>
      <c r="D132" s="68"/>
      <c r="E132" s="21"/>
      <c r="F132" s="20"/>
      <c r="G132" s="21"/>
      <c r="H132" s="68"/>
      <c r="I132" s="93"/>
      <c r="J132" s="93" t="s">
        <v>28</v>
      </c>
    </row>
    <row r="133" spans="1:10" s="47" customFormat="1">
      <c r="A133" s="78">
        <v>40729</v>
      </c>
      <c r="B133" s="40">
        <v>3</v>
      </c>
      <c r="C133" s="5"/>
      <c r="D133" s="67">
        <v>0</v>
      </c>
      <c r="E133" s="5"/>
      <c r="F133" s="40">
        <v>416</v>
      </c>
      <c r="G133" s="5"/>
      <c r="H133" s="67">
        <v>1</v>
      </c>
      <c r="I133" s="122"/>
    </row>
    <row r="134" spans="1:10" s="47" customFormat="1">
      <c r="A134" s="78">
        <v>40730</v>
      </c>
      <c r="B134" s="40">
        <v>1</v>
      </c>
      <c r="C134" s="5"/>
      <c r="D134" s="67">
        <v>1</v>
      </c>
      <c r="E134" s="5"/>
      <c r="F134" s="40">
        <v>417</v>
      </c>
      <c r="G134" s="5"/>
      <c r="H134" s="67">
        <v>2</v>
      </c>
      <c r="I134" s="122"/>
    </row>
    <row r="135" spans="1:10" s="47" customFormat="1">
      <c r="A135" s="78">
        <v>40731</v>
      </c>
      <c r="B135" s="40">
        <v>0</v>
      </c>
      <c r="C135" s="5"/>
      <c r="D135" s="67">
        <v>0</v>
      </c>
      <c r="E135" s="5"/>
      <c r="F135" s="40">
        <v>417</v>
      </c>
      <c r="G135" s="5"/>
      <c r="H135" s="67">
        <v>2</v>
      </c>
      <c r="I135" s="122"/>
    </row>
    <row r="136" spans="1:10" s="47" customFormat="1">
      <c r="A136" s="78">
        <v>40732</v>
      </c>
      <c r="B136" s="40">
        <v>3</v>
      </c>
      <c r="C136" s="5"/>
      <c r="D136" s="67">
        <v>0</v>
      </c>
      <c r="E136" s="5"/>
      <c r="F136" s="40">
        <v>416</v>
      </c>
      <c r="G136" s="5"/>
      <c r="H136" s="67">
        <v>2</v>
      </c>
      <c r="I136" s="122"/>
    </row>
    <row r="137" spans="1:10" s="47" customFormat="1">
      <c r="A137" s="78">
        <v>40735</v>
      </c>
      <c r="B137" s="40">
        <v>35</v>
      </c>
      <c r="C137" s="5"/>
      <c r="D137" s="67">
        <v>0</v>
      </c>
      <c r="E137" s="5"/>
      <c r="F137" s="40">
        <v>443</v>
      </c>
      <c r="G137" s="5"/>
      <c r="H137" s="67">
        <v>2</v>
      </c>
      <c r="I137" s="122"/>
    </row>
    <row r="138" spans="1:10" s="47" customFormat="1">
      <c r="A138" s="78">
        <v>40736</v>
      </c>
      <c r="B138" s="40">
        <v>9</v>
      </c>
      <c r="C138" s="5"/>
      <c r="D138" s="67">
        <v>0</v>
      </c>
      <c r="E138" s="5"/>
      <c r="F138" s="40">
        <v>445</v>
      </c>
      <c r="G138" s="5"/>
      <c r="H138" s="67">
        <v>2</v>
      </c>
      <c r="I138" s="122"/>
    </row>
    <row r="139" spans="1:10" s="47" customFormat="1">
      <c r="A139" s="78">
        <v>40737</v>
      </c>
      <c r="B139" s="40">
        <v>34</v>
      </c>
      <c r="C139" s="5"/>
      <c r="D139" s="67">
        <v>0</v>
      </c>
      <c r="E139" s="5"/>
      <c r="F139" s="40">
        <v>477</v>
      </c>
      <c r="G139" s="5"/>
      <c r="H139" s="67">
        <v>2</v>
      </c>
      <c r="I139" s="122"/>
    </row>
    <row r="140" spans="1:10" s="47" customFormat="1">
      <c r="A140" s="78">
        <v>40738</v>
      </c>
      <c r="B140" s="40">
        <v>0</v>
      </c>
      <c r="C140" s="5"/>
      <c r="D140" s="67">
        <v>0</v>
      </c>
      <c r="E140" s="5"/>
      <c r="F140" s="40">
        <v>476</v>
      </c>
      <c r="G140" s="5"/>
      <c r="H140" s="67">
        <v>2</v>
      </c>
      <c r="I140" s="122"/>
    </row>
    <row r="141" spans="1:10" s="47" customFormat="1">
      <c r="A141" s="78">
        <v>40739</v>
      </c>
      <c r="B141" s="40">
        <v>0</v>
      </c>
      <c r="C141" s="5"/>
      <c r="D141" s="67">
        <v>0</v>
      </c>
      <c r="E141" s="5"/>
      <c r="F141" s="40">
        <v>479</v>
      </c>
      <c r="G141" s="5"/>
      <c r="H141" s="67">
        <v>2</v>
      </c>
      <c r="I141" s="122"/>
    </row>
    <row r="142" spans="1:10" s="47" customFormat="1">
      <c r="A142" s="78">
        <v>40742</v>
      </c>
      <c r="B142" s="40">
        <v>8</v>
      </c>
      <c r="C142" s="5"/>
      <c r="D142" s="67">
        <v>0</v>
      </c>
      <c r="E142" s="5"/>
      <c r="F142" s="40">
        <v>478</v>
      </c>
      <c r="G142" s="5"/>
      <c r="H142" s="67">
        <v>2</v>
      </c>
      <c r="I142" s="122"/>
    </row>
    <row r="143" spans="1:10" s="47" customFormat="1">
      <c r="A143" s="78">
        <v>40743</v>
      </c>
      <c r="B143" s="40">
        <v>27</v>
      </c>
      <c r="C143" s="5"/>
      <c r="D143" s="67">
        <v>0</v>
      </c>
      <c r="E143" s="5"/>
      <c r="F143" s="40">
        <v>500</v>
      </c>
      <c r="G143" s="5"/>
      <c r="H143" s="67">
        <v>2</v>
      </c>
      <c r="I143" s="122"/>
    </row>
    <row r="144" spans="1:10" s="47" customFormat="1">
      <c r="A144" s="78">
        <v>40744</v>
      </c>
      <c r="B144" s="40">
        <v>18</v>
      </c>
      <c r="C144" s="5"/>
      <c r="D144" s="67">
        <v>0</v>
      </c>
      <c r="E144" s="5"/>
      <c r="F144" s="40">
        <v>520</v>
      </c>
      <c r="G144" s="5"/>
      <c r="H144" s="67">
        <v>2</v>
      </c>
      <c r="I144" s="122"/>
    </row>
    <row r="145" spans="1:9" s="47" customFormat="1">
      <c r="A145" s="78">
        <v>40745</v>
      </c>
      <c r="B145" s="40">
        <v>4</v>
      </c>
      <c r="C145" s="5"/>
      <c r="D145" s="67">
        <v>0</v>
      </c>
      <c r="E145" s="5"/>
      <c r="F145" s="40">
        <v>524</v>
      </c>
      <c r="G145" s="5"/>
      <c r="H145" s="67">
        <v>2</v>
      </c>
      <c r="I145" s="122"/>
    </row>
    <row r="146" spans="1:9" s="47" customFormat="1">
      <c r="A146" s="78">
        <v>40746</v>
      </c>
      <c r="B146" s="40">
        <v>4</v>
      </c>
      <c r="C146" s="5"/>
      <c r="D146" s="67">
        <v>0</v>
      </c>
      <c r="E146" s="5"/>
      <c r="F146" s="40">
        <v>521</v>
      </c>
      <c r="G146" s="5"/>
      <c r="H146" s="67">
        <v>2</v>
      </c>
      <c r="I146" s="122"/>
    </row>
    <row r="147" spans="1:9" s="47" customFormat="1">
      <c r="A147" s="78">
        <v>40749</v>
      </c>
      <c r="B147" s="40">
        <v>19</v>
      </c>
      <c r="C147" s="5"/>
      <c r="D147" s="67">
        <v>0</v>
      </c>
      <c r="E147" s="5"/>
      <c r="F147" s="40">
        <v>539</v>
      </c>
      <c r="G147" s="5"/>
      <c r="H147" s="67">
        <v>2</v>
      </c>
      <c r="I147" s="122"/>
    </row>
    <row r="148" spans="1:9" s="47" customFormat="1">
      <c r="A148" s="78">
        <v>40750</v>
      </c>
      <c r="B148" s="40">
        <v>13</v>
      </c>
      <c r="C148" s="5"/>
      <c r="D148" s="67">
        <v>0</v>
      </c>
      <c r="E148" s="5"/>
      <c r="F148" s="40">
        <v>492</v>
      </c>
      <c r="G148" s="5"/>
      <c r="H148" s="67">
        <v>2</v>
      </c>
      <c r="I148" s="122"/>
    </row>
    <row r="149" spans="1:9" s="47" customFormat="1">
      <c r="A149" s="78">
        <v>40751</v>
      </c>
      <c r="B149" s="40">
        <v>1</v>
      </c>
      <c r="C149" s="5"/>
      <c r="D149" s="67">
        <v>0</v>
      </c>
      <c r="E149" s="5"/>
      <c r="F149" s="40">
        <v>274</v>
      </c>
      <c r="G149" s="5"/>
      <c r="H149" s="67">
        <v>2</v>
      </c>
      <c r="I149" s="122"/>
    </row>
    <row r="150" spans="1:9" s="47" customFormat="1">
      <c r="A150" s="78">
        <v>40752</v>
      </c>
      <c r="B150" s="40">
        <v>20</v>
      </c>
      <c r="C150" s="5"/>
      <c r="D150" s="67">
        <v>0</v>
      </c>
      <c r="E150" s="5"/>
      <c r="F150" s="40">
        <v>268</v>
      </c>
      <c r="G150" s="5"/>
      <c r="H150" s="67">
        <v>2</v>
      </c>
      <c r="I150" s="122"/>
    </row>
    <row r="151" spans="1:9" s="26" customFormat="1">
      <c r="A151" s="78">
        <v>40753</v>
      </c>
      <c r="B151" s="76">
        <v>0</v>
      </c>
      <c r="C151" s="4"/>
      <c r="D151" s="152">
        <v>0</v>
      </c>
      <c r="E151" s="4"/>
      <c r="F151" s="76">
        <v>268</v>
      </c>
      <c r="G151" s="4"/>
      <c r="H151" s="152">
        <v>2</v>
      </c>
      <c r="I151" s="121"/>
    </row>
    <row r="152" spans="1:9" s="26" customFormat="1">
      <c r="A152" s="78">
        <v>40756</v>
      </c>
      <c r="B152" s="76">
        <v>1</v>
      </c>
      <c r="C152" s="4"/>
      <c r="D152" s="152">
        <v>0</v>
      </c>
      <c r="E152" s="4"/>
      <c r="F152" s="76">
        <f>F153+22</f>
        <v>268</v>
      </c>
      <c r="G152" s="4"/>
      <c r="H152" s="152">
        <v>2</v>
      </c>
      <c r="I152" s="121"/>
    </row>
    <row r="153" spans="1:9" s="26" customFormat="1">
      <c r="A153" s="78">
        <v>40757</v>
      </c>
      <c r="B153" s="76">
        <v>36</v>
      </c>
      <c r="C153" s="4"/>
      <c r="D153" s="152">
        <v>0</v>
      </c>
      <c r="E153" s="4"/>
      <c r="F153" s="76">
        <v>246</v>
      </c>
      <c r="G153" s="4"/>
      <c r="H153" s="152">
        <v>2</v>
      </c>
      <c r="I153" s="121"/>
    </row>
    <row r="154" spans="1:9" s="26" customFormat="1">
      <c r="A154" s="78">
        <v>40758</v>
      </c>
      <c r="B154" s="76">
        <v>26</v>
      </c>
      <c r="C154" s="4"/>
      <c r="D154" s="152">
        <v>0</v>
      </c>
      <c r="E154" s="4"/>
      <c r="F154" s="76">
        <v>261</v>
      </c>
      <c r="G154" s="4"/>
      <c r="H154" s="152">
        <v>2</v>
      </c>
      <c r="I154" s="121"/>
    </row>
    <row r="155" spans="1:9" s="26" customFormat="1">
      <c r="A155" s="78">
        <v>40759</v>
      </c>
      <c r="B155" s="76">
        <v>2</v>
      </c>
      <c r="C155" s="4"/>
      <c r="D155" s="152">
        <v>0</v>
      </c>
      <c r="E155" s="4"/>
      <c r="F155" s="76">
        <v>270</v>
      </c>
      <c r="G155" s="4"/>
      <c r="H155" s="152">
        <v>2</v>
      </c>
      <c r="I155" s="121"/>
    </row>
    <row r="156" spans="1:9" s="26" customFormat="1">
      <c r="A156" s="78">
        <v>40760</v>
      </c>
      <c r="B156" s="76">
        <v>18</v>
      </c>
      <c r="C156" s="4"/>
      <c r="D156" s="152">
        <v>0</v>
      </c>
      <c r="E156" s="4"/>
      <c r="F156" s="76">
        <v>260</v>
      </c>
      <c r="G156" s="4"/>
      <c r="H156" s="152">
        <v>2</v>
      </c>
      <c r="I156" s="121"/>
    </row>
    <row r="157" spans="1:9" s="26" customFormat="1">
      <c r="A157" s="78">
        <v>40763</v>
      </c>
      <c r="B157" s="76">
        <v>7</v>
      </c>
      <c r="C157" s="4"/>
      <c r="D157" s="152">
        <v>0</v>
      </c>
      <c r="E157" s="4"/>
      <c r="F157" s="76">
        <v>273</v>
      </c>
      <c r="G157" s="4"/>
      <c r="H157" s="152">
        <v>2</v>
      </c>
      <c r="I157" s="121"/>
    </row>
    <row r="158" spans="1:9" s="26" customFormat="1">
      <c r="A158" s="78">
        <v>40764</v>
      </c>
      <c r="B158" s="76">
        <v>1</v>
      </c>
      <c r="C158" s="4"/>
      <c r="D158" s="152">
        <v>0</v>
      </c>
      <c r="E158" s="4"/>
      <c r="F158" s="76">
        <v>273</v>
      </c>
      <c r="G158" s="4"/>
      <c r="H158" s="152">
        <v>2</v>
      </c>
      <c r="I158" s="121"/>
    </row>
    <row r="159" spans="1:9" s="26" customFormat="1">
      <c r="A159" s="78">
        <v>40765</v>
      </c>
      <c r="B159" s="76">
        <v>10</v>
      </c>
      <c r="C159" s="4"/>
      <c r="D159" s="152">
        <v>0</v>
      </c>
      <c r="E159" s="4"/>
      <c r="F159" s="76">
        <v>271</v>
      </c>
      <c r="G159" s="4"/>
      <c r="H159" s="152">
        <v>2</v>
      </c>
      <c r="I159" s="121"/>
    </row>
    <row r="160" spans="1:9" s="26" customFormat="1">
      <c r="A160" s="78">
        <v>40766</v>
      </c>
      <c r="B160" s="76">
        <v>0</v>
      </c>
      <c r="C160" s="4"/>
      <c r="D160" s="152">
        <v>0</v>
      </c>
      <c r="E160" s="4"/>
      <c r="F160" s="76">
        <v>271</v>
      </c>
      <c r="G160" s="4"/>
      <c r="H160" s="152">
        <v>2</v>
      </c>
      <c r="I160" s="121"/>
    </row>
    <row r="161" spans="1:9" s="26" customFormat="1">
      <c r="A161" s="78">
        <v>40767</v>
      </c>
      <c r="B161" s="76">
        <v>30</v>
      </c>
      <c r="C161" s="4"/>
      <c r="D161" s="152">
        <v>0</v>
      </c>
      <c r="E161" s="4"/>
      <c r="F161" s="76">
        <v>301</v>
      </c>
      <c r="G161" s="4"/>
      <c r="H161" s="152">
        <v>2</v>
      </c>
      <c r="I161" s="121"/>
    </row>
    <row r="162" spans="1:9" s="26" customFormat="1">
      <c r="A162" s="78">
        <v>40770</v>
      </c>
      <c r="B162" s="76">
        <v>1</v>
      </c>
      <c r="C162" s="4"/>
      <c r="D162" s="152">
        <v>0</v>
      </c>
      <c r="E162" s="4"/>
      <c r="F162" s="76">
        <v>301</v>
      </c>
      <c r="G162" s="4"/>
      <c r="H162" s="152">
        <v>2</v>
      </c>
      <c r="I162" s="121"/>
    </row>
    <row r="163" spans="1:9" s="26" customFormat="1">
      <c r="A163" s="78">
        <v>40771</v>
      </c>
      <c r="B163" s="76">
        <v>0</v>
      </c>
      <c r="C163" s="4"/>
      <c r="D163" s="152">
        <v>0</v>
      </c>
      <c r="E163" s="4"/>
      <c r="F163" s="76">
        <v>301</v>
      </c>
      <c r="G163" s="4"/>
      <c r="H163" s="152">
        <v>2</v>
      </c>
      <c r="I163" s="121"/>
    </row>
    <row r="164" spans="1:9" s="26" customFormat="1">
      <c r="A164" s="78">
        <v>40772</v>
      </c>
      <c r="B164" s="76">
        <v>0</v>
      </c>
      <c r="C164" s="4"/>
      <c r="D164" s="152">
        <v>0</v>
      </c>
      <c r="E164" s="4"/>
      <c r="F164" s="76">
        <v>301</v>
      </c>
      <c r="G164" s="4"/>
      <c r="H164" s="152">
        <v>2</v>
      </c>
      <c r="I164" s="121"/>
    </row>
    <row r="165" spans="1:9" s="26" customFormat="1">
      <c r="A165" s="78">
        <v>40773</v>
      </c>
      <c r="B165" s="76">
        <v>10</v>
      </c>
      <c r="C165" s="4"/>
      <c r="D165" s="152">
        <v>0</v>
      </c>
      <c r="E165" s="4"/>
      <c r="F165" s="76">
        <v>311</v>
      </c>
      <c r="G165" s="4"/>
      <c r="H165" s="152">
        <v>2</v>
      </c>
      <c r="I165" s="121"/>
    </row>
    <row r="166" spans="1:9" s="26" customFormat="1">
      <c r="A166" s="78">
        <v>40774</v>
      </c>
      <c r="B166" s="76">
        <v>17</v>
      </c>
      <c r="C166" s="4"/>
      <c r="D166" s="152">
        <v>0</v>
      </c>
      <c r="E166" s="4"/>
      <c r="F166" s="76">
        <v>320</v>
      </c>
      <c r="G166" s="4"/>
      <c r="H166" s="152">
        <v>2</v>
      </c>
      <c r="I166" s="121"/>
    </row>
    <row r="167" spans="1:9" s="26" customFormat="1">
      <c r="A167" s="78">
        <v>40777</v>
      </c>
      <c r="B167" s="76">
        <v>1</v>
      </c>
      <c r="C167" s="4"/>
      <c r="D167" s="152">
        <v>0</v>
      </c>
      <c r="E167" s="4"/>
      <c r="F167" s="76">
        <v>319</v>
      </c>
      <c r="G167" s="4"/>
      <c r="H167" s="152">
        <v>2</v>
      </c>
      <c r="I167" s="121"/>
    </row>
    <row r="168" spans="1:9" s="26" customFormat="1">
      <c r="A168" s="78">
        <v>40778</v>
      </c>
      <c r="B168" s="76">
        <v>68</v>
      </c>
      <c r="C168" s="4"/>
      <c r="D168" s="152">
        <v>0</v>
      </c>
      <c r="E168" s="4"/>
      <c r="F168" s="76">
        <v>272</v>
      </c>
      <c r="G168" s="4"/>
      <c r="H168" s="152">
        <v>2</v>
      </c>
      <c r="I168" s="121"/>
    </row>
    <row r="169" spans="1:9" s="26" customFormat="1">
      <c r="A169" s="78">
        <v>40779</v>
      </c>
      <c r="B169" s="76">
        <v>0</v>
      </c>
      <c r="C169" s="4"/>
      <c r="D169" s="152">
        <v>0</v>
      </c>
      <c r="E169" s="4"/>
      <c r="F169" s="76">
        <v>273</v>
      </c>
      <c r="G169" s="4"/>
      <c r="H169" s="152">
        <v>2</v>
      </c>
      <c r="I169" s="121"/>
    </row>
    <row r="170" spans="1:9" s="26" customFormat="1">
      <c r="A170" s="78">
        <v>40780</v>
      </c>
      <c r="B170" s="76">
        <v>0</v>
      </c>
      <c r="C170" s="4"/>
      <c r="D170" s="152">
        <v>0</v>
      </c>
      <c r="E170" s="4"/>
      <c r="F170" s="76">
        <v>245</v>
      </c>
      <c r="G170" s="4"/>
      <c r="H170" s="152">
        <v>2</v>
      </c>
      <c r="I170" s="121"/>
    </row>
    <row r="171" spans="1:9" s="26" customFormat="1">
      <c r="A171" s="78">
        <v>40781</v>
      </c>
      <c r="B171" s="76">
        <v>0</v>
      </c>
      <c r="C171" s="4"/>
      <c r="D171" s="152">
        <v>0</v>
      </c>
      <c r="E171" s="4"/>
      <c r="F171" s="76">
        <v>223</v>
      </c>
      <c r="G171" s="4"/>
      <c r="H171" s="152">
        <v>0</v>
      </c>
      <c r="I171" s="121"/>
    </row>
    <row r="172" spans="1:9" s="26" customFormat="1">
      <c r="A172" s="78">
        <v>40784</v>
      </c>
      <c r="B172" s="76">
        <v>0</v>
      </c>
      <c r="C172" s="4"/>
      <c r="D172" s="152">
        <v>0</v>
      </c>
      <c r="E172" s="4"/>
      <c r="F172" s="76">
        <v>223</v>
      </c>
      <c r="G172" s="4"/>
      <c r="H172" s="152">
        <v>0</v>
      </c>
      <c r="I172" s="121"/>
    </row>
    <row r="173" spans="1:9" s="26" customFormat="1">
      <c r="A173" s="78">
        <v>40785</v>
      </c>
      <c r="B173" s="76">
        <v>0</v>
      </c>
      <c r="C173" s="4"/>
      <c r="D173" s="152">
        <v>0</v>
      </c>
      <c r="E173" s="4"/>
      <c r="F173" s="76">
        <v>223</v>
      </c>
      <c r="G173" s="4"/>
      <c r="H173" s="152">
        <v>0</v>
      </c>
      <c r="I173" s="121"/>
    </row>
    <row r="174" spans="1:9" s="26" customFormat="1">
      <c r="A174" s="78">
        <v>40786</v>
      </c>
      <c r="B174" s="76">
        <v>0</v>
      </c>
      <c r="C174" s="4"/>
      <c r="D174" s="152">
        <v>0</v>
      </c>
      <c r="E174" s="4"/>
      <c r="F174" s="76">
        <v>223</v>
      </c>
      <c r="G174" s="4"/>
      <c r="H174" s="152">
        <v>0</v>
      </c>
      <c r="I174" s="121"/>
    </row>
    <row r="175" spans="1:9" s="26" customFormat="1">
      <c r="A175" s="78">
        <v>40787</v>
      </c>
      <c r="B175" s="76">
        <v>0</v>
      </c>
      <c r="C175" s="4"/>
      <c r="D175" s="152">
        <v>0</v>
      </c>
      <c r="E175" s="4"/>
      <c r="F175" s="76">
        <v>223</v>
      </c>
      <c r="G175" s="4"/>
      <c r="H175" s="152">
        <v>0</v>
      </c>
      <c r="I175" s="121"/>
    </row>
    <row r="176" spans="1:9" s="26" customFormat="1">
      <c r="A176" s="78">
        <v>40788</v>
      </c>
      <c r="B176" s="76">
        <v>0</v>
      </c>
      <c r="C176" s="4"/>
      <c r="D176" s="152">
        <v>0</v>
      </c>
      <c r="E176" s="4"/>
      <c r="F176" s="76">
        <v>223</v>
      </c>
      <c r="G176" s="4"/>
      <c r="H176" s="152">
        <v>0</v>
      </c>
      <c r="I176" s="121"/>
    </row>
    <row r="177" spans="1:10" s="66" customFormat="1">
      <c r="A177" s="118">
        <v>40791</v>
      </c>
      <c r="B177" s="20"/>
      <c r="C177" s="21"/>
      <c r="D177" s="68"/>
      <c r="E177" s="21"/>
      <c r="F177" s="20"/>
      <c r="G177" s="21"/>
      <c r="H177" s="68"/>
      <c r="I177" s="93"/>
      <c r="J177" s="93" t="s">
        <v>32</v>
      </c>
    </row>
    <row r="178" spans="1:10" s="26" customFormat="1">
      <c r="A178" s="78">
        <v>40792</v>
      </c>
      <c r="B178" s="76">
        <v>0</v>
      </c>
      <c r="C178" s="4"/>
      <c r="D178" s="152">
        <v>0</v>
      </c>
      <c r="E178" s="4"/>
      <c r="F178" s="76">
        <v>223</v>
      </c>
      <c r="G178" s="4"/>
      <c r="H178" s="152">
        <v>0</v>
      </c>
      <c r="I178" s="121"/>
    </row>
    <row r="179" spans="1:10" s="26" customFormat="1">
      <c r="A179" s="78">
        <v>40793</v>
      </c>
      <c r="B179" s="76">
        <v>0</v>
      </c>
      <c r="C179" s="4"/>
      <c r="D179" s="152">
        <v>0</v>
      </c>
      <c r="E179" s="4"/>
      <c r="F179" s="76">
        <v>223</v>
      </c>
      <c r="G179" s="4"/>
      <c r="H179" s="152">
        <v>0</v>
      </c>
      <c r="I179" s="121"/>
    </row>
    <row r="180" spans="1:10" s="26" customFormat="1">
      <c r="A180" s="78">
        <v>40794</v>
      </c>
      <c r="B180" s="76">
        <v>0</v>
      </c>
      <c r="C180" s="4"/>
      <c r="D180" s="152">
        <v>0</v>
      </c>
      <c r="E180" s="4"/>
      <c r="F180" s="76">
        <v>223</v>
      </c>
      <c r="G180" s="4"/>
      <c r="H180" s="152">
        <v>0</v>
      </c>
      <c r="I180" s="121"/>
    </row>
    <row r="181" spans="1:10" s="26" customFormat="1">
      <c r="A181" s="78">
        <v>40795</v>
      </c>
      <c r="B181" s="76">
        <v>0</v>
      </c>
      <c r="C181" s="4"/>
      <c r="D181" s="152">
        <v>0</v>
      </c>
      <c r="E181" s="4"/>
      <c r="F181" s="76">
        <v>223</v>
      </c>
      <c r="G181" s="4"/>
      <c r="H181" s="152">
        <v>0</v>
      </c>
      <c r="I181" s="121"/>
    </row>
    <row r="182" spans="1:10" s="26" customFormat="1">
      <c r="A182" s="78">
        <v>40798</v>
      </c>
      <c r="B182" s="76">
        <v>0</v>
      </c>
      <c r="C182" s="4"/>
      <c r="D182" s="152">
        <v>0</v>
      </c>
      <c r="E182" s="4"/>
      <c r="F182" s="76">
        <v>223</v>
      </c>
      <c r="G182" s="4"/>
      <c r="H182" s="152">
        <v>0</v>
      </c>
      <c r="I182" s="121"/>
    </row>
    <row r="183" spans="1:10" s="26" customFormat="1">
      <c r="A183" s="78">
        <v>40799</v>
      </c>
      <c r="B183" s="76">
        <v>0</v>
      </c>
      <c r="C183" s="4"/>
      <c r="D183" s="152">
        <v>0</v>
      </c>
      <c r="E183" s="4"/>
      <c r="F183" s="76">
        <v>223</v>
      </c>
      <c r="G183" s="4"/>
      <c r="H183" s="152">
        <v>0</v>
      </c>
      <c r="I183" s="121"/>
    </row>
    <row r="184" spans="1:10" s="26" customFormat="1">
      <c r="A184" s="78">
        <v>40800</v>
      </c>
      <c r="B184" s="76">
        <v>0</v>
      </c>
      <c r="C184" s="4"/>
      <c r="D184" s="152">
        <v>0</v>
      </c>
      <c r="E184" s="4"/>
      <c r="F184" s="76">
        <v>223</v>
      </c>
      <c r="G184" s="4"/>
      <c r="H184" s="152">
        <v>0</v>
      </c>
      <c r="I184" s="121"/>
    </row>
    <row r="185" spans="1:10" s="26" customFormat="1">
      <c r="A185" s="78">
        <v>40801</v>
      </c>
      <c r="B185" s="76">
        <v>0</v>
      </c>
      <c r="C185" s="4"/>
      <c r="D185" s="152">
        <v>0</v>
      </c>
      <c r="E185" s="4"/>
      <c r="F185" s="76">
        <v>223</v>
      </c>
      <c r="G185" s="4"/>
      <c r="H185" s="152">
        <v>0</v>
      </c>
      <c r="I185" s="121"/>
    </row>
    <row r="186" spans="1:10" s="26" customFormat="1">
      <c r="A186" s="78">
        <v>40802</v>
      </c>
      <c r="B186" s="76">
        <v>0</v>
      </c>
      <c r="C186" s="4"/>
      <c r="D186" s="152">
        <v>0</v>
      </c>
      <c r="E186" s="4"/>
      <c r="F186" s="76">
        <v>223</v>
      </c>
      <c r="G186" s="4"/>
      <c r="H186" s="152">
        <v>0</v>
      </c>
      <c r="I186" s="121"/>
    </row>
    <row r="187" spans="1:10" s="26" customFormat="1">
      <c r="A187" s="78">
        <v>40805</v>
      </c>
      <c r="B187" s="76">
        <v>0</v>
      </c>
      <c r="C187" s="4"/>
      <c r="D187" s="152">
        <v>0</v>
      </c>
      <c r="E187" s="4"/>
      <c r="F187" s="76">
        <v>223</v>
      </c>
      <c r="G187" s="4"/>
      <c r="H187" s="152">
        <v>0</v>
      </c>
      <c r="I187" s="121"/>
    </row>
    <row r="188" spans="1:10" s="26" customFormat="1">
      <c r="A188" s="78">
        <v>40806</v>
      </c>
      <c r="B188" s="76">
        <v>0</v>
      </c>
      <c r="C188" s="4"/>
      <c r="D188" s="152">
        <v>0</v>
      </c>
      <c r="E188" s="4"/>
      <c r="F188" s="76">
        <v>223</v>
      </c>
      <c r="G188" s="4"/>
      <c r="H188" s="152">
        <v>0</v>
      </c>
      <c r="I188" s="121"/>
    </row>
    <row r="189" spans="1:10" s="26" customFormat="1">
      <c r="A189" s="78">
        <v>40807</v>
      </c>
      <c r="B189" s="76">
        <v>0</v>
      </c>
      <c r="C189" s="4"/>
      <c r="D189" s="152">
        <v>0</v>
      </c>
      <c r="E189" s="4"/>
      <c r="F189" s="76">
        <v>223</v>
      </c>
      <c r="G189" s="4"/>
      <c r="H189" s="152">
        <v>0</v>
      </c>
      <c r="I189" s="121"/>
    </row>
    <row r="190" spans="1:10" s="26" customFormat="1">
      <c r="A190" s="78">
        <v>40808</v>
      </c>
      <c r="B190" s="76">
        <v>0</v>
      </c>
      <c r="C190" s="4"/>
      <c r="D190" s="152">
        <v>0</v>
      </c>
      <c r="E190" s="4"/>
      <c r="F190" s="76">
        <v>223</v>
      </c>
      <c r="G190" s="4"/>
      <c r="H190" s="152">
        <v>0</v>
      </c>
      <c r="I190" s="121"/>
    </row>
    <row r="191" spans="1:10" s="26" customFormat="1">
      <c r="A191" s="78">
        <v>40809</v>
      </c>
      <c r="B191" s="76">
        <v>0</v>
      </c>
      <c r="C191" s="4"/>
      <c r="D191" s="152">
        <v>0</v>
      </c>
      <c r="E191" s="4"/>
      <c r="F191" s="76">
        <v>223</v>
      </c>
      <c r="G191" s="4"/>
      <c r="H191" s="152">
        <v>0</v>
      </c>
      <c r="I191" s="121"/>
    </row>
    <row r="192" spans="1:10" s="26" customFormat="1">
      <c r="A192" s="78">
        <v>40812</v>
      </c>
      <c r="B192" s="76">
        <v>0</v>
      </c>
      <c r="C192" s="4"/>
      <c r="D192" s="152">
        <v>0</v>
      </c>
      <c r="E192" s="4"/>
      <c r="F192" s="76">
        <v>222</v>
      </c>
      <c r="G192" s="4"/>
      <c r="H192" s="152">
        <v>0</v>
      </c>
      <c r="I192" s="121"/>
    </row>
    <row r="193" spans="1:9" s="26" customFormat="1">
      <c r="A193" s="78">
        <v>40813</v>
      </c>
      <c r="B193" s="76">
        <v>50</v>
      </c>
      <c r="C193" s="4"/>
      <c r="D193" s="152">
        <v>0</v>
      </c>
      <c r="E193" s="4"/>
      <c r="F193" s="76">
        <v>190</v>
      </c>
      <c r="G193" s="4"/>
      <c r="H193" s="152">
        <v>0</v>
      </c>
      <c r="I193" s="121"/>
    </row>
    <row r="194" spans="1:9" s="26" customFormat="1">
      <c r="A194" s="78">
        <v>40814</v>
      </c>
      <c r="B194" s="76">
        <v>0</v>
      </c>
      <c r="C194" s="4"/>
      <c r="D194" s="152">
        <v>0</v>
      </c>
      <c r="E194" s="4"/>
      <c r="F194" s="76">
        <v>97</v>
      </c>
      <c r="G194" s="4"/>
      <c r="H194" s="152">
        <v>0</v>
      </c>
      <c r="I194" s="121"/>
    </row>
    <row r="195" spans="1:9" s="26" customFormat="1">
      <c r="A195" s="78">
        <v>40815</v>
      </c>
      <c r="B195" s="76">
        <v>1</v>
      </c>
      <c r="C195" s="4"/>
      <c r="D195" s="152">
        <v>0</v>
      </c>
      <c r="E195" s="4"/>
      <c r="F195" s="76">
        <v>97</v>
      </c>
      <c r="G195" s="4"/>
      <c r="H195" s="152">
        <v>0</v>
      </c>
      <c r="I195" s="121"/>
    </row>
    <row r="196" spans="1:9" s="26" customFormat="1">
      <c r="A196" s="78">
        <v>40816</v>
      </c>
      <c r="B196" s="76">
        <v>2</v>
      </c>
      <c r="C196" s="4"/>
      <c r="D196" s="152">
        <v>0</v>
      </c>
      <c r="E196" s="4"/>
      <c r="F196" s="76">
        <v>97</v>
      </c>
      <c r="G196" s="4"/>
      <c r="H196" s="152">
        <v>0</v>
      </c>
      <c r="I196" s="121"/>
    </row>
    <row r="197" spans="1:9" s="26" customFormat="1">
      <c r="A197" s="78">
        <v>40819</v>
      </c>
      <c r="B197" s="76">
        <v>0</v>
      </c>
      <c r="C197" s="4"/>
      <c r="D197" s="152">
        <v>0</v>
      </c>
      <c r="E197" s="4"/>
      <c r="F197" s="76">
        <v>97</v>
      </c>
      <c r="G197" s="4"/>
      <c r="H197" s="152">
        <v>0</v>
      </c>
      <c r="I197" s="121"/>
    </row>
    <row r="198" spans="1:9" s="1" customFormat="1">
      <c r="A198" s="78">
        <v>40820</v>
      </c>
      <c r="B198" s="76">
        <v>0</v>
      </c>
      <c r="C198" s="4"/>
      <c r="D198" s="152">
        <v>0</v>
      </c>
      <c r="E198" s="4"/>
      <c r="F198" s="76">
        <v>97</v>
      </c>
      <c r="G198" s="4"/>
      <c r="H198" s="152">
        <v>0</v>
      </c>
      <c r="I198" s="79"/>
    </row>
    <row r="199" spans="1:9" s="1" customFormat="1">
      <c r="A199" s="78">
        <v>40821</v>
      </c>
      <c r="B199" s="76">
        <v>1</v>
      </c>
      <c r="C199" s="4"/>
      <c r="D199" s="152">
        <v>0</v>
      </c>
      <c r="E199" s="4"/>
      <c r="F199" s="76">
        <v>96</v>
      </c>
      <c r="G199" s="4"/>
      <c r="H199" s="152">
        <v>0</v>
      </c>
      <c r="I199" s="79"/>
    </row>
    <row r="200" spans="1:9" s="1" customFormat="1">
      <c r="A200" s="78">
        <v>40822</v>
      </c>
      <c r="B200" s="76">
        <v>0</v>
      </c>
      <c r="C200" s="4"/>
      <c r="D200" s="152">
        <v>0</v>
      </c>
      <c r="E200" s="4"/>
      <c r="F200" s="76">
        <v>96</v>
      </c>
      <c r="G200" s="4"/>
      <c r="H200" s="152">
        <v>0</v>
      </c>
      <c r="I200" s="79"/>
    </row>
    <row r="201" spans="1:9">
      <c r="A201" s="78">
        <v>40823</v>
      </c>
      <c r="B201" s="76">
        <v>0</v>
      </c>
      <c r="D201" s="152">
        <v>0</v>
      </c>
      <c r="F201" s="76">
        <v>96</v>
      </c>
      <c r="H201" s="152">
        <v>0</v>
      </c>
    </row>
    <row r="202" spans="1:9" s="93" customFormat="1">
      <c r="A202" s="118">
        <v>40826</v>
      </c>
      <c r="B202" s="20">
        <v>0</v>
      </c>
      <c r="C202" s="21"/>
      <c r="D202" s="68">
        <v>0</v>
      </c>
      <c r="E202" s="21"/>
      <c r="F202" s="20">
        <v>96</v>
      </c>
      <c r="G202" s="21"/>
      <c r="H202" s="68">
        <v>0</v>
      </c>
    </row>
    <row r="203" spans="1:9">
      <c r="A203" s="78">
        <v>40827</v>
      </c>
      <c r="B203" s="40">
        <v>0</v>
      </c>
      <c r="C203" s="5"/>
      <c r="D203" s="67">
        <v>0</v>
      </c>
      <c r="E203" s="5"/>
      <c r="F203" s="40">
        <v>96</v>
      </c>
      <c r="G203" s="5"/>
      <c r="H203" s="67">
        <v>0</v>
      </c>
    </row>
    <row r="204" spans="1:9">
      <c r="A204" s="78">
        <v>40828</v>
      </c>
      <c r="B204" s="40">
        <v>0</v>
      </c>
      <c r="C204" s="5"/>
      <c r="D204" s="67">
        <v>0</v>
      </c>
      <c r="E204" s="5"/>
      <c r="F204" s="40">
        <v>96</v>
      </c>
      <c r="G204" s="5"/>
      <c r="H204" s="67">
        <v>0</v>
      </c>
    </row>
    <row r="205" spans="1:9">
      <c r="A205" s="78">
        <v>40829</v>
      </c>
      <c r="B205" s="40">
        <v>0</v>
      </c>
      <c r="C205" s="5"/>
      <c r="D205" s="67">
        <v>0</v>
      </c>
      <c r="E205" s="5"/>
      <c r="F205" s="40">
        <v>96</v>
      </c>
      <c r="G205" s="5"/>
      <c r="H205" s="67">
        <v>0</v>
      </c>
    </row>
    <row r="206" spans="1:9">
      <c r="A206" s="78">
        <v>40830</v>
      </c>
      <c r="B206" s="40">
        <v>0</v>
      </c>
      <c r="C206" s="5"/>
      <c r="D206" s="67">
        <v>0</v>
      </c>
      <c r="E206" s="5"/>
      <c r="F206" s="40">
        <v>96</v>
      </c>
      <c r="G206" s="5"/>
      <c r="H206" s="67">
        <v>0</v>
      </c>
    </row>
    <row r="207" spans="1:9">
      <c r="A207" s="78">
        <v>40833</v>
      </c>
      <c r="B207" s="40">
        <v>0</v>
      </c>
      <c r="C207" s="5"/>
      <c r="D207" s="67">
        <v>0</v>
      </c>
      <c r="E207" s="5"/>
      <c r="F207" s="40">
        <v>96</v>
      </c>
      <c r="G207" s="5"/>
      <c r="H207" s="67">
        <v>0</v>
      </c>
    </row>
    <row r="208" spans="1:9">
      <c r="A208" s="78">
        <v>40834</v>
      </c>
      <c r="B208" s="40">
        <v>0</v>
      </c>
      <c r="C208" s="5"/>
      <c r="D208" s="67">
        <v>0</v>
      </c>
      <c r="E208" s="5"/>
      <c r="F208" s="40">
        <v>96</v>
      </c>
      <c r="G208" s="5"/>
      <c r="H208" s="67">
        <v>0</v>
      </c>
    </row>
    <row r="209" spans="1:9">
      <c r="A209" s="78">
        <v>40835</v>
      </c>
      <c r="B209" s="40">
        <v>0</v>
      </c>
      <c r="C209" s="5"/>
      <c r="D209" s="67">
        <v>0</v>
      </c>
      <c r="E209" s="5"/>
      <c r="F209" s="40">
        <v>96</v>
      </c>
      <c r="G209" s="5"/>
      <c r="H209" s="67">
        <v>0</v>
      </c>
    </row>
    <row r="210" spans="1:9">
      <c r="A210" s="78">
        <v>40836</v>
      </c>
      <c r="B210" s="40">
        <v>0</v>
      </c>
      <c r="C210" s="5"/>
      <c r="D210" s="67">
        <v>0</v>
      </c>
      <c r="E210" s="5"/>
      <c r="F210" s="40">
        <v>96</v>
      </c>
      <c r="G210" s="5"/>
      <c r="H210" s="67">
        <v>0</v>
      </c>
    </row>
    <row r="211" spans="1:9">
      <c r="A211" s="78">
        <v>40837</v>
      </c>
      <c r="B211" s="40">
        <v>0</v>
      </c>
      <c r="C211" s="5"/>
      <c r="D211" s="67">
        <v>0</v>
      </c>
      <c r="E211" s="5"/>
      <c r="F211" s="40">
        <v>96</v>
      </c>
      <c r="G211" s="5"/>
      <c r="H211" s="67">
        <v>0</v>
      </c>
    </row>
    <row r="212" spans="1:9">
      <c r="A212" s="78">
        <v>40840</v>
      </c>
      <c r="B212" s="40">
        <v>0</v>
      </c>
      <c r="C212" s="5"/>
      <c r="D212" s="67">
        <v>0</v>
      </c>
      <c r="E212" s="5"/>
      <c r="F212" s="40">
        <v>96</v>
      </c>
      <c r="G212" s="5"/>
      <c r="H212" s="67">
        <v>0</v>
      </c>
    </row>
    <row r="213" spans="1:9">
      <c r="A213" s="78">
        <v>40841</v>
      </c>
      <c r="B213" s="40">
        <v>0</v>
      </c>
      <c r="C213" s="5"/>
      <c r="D213" s="67">
        <v>0</v>
      </c>
      <c r="E213" s="5"/>
      <c r="F213" s="40">
        <v>96</v>
      </c>
      <c r="G213" s="5"/>
      <c r="H213" s="67">
        <v>0</v>
      </c>
    </row>
    <row r="214" spans="1:9">
      <c r="A214" s="78">
        <v>40842</v>
      </c>
      <c r="B214" s="40">
        <v>0</v>
      </c>
      <c r="C214" s="5"/>
      <c r="D214" s="67">
        <v>0</v>
      </c>
      <c r="E214" s="5"/>
      <c r="F214" s="40">
        <v>96</v>
      </c>
      <c r="G214" s="5"/>
      <c r="H214" s="67">
        <v>0</v>
      </c>
    </row>
    <row r="215" spans="1:9">
      <c r="A215" s="78">
        <v>40843</v>
      </c>
      <c r="B215" s="40">
        <v>0</v>
      </c>
      <c r="C215" s="5"/>
      <c r="D215" s="67">
        <v>0</v>
      </c>
      <c r="E215" s="5"/>
      <c r="F215" s="40">
        <v>96</v>
      </c>
      <c r="G215" s="5"/>
      <c r="H215" s="67">
        <v>0</v>
      </c>
    </row>
    <row r="216" spans="1:9">
      <c r="A216" s="78">
        <v>40844</v>
      </c>
      <c r="B216" s="40">
        <v>0</v>
      </c>
      <c r="C216" s="5"/>
      <c r="D216" s="67">
        <v>0</v>
      </c>
      <c r="E216" s="5"/>
      <c r="F216" s="40">
        <v>96</v>
      </c>
      <c r="G216" s="5"/>
      <c r="H216" s="67">
        <v>0</v>
      </c>
      <c r="I216" s="5"/>
    </row>
    <row r="217" spans="1:9">
      <c r="A217" s="78">
        <v>40847</v>
      </c>
      <c r="B217" s="40">
        <v>0</v>
      </c>
      <c r="C217" s="5"/>
      <c r="D217" s="67">
        <v>0</v>
      </c>
      <c r="E217" s="5"/>
      <c r="F217" s="40">
        <v>96</v>
      </c>
      <c r="G217" s="5"/>
      <c r="H217" s="67">
        <v>0</v>
      </c>
    </row>
    <row r="218" spans="1:9">
      <c r="A218" s="78">
        <v>40848</v>
      </c>
      <c r="B218" s="40">
        <v>0</v>
      </c>
      <c r="C218" s="5"/>
      <c r="D218" s="67">
        <v>0</v>
      </c>
      <c r="E218" s="5"/>
      <c r="F218" s="40">
        <v>96</v>
      </c>
      <c r="G218" s="5"/>
      <c r="H218" s="67">
        <v>0</v>
      </c>
    </row>
    <row r="219" spans="1:9">
      <c r="A219" s="78">
        <v>40849</v>
      </c>
      <c r="B219" s="40">
        <v>0</v>
      </c>
      <c r="C219" s="5"/>
      <c r="D219" s="67">
        <v>0</v>
      </c>
      <c r="E219" s="5"/>
      <c r="F219" s="40">
        <v>96</v>
      </c>
      <c r="G219" s="5"/>
      <c r="H219" s="67">
        <v>0</v>
      </c>
    </row>
    <row r="220" spans="1:9">
      <c r="A220" s="78">
        <v>40850</v>
      </c>
      <c r="B220" s="40">
        <v>1</v>
      </c>
      <c r="C220" s="5"/>
      <c r="D220" s="67">
        <v>0</v>
      </c>
      <c r="E220" s="5"/>
      <c r="F220" s="40">
        <v>96</v>
      </c>
      <c r="G220" s="5"/>
      <c r="H220" s="67">
        <v>0</v>
      </c>
    </row>
    <row r="221" spans="1:9">
      <c r="A221" s="78">
        <v>40851</v>
      </c>
      <c r="B221" s="40">
        <v>0</v>
      </c>
      <c r="C221" s="5"/>
      <c r="D221" s="67">
        <v>0</v>
      </c>
      <c r="E221" s="5"/>
      <c r="F221" s="40">
        <v>96</v>
      </c>
      <c r="G221" s="5"/>
      <c r="H221" s="67">
        <v>0</v>
      </c>
    </row>
    <row r="222" spans="1:9">
      <c r="A222" s="78">
        <v>40854</v>
      </c>
      <c r="B222" s="40">
        <v>0</v>
      </c>
      <c r="C222" s="5"/>
      <c r="D222" s="67">
        <v>0</v>
      </c>
      <c r="E222" s="5"/>
      <c r="F222" s="40">
        <v>96</v>
      </c>
      <c r="G222" s="5"/>
      <c r="H222" s="67">
        <v>0</v>
      </c>
    </row>
    <row r="223" spans="1:9" ht="13.5" customHeight="1">
      <c r="A223" s="78">
        <v>40855</v>
      </c>
      <c r="B223" s="40">
        <v>0</v>
      </c>
      <c r="C223" s="5"/>
      <c r="D223" s="67">
        <v>0</v>
      </c>
      <c r="E223" s="5"/>
      <c r="F223" s="40">
        <v>96</v>
      </c>
      <c r="G223" s="5"/>
      <c r="H223" s="67">
        <v>0</v>
      </c>
    </row>
    <row r="224" spans="1:9" ht="13.5" customHeight="1">
      <c r="A224" s="78">
        <v>40856</v>
      </c>
      <c r="B224" s="40">
        <v>0</v>
      </c>
      <c r="C224" s="5"/>
      <c r="D224" s="67">
        <v>0</v>
      </c>
      <c r="E224" s="5"/>
      <c r="F224" s="40">
        <v>96</v>
      </c>
      <c r="G224" s="5"/>
      <c r="H224" s="67">
        <v>0</v>
      </c>
    </row>
    <row r="225" spans="1:10" ht="13.5" customHeight="1">
      <c r="A225" s="78">
        <v>40857</v>
      </c>
      <c r="B225" s="40">
        <v>0</v>
      </c>
      <c r="C225" s="5"/>
      <c r="D225" s="67">
        <v>0</v>
      </c>
      <c r="E225" s="5"/>
      <c r="F225" s="40">
        <v>96</v>
      </c>
      <c r="G225" s="5"/>
      <c r="H225" s="67">
        <v>0</v>
      </c>
    </row>
    <row r="226" spans="1:10" s="105" customFormat="1" ht="13.5" customHeight="1">
      <c r="A226" s="119">
        <v>40858</v>
      </c>
      <c r="B226" s="102">
        <v>0</v>
      </c>
      <c r="C226" s="103"/>
      <c r="D226" s="106">
        <v>0</v>
      </c>
      <c r="E226" s="103"/>
      <c r="F226" s="102">
        <v>96</v>
      </c>
      <c r="G226" s="103"/>
      <c r="H226" s="106">
        <v>0</v>
      </c>
      <c r="J226" s="105" t="s">
        <v>45</v>
      </c>
    </row>
    <row r="227" spans="1:10">
      <c r="A227" s="78">
        <v>40861</v>
      </c>
      <c r="B227" s="40">
        <v>0</v>
      </c>
      <c r="C227" s="5"/>
      <c r="D227" s="67">
        <v>0</v>
      </c>
      <c r="E227" s="5"/>
      <c r="F227" s="40">
        <v>96</v>
      </c>
      <c r="G227" s="5"/>
      <c r="H227" s="67">
        <v>0</v>
      </c>
    </row>
    <row r="228" spans="1:10">
      <c r="A228" s="78">
        <v>40862</v>
      </c>
      <c r="B228" s="40">
        <v>0</v>
      </c>
      <c r="C228" s="5"/>
      <c r="D228" s="67">
        <v>0</v>
      </c>
      <c r="E228" s="5"/>
      <c r="F228" s="40">
        <v>96</v>
      </c>
      <c r="G228" s="5"/>
      <c r="H228" s="67">
        <v>0</v>
      </c>
    </row>
    <row r="229" spans="1:10">
      <c r="A229" s="78">
        <v>40863</v>
      </c>
      <c r="B229" s="40">
        <v>0</v>
      </c>
      <c r="C229" s="5"/>
      <c r="D229" s="67">
        <v>0</v>
      </c>
      <c r="E229" s="5"/>
      <c r="F229" s="40">
        <v>96</v>
      </c>
      <c r="G229" s="5"/>
      <c r="H229" s="67">
        <v>0</v>
      </c>
    </row>
    <row r="230" spans="1:10">
      <c r="A230" s="78">
        <v>40864</v>
      </c>
      <c r="B230" s="40">
        <v>0</v>
      </c>
      <c r="C230" s="5"/>
      <c r="D230" s="67">
        <v>0</v>
      </c>
      <c r="E230" s="5"/>
      <c r="F230" s="40">
        <v>96</v>
      </c>
      <c r="G230" s="5"/>
      <c r="H230" s="67">
        <v>0</v>
      </c>
    </row>
    <row r="231" spans="1:10">
      <c r="A231" s="78">
        <v>40865</v>
      </c>
      <c r="B231" s="40">
        <v>0</v>
      </c>
      <c r="C231" s="5"/>
      <c r="D231" s="67">
        <v>0</v>
      </c>
      <c r="E231" s="5"/>
      <c r="F231" s="40">
        <v>96</v>
      </c>
      <c r="G231" s="5"/>
      <c r="H231" s="67">
        <v>0</v>
      </c>
    </row>
    <row r="232" spans="1:10">
      <c r="A232" s="78">
        <v>40868</v>
      </c>
      <c r="B232" s="40">
        <v>0</v>
      </c>
      <c r="C232" s="5"/>
      <c r="D232" s="67">
        <v>0</v>
      </c>
      <c r="E232" s="5"/>
      <c r="F232" s="40">
        <v>96</v>
      </c>
      <c r="G232" s="5"/>
      <c r="H232" s="67">
        <v>0</v>
      </c>
    </row>
    <row r="233" spans="1:10">
      <c r="A233" s="78">
        <v>40869</v>
      </c>
      <c r="B233" s="40">
        <v>0</v>
      </c>
      <c r="C233" s="5"/>
      <c r="D233" s="67">
        <v>0</v>
      </c>
      <c r="E233" s="5"/>
      <c r="F233" s="40">
        <v>88</v>
      </c>
      <c r="G233" s="5"/>
      <c r="H233" s="67">
        <v>0</v>
      </c>
    </row>
    <row r="234" spans="1:10">
      <c r="A234" s="78">
        <v>40870</v>
      </c>
      <c r="B234" s="40">
        <v>0</v>
      </c>
      <c r="C234" s="5"/>
      <c r="D234" s="67">
        <v>0</v>
      </c>
      <c r="E234" s="5"/>
      <c r="F234" s="40">
        <v>50</v>
      </c>
      <c r="G234" s="5"/>
      <c r="H234" s="67">
        <v>0</v>
      </c>
    </row>
    <row r="235" spans="1:10" s="105" customFormat="1">
      <c r="A235" s="119">
        <v>40871</v>
      </c>
      <c r="B235" s="102">
        <v>0</v>
      </c>
      <c r="C235" s="103"/>
      <c r="D235" s="106">
        <v>0</v>
      </c>
      <c r="E235" s="103"/>
      <c r="F235" s="102"/>
      <c r="G235" s="103"/>
      <c r="H235" s="106"/>
      <c r="J235" s="105" t="s">
        <v>46</v>
      </c>
    </row>
    <row r="236" spans="1:10">
      <c r="A236" s="78">
        <v>40872</v>
      </c>
      <c r="B236" s="40">
        <v>0</v>
      </c>
      <c r="C236" s="5"/>
      <c r="D236" s="67">
        <v>0</v>
      </c>
      <c r="E236" s="5"/>
      <c r="F236" s="40">
        <v>50</v>
      </c>
      <c r="G236" s="5"/>
      <c r="H236" s="67">
        <v>0</v>
      </c>
    </row>
    <row r="237" spans="1:10">
      <c r="A237" s="78">
        <v>40875</v>
      </c>
      <c r="B237" s="40">
        <v>0</v>
      </c>
      <c r="C237" s="5"/>
      <c r="D237" s="67">
        <v>0</v>
      </c>
      <c r="E237" s="5"/>
      <c r="F237" s="40">
        <v>50</v>
      </c>
      <c r="G237" s="5"/>
      <c r="H237" s="67">
        <v>0</v>
      </c>
    </row>
    <row r="238" spans="1:10">
      <c r="A238" s="78">
        <v>40876</v>
      </c>
      <c r="B238" s="40">
        <v>0</v>
      </c>
      <c r="C238" s="5"/>
      <c r="D238" s="67">
        <v>0</v>
      </c>
      <c r="E238" s="5"/>
      <c r="F238" s="40">
        <v>50</v>
      </c>
      <c r="G238" s="5"/>
      <c r="H238" s="67">
        <v>0</v>
      </c>
    </row>
    <row r="239" spans="1:10">
      <c r="A239" s="78">
        <v>40877</v>
      </c>
      <c r="B239" s="40">
        <v>0</v>
      </c>
      <c r="C239" s="5"/>
      <c r="D239" s="67">
        <v>0</v>
      </c>
      <c r="E239" s="5"/>
      <c r="F239" s="40">
        <v>50</v>
      </c>
      <c r="G239" s="5"/>
      <c r="H239" s="67">
        <v>0</v>
      </c>
    </row>
    <row r="240" spans="1:10">
      <c r="A240" s="78">
        <v>40878</v>
      </c>
      <c r="B240" s="40">
        <v>0</v>
      </c>
      <c r="C240" s="5"/>
      <c r="D240" s="67">
        <v>0</v>
      </c>
      <c r="E240" s="5"/>
      <c r="F240" s="40">
        <v>50</v>
      </c>
      <c r="G240" s="5"/>
      <c r="H240" s="67">
        <v>0</v>
      </c>
      <c r="I240" s="5"/>
    </row>
    <row r="241" spans="1:8">
      <c r="A241" s="78">
        <v>40879</v>
      </c>
      <c r="B241" s="40">
        <v>0</v>
      </c>
      <c r="C241" s="5"/>
      <c r="D241" s="67">
        <v>0</v>
      </c>
      <c r="E241" s="5"/>
      <c r="F241" s="40">
        <v>50</v>
      </c>
      <c r="G241" s="5"/>
      <c r="H241" s="67">
        <v>0</v>
      </c>
    </row>
    <row r="242" spans="1:8">
      <c r="A242" s="78">
        <v>40882</v>
      </c>
      <c r="B242" s="40">
        <v>0</v>
      </c>
      <c r="C242" s="5"/>
      <c r="D242" s="67">
        <v>0</v>
      </c>
      <c r="E242" s="5"/>
      <c r="F242" s="40">
        <v>50</v>
      </c>
      <c r="G242" s="5"/>
      <c r="H242" s="67">
        <v>0</v>
      </c>
    </row>
    <row r="243" spans="1:8">
      <c r="A243" s="78">
        <v>40883</v>
      </c>
      <c r="B243" s="40">
        <v>0</v>
      </c>
      <c r="C243" s="5"/>
      <c r="D243" s="67">
        <v>0</v>
      </c>
      <c r="E243" s="5"/>
      <c r="F243" s="40">
        <v>50</v>
      </c>
      <c r="G243" s="5"/>
      <c r="H243" s="67">
        <v>0</v>
      </c>
    </row>
    <row r="244" spans="1:8">
      <c r="A244" s="78">
        <v>40884</v>
      </c>
      <c r="B244" s="40">
        <v>0</v>
      </c>
      <c r="C244" s="5"/>
      <c r="D244" s="67">
        <v>0</v>
      </c>
      <c r="E244" s="5"/>
      <c r="F244" s="40">
        <v>50</v>
      </c>
      <c r="G244" s="5"/>
      <c r="H244" s="67">
        <v>0</v>
      </c>
    </row>
    <row r="245" spans="1:8">
      <c r="A245" s="78">
        <v>40885</v>
      </c>
      <c r="B245" s="40">
        <v>0</v>
      </c>
      <c r="C245" s="5"/>
      <c r="D245" s="67">
        <v>0</v>
      </c>
      <c r="E245" s="5"/>
      <c r="F245" s="40">
        <v>50</v>
      </c>
      <c r="G245" s="5"/>
      <c r="H245" s="67">
        <v>0</v>
      </c>
    </row>
    <row r="246" spans="1:8">
      <c r="A246" s="78">
        <v>40886</v>
      </c>
      <c r="B246" s="40">
        <v>0</v>
      </c>
      <c r="C246" s="5"/>
      <c r="D246" s="67">
        <v>0</v>
      </c>
      <c r="E246" s="5"/>
      <c r="F246" s="40">
        <v>50</v>
      </c>
      <c r="G246" s="5"/>
      <c r="H246" s="67">
        <v>0</v>
      </c>
    </row>
    <row r="247" spans="1:8">
      <c r="A247" s="78">
        <v>40889</v>
      </c>
      <c r="B247" s="40">
        <v>0</v>
      </c>
      <c r="C247" s="5"/>
      <c r="D247" s="67">
        <v>0</v>
      </c>
      <c r="E247" s="5"/>
      <c r="F247" s="40">
        <v>50</v>
      </c>
      <c r="G247" s="5"/>
      <c r="H247" s="67">
        <v>0</v>
      </c>
    </row>
    <row r="248" spans="1:8">
      <c r="A248" s="78">
        <v>40890</v>
      </c>
      <c r="B248" s="40">
        <v>0</v>
      </c>
      <c r="C248" s="5"/>
      <c r="D248" s="67">
        <v>0</v>
      </c>
      <c r="E248" s="5"/>
      <c r="F248" s="40">
        <v>50</v>
      </c>
      <c r="G248" s="5"/>
      <c r="H248" s="67">
        <v>0</v>
      </c>
    </row>
    <row r="249" spans="1:8">
      <c r="A249" s="78">
        <v>40891</v>
      </c>
      <c r="B249" s="40">
        <v>0</v>
      </c>
      <c r="C249" s="5"/>
      <c r="D249" s="67">
        <v>0</v>
      </c>
      <c r="E249" s="5"/>
      <c r="F249" s="40">
        <v>50</v>
      </c>
      <c r="G249" s="5"/>
      <c r="H249" s="67">
        <v>0</v>
      </c>
    </row>
    <row r="250" spans="1:8">
      <c r="A250" s="78">
        <v>40892</v>
      </c>
      <c r="B250" s="40">
        <v>0</v>
      </c>
      <c r="C250" s="5"/>
      <c r="D250" s="67">
        <v>0</v>
      </c>
      <c r="E250" s="5"/>
      <c r="F250" s="40">
        <v>50</v>
      </c>
      <c r="G250" s="5"/>
      <c r="H250" s="67">
        <v>0</v>
      </c>
    </row>
    <row r="251" spans="1:8">
      <c r="A251" s="78">
        <v>40893</v>
      </c>
      <c r="B251" s="40">
        <v>0</v>
      </c>
      <c r="C251" s="5"/>
      <c r="D251" s="67">
        <v>0</v>
      </c>
      <c r="E251" s="5"/>
      <c r="F251" s="40">
        <v>50</v>
      </c>
      <c r="G251" s="5"/>
      <c r="H251" s="67">
        <v>0</v>
      </c>
    </row>
    <row r="252" spans="1:8">
      <c r="A252" s="78">
        <v>40896</v>
      </c>
      <c r="B252" s="40">
        <v>0</v>
      </c>
      <c r="C252" s="5"/>
      <c r="D252" s="67">
        <v>0</v>
      </c>
      <c r="E252" s="5"/>
      <c r="F252" s="40">
        <v>50</v>
      </c>
      <c r="G252" s="5"/>
      <c r="H252" s="67">
        <v>0</v>
      </c>
    </row>
    <row r="253" spans="1:8">
      <c r="A253" s="78">
        <v>40897</v>
      </c>
      <c r="B253" s="40">
        <v>0</v>
      </c>
      <c r="C253" s="5"/>
      <c r="D253" s="67">
        <v>0</v>
      </c>
      <c r="E253" s="5"/>
      <c r="F253" s="40">
        <v>50</v>
      </c>
      <c r="G253" s="5"/>
      <c r="H253" s="67">
        <v>0</v>
      </c>
    </row>
    <row r="254" spans="1:8">
      <c r="A254" s="78">
        <v>40898</v>
      </c>
      <c r="B254" s="40">
        <v>0</v>
      </c>
      <c r="C254" s="5"/>
      <c r="D254" s="67">
        <v>0</v>
      </c>
      <c r="E254" s="5"/>
      <c r="F254" s="40">
        <v>50</v>
      </c>
      <c r="G254" s="5"/>
      <c r="H254" s="67">
        <v>0</v>
      </c>
    </row>
    <row r="255" spans="1:8">
      <c r="A255" s="78">
        <v>40899</v>
      </c>
      <c r="B255" s="40">
        <v>0</v>
      </c>
      <c r="C255" s="5"/>
      <c r="D255" s="67">
        <v>0</v>
      </c>
      <c r="E255" s="5"/>
      <c r="F255" s="40">
        <v>50</v>
      </c>
      <c r="G255" s="5"/>
      <c r="H255" s="67">
        <v>0</v>
      </c>
    </row>
    <row r="256" spans="1:8">
      <c r="A256" s="78">
        <v>40900</v>
      </c>
      <c r="B256" s="40">
        <v>0</v>
      </c>
      <c r="C256" s="5"/>
      <c r="D256" s="67">
        <v>0</v>
      </c>
      <c r="E256" s="5"/>
      <c r="F256" s="40">
        <v>50</v>
      </c>
      <c r="G256" s="5"/>
      <c r="H256" s="67">
        <v>0</v>
      </c>
    </row>
    <row r="257" spans="1:10">
      <c r="A257" s="78">
        <v>40904</v>
      </c>
      <c r="B257" s="40">
        <v>0</v>
      </c>
      <c r="C257" s="5"/>
      <c r="D257" s="67">
        <v>0</v>
      </c>
      <c r="E257" s="5"/>
      <c r="F257" s="40">
        <v>50</v>
      </c>
      <c r="G257" s="5"/>
      <c r="H257" s="67">
        <v>0</v>
      </c>
    </row>
    <row r="258" spans="1:10">
      <c r="A258" s="78">
        <v>40905</v>
      </c>
      <c r="B258" s="40">
        <v>0</v>
      </c>
      <c r="C258" s="5"/>
      <c r="D258" s="67">
        <v>0</v>
      </c>
      <c r="E258" s="5"/>
      <c r="F258" s="40">
        <v>50</v>
      </c>
      <c r="G258" s="5"/>
      <c r="H258" s="67">
        <v>0</v>
      </c>
    </row>
    <row r="259" spans="1:10">
      <c r="A259" s="78">
        <v>40906</v>
      </c>
      <c r="B259" s="40">
        <v>0</v>
      </c>
      <c r="C259" s="5"/>
      <c r="D259" s="67">
        <v>0</v>
      </c>
      <c r="E259" s="5"/>
      <c r="F259" s="40">
        <v>50</v>
      </c>
      <c r="G259" s="5"/>
      <c r="H259" s="67">
        <v>0</v>
      </c>
    </row>
    <row r="260" spans="1:10">
      <c r="A260" s="78">
        <v>40907</v>
      </c>
      <c r="B260" s="40">
        <v>0</v>
      </c>
      <c r="C260" s="5"/>
      <c r="D260" s="67">
        <v>0</v>
      </c>
      <c r="E260" s="5"/>
      <c r="F260" s="40">
        <v>50</v>
      </c>
      <c r="G260" s="5"/>
      <c r="H260" s="67">
        <v>0</v>
      </c>
    </row>
    <row r="261" spans="1:10">
      <c r="A261" s="78">
        <v>40911</v>
      </c>
      <c r="B261" s="40">
        <v>0</v>
      </c>
      <c r="C261" s="5"/>
      <c r="D261" s="67">
        <v>0</v>
      </c>
      <c r="E261" s="5"/>
      <c r="F261" s="40">
        <v>50</v>
      </c>
      <c r="G261" s="5"/>
      <c r="H261" s="67">
        <v>0</v>
      </c>
    </row>
    <row r="262" spans="1:10">
      <c r="A262" s="78">
        <v>40912</v>
      </c>
      <c r="B262" s="40">
        <v>0</v>
      </c>
      <c r="C262" s="5"/>
      <c r="D262" s="67">
        <v>0</v>
      </c>
      <c r="E262" s="5"/>
      <c r="F262" s="40">
        <v>50</v>
      </c>
      <c r="G262" s="5"/>
      <c r="H262" s="67">
        <v>0</v>
      </c>
    </row>
    <row r="263" spans="1:10">
      <c r="A263" s="78">
        <v>40913</v>
      </c>
      <c r="B263" s="40">
        <v>0</v>
      </c>
      <c r="C263" s="5"/>
      <c r="D263" s="67">
        <v>0</v>
      </c>
      <c r="E263" s="5"/>
      <c r="F263" s="40">
        <v>50</v>
      </c>
      <c r="G263" s="5"/>
      <c r="H263" s="67">
        <v>0</v>
      </c>
    </row>
    <row r="264" spans="1:10">
      <c r="A264" s="78">
        <v>40914</v>
      </c>
      <c r="B264" s="40">
        <v>0</v>
      </c>
      <c r="C264" s="5"/>
      <c r="D264" s="67">
        <v>0</v>
      </c>
      <c r="E264" s="5"/>
      <c r="F264" s="40">
        <v>50</v>
      </c>
      <c r="G264" s="5"/>
      <c r="H264" s="67">
        <v>0</v>
      </c>
    </row>
    <row r="265" spans="1:10">
      <c r="A265" s="78">
        <v>40917</v>
      </c>
      <c r="B265" s="40">
        <v>0</v>
      </c>
      <c r="C265" s="5"/>
      <c r="D265" s="67">
        <v>0</v>
      </c>
      <c r="E265" s="5"/>
      <c r="F265" s="40">
        <v>50</v>
      </c>
      <c r="G265" s="5"/>
      <c r="H265" s="67">
        <v>0</v>
      </c>
    </row>
    <row r="266" spans="1:10">
      <c r="A266" s="78">
        <v>40918</v>
      </c>
      <c r="B266" s="40">
        <v>0</v>
      </c>
      <c r="C266" s="5"/>
      <c r="D266" s="67">
        <v>0</v>
      </c>
      <c r="E266" s="5"/>
      <c r="F266" s="40">
        <v>50</v>
      </c>
      <c r="G266" s="5"/>
      <c r="H266" s="67">
        <v>0</v>
      </c>
    </row>
    <row r="267" spans="1:10">
      <c r="A267" s="78">
        <v>40919</v>
      </c>
      <c r="B267" s="40">
        <v>0</v>
      </c>
      <c r="C267" s="5"/>
      <c r="D267" s="67">
        <v>0</v>
      </c>
      <c r="E267" s="5"/>
      <c r="F267" s="40">
        <v>50</v>
      </c>
      <c r="G267" s="5"/>
      <c r="H267" s="67">
        <v>0</v>
      </c>
    </row>
    <row r="268" spans="1:10">
      <c r="A268" s="78">
        <v>40920</v>
      </c>
      <c r="B268" s="40">
        <v>0</v>
      </c>
      <c r="C268" s="5"/>
      <c r="D268" s="67">
        <v>0</v>
      </c>
      <c r="E268" s="5"/>
      <c r="F268" s="40">
        <v>50</v>
      </c>
      <c r="G268" s="5"/>
      <c r="H268" s="67">
        <v>0</v>
      </c>
    </row>
    <row r="269" spans="1:10">
      <c r="A269" s="78">
        <v>40921</v>
      </c>
      <c r="B269" s="40">
        <v>0</v>
      </c>
      <c r="C269" s="5"/>
      <c r="D269" s="67">
        <v>0</v>
      </c>
      <c r="E269" s="5"/>
      <c r="F269" s="40">
        <v>50</v>
      </c>
      <c r="G269" s="5"/>
      <c r="H269" s="67">
        <v>0</v>
      </c>
    </row>
    <row r="270" spans="1:10" s="105" customFormat="1">
      <c r="A270" s="119">
        <v>40924</v>
      </c>
      <c r="B270" s="102"/>
      <c r="C270" s="103"/>
      <c r="D270" s="106"/>
      <c r="E270" s="103"/>
      <c r="F270" s="102"/>
      <c r="G270" s="103"/>
      <c r="H270" s="106"/>
      <c r="J270" s="105" t="s">
        <v>48</v>
      </c>
    </row>
    <row r="271" spans="1:10">
      <c r="A271" s="78">
        <v>40925</v>
      </c>
      <c r="B271" s="40">
        <v>0</v>
      </c>
      <c r="C271" s="5"/>
      <c r="D271" s="67">
        <v>0</v>
      </c>
      <c r="E271" s="5"/>
      <c r="F271" s="40">
        <v>50</v>
      </c>
      <c r="G271" s="5"/>
      <c r="H271" s="67">
        <v>0</v>
      </c>
    </row>
    <row r="272" spans="1:10">
      <c r="A272" s="78">
        <v>40926</v>
      </c>
      <c r="B272" s="40">
        <v>0</v>
      </c>
      <c r="C272" s="5"/>
      <c r="D272" s="67">
        <v>0</v>
      </c>
      <c r="E272" s="5"/>
      <c r="F272" s="40">
        <v>50</v>
      </c>
      <c r="G272" s="5"/>
      <c r="H272" s="67">
        <v>0</v>
      </c>
    </row>
    <row r="273" spans="1:9">
      <c r="A273" s="78">
        <v>40927</v>
      </c>
      <c r="B273" s="40">
        <v>0</v>
      </c>
      <c r="C273" s="5"/>
      <c r="D273" s="67">
        <v>0</v>
      </c>
      <c r="E273" s="5"/>
      <c r="F273" s="40">
        <v>50</v>
      </c>
      <c r="G273" s="5"/>
      <c r="H273" s="67">
        <v>0</v>
      </c>
    </row>
    <row r="274" spans="1:9">
      <c r="A274" s="78">
        <v>40928</v>
      </c>
      <c r="B274" s="40">
        <v>0</v>
      </c>
      <c r="C274" s="5"/>
      <c r="D274" s="67">
        <v>0</v>
      </c>
      <c r="E274" s="5"/>
      <c r="F274" s="40">
        <v>50</v>
      </c>
      <c r="G274" s="5"/>
      <c r="H274" s="67">
        <v>0</v>
      </c>
    </row>
    <row r="275" spans="1:9">
      <c r="A275" s="78">
        <v>40931</v>
      </c>
      <c r="B275" s="40">
        <v>0</v>
      </c>
      <c r="C275" s="5"/>
      <c r="D275" s="67">
        <v>0</v>
      </c>
      <c r="E275" s="5"/>
      <c r="F275" s="40">
        <v>50</v>
      </c>
      <c r="G275" s="5"/>
      <c r="H275" s="67">
        <v>0</v>
      </c>
    </row>
    <row r="276" spans="1:9">
      <c r="A276" s="78">
        <v>40932</v>
      </c>
      <c r="B276" s="40">
        <v>0</v>
      </c>
      <c r="C276" s="5"/>
      <c r="D276" s="67">
        <v>0</v>
      </c>
      <c r="E276" s="5"/>
      <c r="F276" s="40">
        <v>50</v>
      </c>
      <c r="G276" s="5"/>
      <c r="H276" s="67">
        <v>0</v>
      </c>
    </row>
    <row r="277" spans="1:9">
      <c r="A277" s="78">
        <v>40933</v>
      </c>
      <c r="B277" s="40">
        <v>0</v>
      </c>
      <c r="C277" s="5"/>
      <c r="D277" s="67">
        <v>0</v>
      </c>
      <c r="E277" s="5"/>
      <c r="F277" s="40">
        <v>50</v>
      </c>
      <c r="G277" s="5"/>
      <c r="H277" s="67">
        <v>0</v>
      </c>
    </row>
    <row r="278" spans="1:9">
      <c r="A278" s="78">
        <v>40934</v>
      </c>
      <c r="B278" s="40">
        <v>0</v>
      </c>
      <c r="C278" s="5"/>
      <c r="D278" s="67">
        <v>0</v>
      </c>
      <c r="E278" s="5"/>
      <c r="F278" s="40">
        <v>40</v>
      </c>
      <c r="G278" s="5"/>
      <c r="H278" s="67">
        <v>0</v>
      </c>
    </row>
    <row r="279" spans="1:9">
      <c r="A279" s="78">
        <v>40935</v>
      </c>
      <c r="B279" s="40">
        <v>0</v>
      </c>
      <c r="C279" s="5"/>
      <c r="D279" s="67">
        <v>0</v>
      </c>
      <c r="E279" s="5"/>
      <c r="F279" s="40">
        <v>40</v>
      </c>
      <c r="G279" s="5"/>
      <c r="H279" s="67">
        <v>0</v>
      </c>
    </row>
    <row r="280" spans="1:9">
      <c r="A280" s="78">
        <v>40938</v>
      </c>
      <c r="B280" s="40">
        <v>0</v>
      </c>
      <c r="C280" s="5"/>
      <c r="D280" s="67">
        <v>0</v>
      </c>
      <c r="E280" s="5"/>
      <c r="F280" s="40">
        <v>40</v>
      </c>
      <c r="G280" s="5"/>
      <c r="H280" s="67">
        <v>0</v>
      </c>
    </row>
    <row r="281" spans="1:9">
      <c r="A281" s="78">
        <v>40939</v>
      </c>
      <c r="B281" s="40">
        <v>0</v>
      </c>
      <c r="C281" s="5"/>
      <c r="D281" s="67">
        <v>0</v>
      </c>
      <c r="E281" s="5"/>
      <c r="F281" s="40">
        <v>40</v>
      </c>
      <c r="G281" s="5"/>
      <c r="H281" s="67">
        <v>0</v>
      </c>
    </row>
    <row r="282" spans="1:9">
      <c r="A282" s="78">
        <v>40940</v>
      </c>
      <c r="B282" s="40">
        <v>0</v>
      </c>
      <c r="C282" s="5"/>
      <c r="D282" s="67">
        <v>0</v>
      </c>
      <c r="E282" s="5"/>
      <c r="F282" s="40">
        <v>40</v>
      </c>
      <c r="G282" s="5"/>
      <c r="H282" s="67">
        <v>0</v>
      </c>
    </row>
    <row r="283" spans="1:9">
      <c r="A283" s="78">
        <v>40941</v>
      </c>
      <c r="B283" s="40">
        <v>0</v>
      </c>
      <c r="C283" s="5"/>
      <c r="D283" s="67">
        <v>0</v>
      </c>
      <c r="E283" s="5"/>
      <c r="F283" s="40">
        <v>40</v>
      </c>
      <c r="G283" s="5"/>
      <c r="H283" s="67">
        <v>0</v>
      </c>
    </row>
    <row r="284" spans="1:9">
      <c r="A284" s="78">
        <v>40942</v>
      </c>
      <c r="B284" s="40">
        <v>0</v>
      </c>
      <c r="C284" s="5"/>
      <c r="D284" s="67">
        <v>0</v>
      </c>
      <c r="E284" s="5"/>
      <c r="F284" s="40">
        <v>40</v>
      </c>
      <c r="G284" s="5"/>
      <c r="H284" s="67">
        <v>0</v>
      </c>
    </row>
    <row r="285" spans="1:9">
      <c r="A285" s="78">
        <v>40945</v>
      </c>
      <c r="B285" s="40">
        <v>0</v>
      </c>
      <c r="C285" s="5"/>
      <c r="D285" s="67">
        <v>0</v>
      </c>
      <c r="E285" s="5"/>
      <c r="F285" s="40">
        <v>40</v>
      </c>
      <c r="G285" s="5"/>
      <c r="H285" s="67">
        <v>0</v>
      </c>
    </row>
    <row r="286" spans="1:9">
      <c r="A286" s="78">
        <v>40946</v>
      </c>
      <c r="B286" s="40">
        <v>0</v>
      </c>
      <c r="C286" s="5"/>
      <c r="D286" s="67">
        <v>0</v>
      </c>
      <c r="E286" s="5"/>
      <c r="F286" s="40">
        <v>40</v>
      </c>
      <c r="G286" s="5"/>
      <c r="H286" s="67">
        <v>0</v>
      </c>
    </row>
    <row r="287" spans="1:9">
      <c r="A287" s="78">
        <v>40947</v>
      </c>
      <c r="B287" s="40">
        <v>0</v>
      </c>
      <c r="C287" s="5"/>
      <c r="D287" s="67">
        <v>0</v>
      </c>
      <c r="E287" s="5"/>
      <c r="F287" s="40">
        <v>40</v>
      </c>
      <c r="G287" s="5"/>
      <c r="H287" s="67">
        <v>0</v>
      </c>
      <c r="I287" s="5"/>
    </row>
    <row r="288" spans="1:9">
      <c r="A288" s="78">
        <v>40948</v>
      </c>
      <c r="B288" s="40">
        <v>0</v>
      </c>
      <c r="C288" s="5"/>
      <c r="D288" s="67">
        <v>0</v>
      </c>
      <c r="E288" s="5"/>
      <c r="F288" s="40">
        <v>40</v>
      </c>
      <c r="G288" s="5"/>
      <c r="H288" s="67">
        <v>0</v>
      </c>
    </row>
    <row r="289" spans="1:10">
      <c r="A289" s="78">
        <v>40949</v>
      </c>
      <c r="B289" s="40">
        <v>0</v>
      </c>
      <c r="C289" s="5"/>
      <c r="D289" s="67">
        <v>0</v>
      </c>
      <c r="E289" s="5"/>
      <c r="F289" s="76">
        <v>40</v>
      </c>
      <c r="H289" s="152">
        <v>0</v>
      </c>
    </row>
    <row r="290" spans="1:10">
      <c r="A290" s="78">
        <v>40952</v>
      </c>
      <c r="B290" s="40">
        <v>0</v>
      </c>
      <c r="C290" s="5"/>
      <c r="D290" s="67">
        <v>0</v>
      </c>
      <c r="E290" s="5"/>
      <c r="F290" s="76">
        <v>40</v>
      </c>
      <c r="H290" s="152">
        <v>0</v>
      </c>
    </row>
    <row r="291" spans="1:10">
      <c r="A291" s="78">
        <v>40953</v>
      </c>
      <c r="B291" s="40">
        <v>0</v>
      </c>
      <c r="C291" s="5"/>
      <c r="D291" s="67">
        <v>0</v>
      </c>
      <c r="E291" s="5"/>
      <c r="F291" s="76">
        <v>40</v>
      </c>
      <c r="H291" s="152">
        <v>0</v>
      </c>
    </row>
    <row r="292" spans="1:10">
      <c r="A292" s="78">
        <v>40954</v>
      </c>
      <c r="B292" s="40">
        <v>0</v>
      </c>
      <c r="C292" s="5"/>
      <c r="D292" s="67">
        <v>0</v>
      </c>
      <c r="E292" s="5"/>
      <c r="F292" s="76">
        <v>40</v>
      </c>
      <c r="H292" s="152">
        <v>0</v>
      </c>
    </row>
    <row r="293" spans="1:10">
      <c r="A293" s="78">
        <v>40955</v>
      </c>
      <c r="B293" s="40">
        <v>0</v>
      </c>
      <c r="C293" s="5"/>
      <c r="D293" s="67">
        <v>1</v>
      </c>
      <c r="E293" s="5"/>
      <c r="F293" s="76">
        <v>40</v>
      </c>
      <c r="H293" s="152">
        <v>1</v>
      </c>
    </row>
    <row r="294" spans="1:10">
      <c r="A294" s="78">
        <v>40956</v>
      </c>
      <c r="B294" s="40">
        <v>0</v>
      </c>
      <c r="C294" s="5"/>
      <c r="D294" s="67">
        <v>0</v>
      </c>
      <c r="E294" s="5"/>
      <c r="F294" s="76">
        <v>40</v>
      </c>
      <c r="H294" s="152">
        <v>1</v>
      </c>
    </row>
    <row r="295" spans="1:10" s="105" customFormat="1">
      <c r="A295" s="119">
        <v>40959</v>
      </c>
      <c r="B295" s="102"/>
      <c r="C295" s="103"/>
      <c r="D295" s="106"/>
      <c r="E295" s="103"/>
      <c r="F295" s="102"/>
      <c r="G295" s="103"/>
      <c r="H295" s="106"/>
      <c r="J295" s="105" t="s">
        <v>49</v>
      </c>
    </row>
    <row r="296" spans="1:10">
      <c r="A296" s="78">
        <v>40960</v>
      </c>
      <c r="B296" s="40">
        <v>0</v>
      </c>
      <c r="C296" s="5"/>
      <c r="D296" s="67">
        <v>4</v>
      </c>
      <c r="E296" s="5"/>
      <c r="F296" s="76">
        <v>40</v>
      </c>
      <c r="G296" s="4">
        <v>0</v>
      </c>
      <c r="H296" s="152">
        <v>5</v>
      </c>
      <c r="I296" s="5">
        <v>0</v>
      </c>
    </row>
    <row r="297" spans="1:10">
      <c r="A297" s="78">
        <v>40961</v>
      </c>
      <c r="B297" s="40">
        <v>0</v>
      </c>
      <c r="C297" s="5">
        <v>1</v>
      </c>
      <c r="D297" s="67">
        <v>0</v>
      </c>
      <c r="E297" s="5">
        <v>0</v>
      </c>
      <c r="F297" s="76">
        <v>40</v>
      </c>
      <c r="G297" s="4">
        <v>1</v>
      </c>
      <c r="H297" s="152">
        <v>5</v>
      </c>
      <c r="I297" s="5">
        <v>0</v>
      </c>
    </row>
    <row r="298" spans="1:10">
      <c r="A298" s="78">
        <v>40962</v>
      </c>
      <c r="B298" s="40">
        <v>0</v>
      </c>
      <c r="C298" s="5">
        <v>0</v>
      </c>
      <c r="D298" s="67">
        <v>0</v>
      </c>
      <c r="E298" s="5">
        <v>0</v>
      </c>
      <c r="F298" s="76">
        <v>40</v>
      </c>
      <c r="G298" s="4">
        <v>1</v>
      </c>
      <c r="H298" s="152">
        <v>5</v>
      </c>
      <c r="I298" s="5">
        <v>0</v>
      </c>
    </row>
    <row r="299" spans="1:10">
      <c r="A299" s="78">
        <v>40963</v>
      </c>
      <c r="B299" s="40">
        <v>0</v>
      </c>
      <c r="C299" s="5">
        <v>0</v>
      </c>
      <c r="D299" s="67">
        <v>0</v>
      </c>
      <c r="E299" s="5">
        <v>3</v>
      </c>
      <c r="F299" s="76">
        <v>40</v>
      </c>
      <c r="G299" s="4">
        <v>1</v>
      </c>
      <c r="H299" s="152">
        <v>0</v>
      </c>
      <c r="I299" s="5">
        <v>3</v>
      </c>
    </row>
    <row r="300" spans="1:10">
      <c r="A300" s="78">
        <v>40966</v>
      </c>
      <c r="B300" s="40">
        <v>0</v>
      </c>
      <c r="C300" s="5">
        <v>0</v>
      </c>
      <c r="D300" s="67">
        <v>0</v>
      </c>
      <c r="E300" s="5">
        <v>3</v>
      </c>
      <c r="F300" s="76">
        <v>40</v>
      </c>
      <c r="G300" s="4">
        <v>1</v>
      </c>
      <c r="H300" s="152">
        <v>0</v>
      </c>
      <c r="I300" s="5">
        <v>6</v>
      </c>
    </row>
    <row r="301" spans="1:10">
      <c r="A301" s="78">
        <v>40967</v>
      </c>
      <c r="B301" s="40">
        <v>0</v>
      </c>
      <c r="C301" s="5">
        <v>0</v>
      </c>
      <c r="D301" s="67">
        <v>0</v>
      </c>
      <c r="E301" s="5">
        <v>0</v>
      </c>
      <c r="F301" s="76">
        <v>40</v>
      </c>
      <c r="G301" s="4">
        <v>1</v>
      </c>
      <c r="H301" s="152">
        <v>0</v>
      </c>
      <c r="I301" s="5">
        <v>6</v>
      </c>
    </row>
    <row r="302" spans="1:10">
      <c r="A302" s="78">
        <v>40968</v>
      </c>
      <c r="B302" s="40">
        <v>0</v>
      </c>
      <c r="C302" s="5">
        <v>0</v>
      </c>
      <c r="D302" s="67">
        <v>0</v>
      </c>
      <c r="E302" s="5">
        <v>1</v>
      </c>
      <c r="F302" s="40">
        <v>40</v>
      </c>
      <c r="G302" s="5">
        <v>1</v>
      </c>
      <c r="H302" s="67">
        <v>0</v>
      </c>
      <c r="I302" s="5">
        <v>7</v>
      </c>
    </row>
    <row r="303" spans="1:10">
      <c r="A303" s="78">
        <v>40969</v>
      </c>
      <c r="B303" s="40">
        <v>0</v>
      </c>
      <c r="C303" s="5">
        <v>0</v>
      </c>
      <c r="D303" s="67">
        <v>0</v>
      </c>
      <c r="E303" s="5">
        <v>0</v>
      </c>
      <c r="F303" s="40">
        <v>40</v>
      </c>
      <c r="G303" s="5">
        <v>1</v>
      </c>
      <c r="H303" s="67">
        <v>0</v>
      </c>
      <c r="I303" s="5">
        <v>7</v>
      </c>
    </row>
    <row r="304" spans="1:10">
      <c r="A304" s="78">
        <v>40970</v>
      </c>
      <c r="B304" s="40">
        <v>0</v>
      </c>
      <c r="C304" s="5">
        <v>0</v>
      </c>
      <c r="D304" s="67">
        <v>0</v>
      </c>
      <c r="E304" s="5">
        <v>0</v>
      </c>
      <c r="F304" s="40">
        <v>40</v>
      </c>
      <c r="G304" s="5">
        <v>1</v>
      </c>
      <c r="H304" s="67">
        <v>0</v>
      </c>
      <c r="I304" s="5">
        <v>7</v>
      </c>
    </row>
    <row r="305" spans="1:10">
      <c r="A305" s="78">
        <v>40973</v>
      </c>
      <c r="B305" s="40">
        <v>0</v>
      </c>
      <c r="C305" s="5">
        <v>0</v>
      </c>
      <c r="D305" s="67">
        <v>0</v>
      </c>
      <c r="E305" s="5">
        <v>0</v>
      </c>
      <c r="F305" s="40">
        <v>40</v>
      </c>
      <c r="G305" s="5">
        <v>0</v>
      </c>
      <c r="H305" s="67">
        <v>0</v>
      </c>
      <c r="I305" s="5">
        <v>7</v>
      </c>
      <c r="J305" s="5"/>
    </row>
    <row r="306" spans="1:10">
      <c r="A306" s="78">
        <v>40974</v>
      </c>
      <c r="B306" s="40">
        <v>0</v>
      </c>
      <c r="C306" s="5">
        <v>0</v>
      </c>
      <c r="D306" s="67">
        <v>0</v>
      </c>
      <c r="E306" s="5">
        <v>0</v>
      </c>
      <c r="F306" s="40">
        <v>40</v>
      </c>
      <c r="G306" s="5">
        <v>0</v>
      </c>
      <c r="H306" s="67">
        <v>0</v>
      </c>
      <c r="I306" s="5">
        <v>7</v>
      </c>
    </row>
    <row r="307" spans="1:10">
      <c r="A307" s="78">
        <v>40975</v>
      </c>
      <c r="B307" s="40">
        <v>0</v>
      </c>
      <c r="C307" s="5">
        <v>0</v>
      </c>
      <c r="D307" s="67">
        <v>0</v>
      </c>
      <c r="E307" s="5">
        <v>0</v>
      </c>
      <c r="F307" s="40">
        <v>40</v>
      </c>
      <c r="G307" s="5">
        <v>0</v>
      </c>
      <c r="H307" s="67">
        <v>0</v>
      </c>
      <c r="I307" s="5">
        <v>7</v>
      </c>
    </row>
    <row r="308" spans="1:10">
      <c r="A308" s="78">
        <v>40976</v>
      </c>
      <c r="B308" s="40">
        <v>0</v>
      </c>
      <c r="C308" s="5">
        <v>0</v>
      </c>
      <c r="D308" s="67">
        <v>0</v>
      </c>
      <c r="E308" s="5">
        <v>0</v>
      </c>
      <c r="F308" s="40">
        <v>40</v>
      </c>
      <c r="G308" s="5">
        <v>0</v>
      </c>
      <c r="H308" s="67">
        <v>0</v>
      </c>
      <c r="I308" s="5">
        <v>7</v>
      </c>
    </row>
    <row r="309" spans="1:10">
      <c r="A309" s="78">
        <v>40977</v>
      </c>
      <c r="B309" s="40">
        <v>0</v>
      </c>
      <c r="C309" s="5">
        <v>10</v>
      </c>
      <c r="D309" s="67">
        <v>0</v>
      </c>
      <c r="E309" s="5">
        <v>0</v>
      </c>
      <c r="F309" s="40">
        <v>40</v>
      </c>
      <c r="G309" s="5">
        <v>10</v>
      </c>
      <c r="H309" s="67">
        <v>0</v>
      </c>
      <c r="I309" s="5">
        <v>7</v>
      </c>
    </row>
    <row r="310" spans="1:10">
      <c r="A310" s="78">
        <v>40980</v>
      </c>
      <c r="B310" s="40">
        <v>0</v>
      </c>
      <c r="C310" s="5">
        <v>0</v>
      </c>
      <c r="D310" s="67">
        <v>0</v>
      </c>
      <c r="E310" s="5">
        <v>0</v>
      </c>
      <c r="F310" s="40">
        <v>40</v>
      </c>
      <c r="G310" s="5">
        <v>10</v>
      </c>
      <c r="H310" s="67">
        <v>0</v>
      </c>
      <c r="I310" s="5">
        <v>7</v>
      </c>
    </row>
    <row r="311" spans="1:10">
      <c r="A311" s="78">
        <v>40981</v>
      </c>
      <c r="B311" s="40">
        <v>0</v>
      </c>
      <c r="C311" s="5">
        <v>0</v>
      </c>
      <c r="D311" s="67">
        <v>0</v>
      </c>
      <c r="E311" s="5">
        <v>0</v>
      </c>
      <c r="F311" s="40">
        <v>40</v>
      </c>
      <c r="G311" s="5">
        <v>10</v>
      </c>
      <c r="H311" s="67">
        <v>0</v>
      </c>
      <c r="I311" s="5">
        <v>7</v>
      </c>
    </row>
    <row r="312" spans="1:10">
      <c r="A312" s="78">
        <v>40982</v>
      </c>
      <c r="B312" s="40">
        <v>0</v>
      </c>
      <c r="C312" s="5">
        <v>8</v>
      </c>
      <c r="D312" s="67">
        <v>0</v>
      </c>
      <c r="E312" s="5">
        <v>1</v>
      </c>
      <c r="F312" s="40">
        <v>40</v>
      </c>
      <c r="G312" s="5">
        <v>18</v>
      </c>
      <c r="H312" s="67">
        <v>0</v>
      </c>
      <c r="I312" s="5">
        <v>8</v>
      </c>
    </row>
    <row r="313" spans="1:10">
      <c r="A313" s="78">
        <v>40983</v>
      </c>
      <c r="B313" s="40">
        <v>0</v>
      </c>
      <c r="C313" s="5">
        <v>0</v>
      </c>
      <c r="D313" s="67">
        <v>0</v>
      </c>
      <c r="E313" s="5">
        <v>0</v>
      </c>
      <c r="F313" s="40">
        <v>40</v>
      </c>
      <c r="G313" s="5">
        <v>18</v>
      </c>
      <c r="H313" s="67">
        <v>0</v>
      </c>
      <c r="I313" s="5">
        <v>8</v>
      </c>
    </row>
    <row r="314" spans="1:10">
      <c r="A314" s="78">
        <v>40984</v>
      </c>
      <c r="B314" s="40">
        <v>0</v>
      </c>
      <c r="C314" s="5">
        <v>0</v>
      </c>
      <c r="D314" s="67">
        <v>0</v>
      </c>
      <c r="E314" s="5">
        <v>0</v>
      </c>
      <c r="F314" s="40">
        <v>40</v>
      </c>
      <c r="G314" s="5">
        <v>26</v>
      </c>
      <c r="H314" s="67">
        <v>0</v>
      </c>
      <c r="I314" s="5">
        <v>8</v>
      </c>
    </row>
    <row r="315" spans="1:10">
      <c r="A315" s="78">
        <v>40987</v>
      </c>
      <c r="B315" s="40">
        <v>0</v>
      </c>
      <c r="C315" s="5">
        <v>0</v>
      </c>
      <c r="D315" s="67">
        <v>0</v>
      </c>
      <c r="E315" s="5">
        <v>0</v>
      </c>
      <c r="F315" s="40">
        <v>40</v>
      </c>
      <c r="G315" s="5">
        <v>26</v>
      </c>
      <c r="H315" s="67">
        <v>0</v>
      </c>
      <c r="I315" s="5">
        <v>8</v>
      </c>
    </row>
    <row r="316" spans="1:10">
      <c r="A316" s="78">
        <v>40988</v>
      </c>
      <c r="B316" s="40">
        <v>0</v>
      </c>
      <c r="C316" s="5">
        <v>0</v>
      </c>
      <c r="D316" s="67">
        <v>0</v>
      </c>
      <c r="E316" s="5">
        <v>0</v>
      </c>
      <c r="F316" s="40">
        <v>40</v>
      </c>
      <c r="G316" s="5">
        <v>26</v>
      </c>
      <c r="H316" s="67">
        <v>0</v>
      </c>
      <c r="I316" s="5">
        <v>8</v>
      </c>
    </row>
    <row r="317" spans="1:10">
      <c r="A317" s="78">
        <v>40989</v>
      </c>
      <c r="B317" s="40">
        <v>0</v>
      </c>
      <c r="C317" s="5">
        <v>0</v>
      </c>
      <c r="D317" s="67">
        <v>0</v>
      </c>
      <c r="E317" s="5">
        <v>0</v>
      </c>
      <c r="F317" s="40">
        <v>40</v>
      </c>
      <c r="G317" s="5">
        <v>26</v>
      </c>
      <c r="H317" s="67">
        <v>0</v>
      </c>
      <c r="I317" s="5">
        <v>8</v>
      </c>
    </row>
    <row r="318" spans="1:10">
      <c r="A318" s="78">
        <v>40990</v>
      </c>
      <c r="B318" s="40">
        <v>0</v>
      </c>
      <c r="C318" s="5">
        <v>0</v>
      </c>
      <c r="D318" s="67">
        <v>0</v>
      </c>
      <c r="E318" s="5">
        <v>6</v>
      </c>
      <c r="F318" s="40">
        <v>40</v>
      </c>
      <c r="G318" s="5">
        <v>26</v>
      </c>
      <c r="H318" s="67">
        <v>0</v>
      </c>
      <c r="I318" s="5">
        <v>11</v>
      </c>
    </row>
    <row r="319" spans="1:10">
      <c r="A319" s="78">
        <v>40991</v>
      </c>
      <c r="B319" s="40">
        <v>0</v>
      </c>
      <c r="C319" s="5">
        <v>0</v>
      </c>
      <c r="D319" s="67">
        <v>0</v>
      </c>
      <c r="E319" s="5">
        <v>0</v>
      </c>
      <c r="F319" s="40">
        <v>40</v>
      </c>
      <c r="G319" s="5">
        <v>26</v>
      </c>
      <c r="H319" s="67">
        <v>0</v>
      </c>
      <c r="I319" s="5">
        <v>11</v>
      </c>
    </row>
    <row r="320" spans="1:10">
      <c r="A320" s="78">
        <v>40994</v>
      </c>
      <c r="B320" s="40">
        <v>0</v>
      </c>
      <c r="C320" s="5">
        <v>0</v>
      </c>
      <c r="D320" s="67">
        <v>0</v>
      </c>
      <c r="E320" s="5">
        <v>0</v>
      </c>
      <c r="F320" s="40">
        <v>40</v>
      </c>
      <c r="G320" s="5">
        <v>26</v>
      </c>
      <c r="H320" s="67">
        <v>0</v>
      </c>
      <c r="I320" s="5">
        <v>11</v>
      </c>
    </row>
    <row r="321" spans="1:10">
      <c r="A321" s="78">
        <v>40995</v>
      </c>
      <c r="B321" s="40">
        <v>0</v>
      </c>
      <c r="C321" s="5">
        <v>0</v>
      </c>
      <c r="D321" s="67">
        <v>0</v>
      </c>
      <c r="E321" s="5">
        <v>0</v>
      </c>
      <c r="F321" s="40">
        <v>40</v>
      </c>
      <c r="G321" s="5">
        <v>26</v>
      </c>
      <c r="H321" s="67">
        <v>0</v>
      </c>
      <c r="I321" s="5">
        <v>11</v>
      </c>
    </row>
    <row r="322" spans="1:10">
      <c r="A322" s="78">
        <v>40996</v>
      </c>
      <c r="B322" s="40">
        <v>0</v>
      </c>
      <c r="C322" s="5">
        <v>0</v>
      </c>
      <c r="D322" s="67">
        <v>0</v>
      </c>
      <c r="E322" s="5">
        <v>0</v>
      </c>
      <c r="F322" s="40">
        <v>40</v>
      </c>
      <c r="G322" s="5">
        <v>26</v>
      </c>
      <c r="H322" s="67">
        <v>0</v>
      </c>
      <c r="I322" s="5">
        <v>11</v>
      </c>
    </row>
    <row r="323" spans="1:10">
      <c r="A323" s="78">
        <v>40997</v>
      </c>
      <c r="B323" s="40">
        <v>0</v>
      </c>
      <c r="C323" s="5">
        <v>0</v>
      </c>
      <c r="D323" s="67">
        <v>0</v>
      </c>
      <c r="E323" s="5">
        <v>0</v>
      </c>
      <c r="F323" s="40">
        <v>40</v>
      </c>
      <c r="G323" s="5">
        <v>26</v>
      </c>
      <c r="H323" s="67">
        <v>0</v>
      </c>
      <c r="I323" s="5">
        <v>11</v>
      </c>
    </row>
    <row r="324" spans="1:10">
      <c r="A324" s="78">
        <v>40998</v>
      </c>
      <c r="B324" s="40">
        <v>0</v>
      </c>
      <c r="C324" s="5">
        <v>0</v>
      </c>
      <c r="D324" s="67">
        <v>0</v>
      </c>
      <c r="E324" s="5">
        <v>1</v>
      </c>
      <c r="F324" s="40">
        <v>40</v>
      </c>
      <c r="G324" s="5">
        <v>26</v>
      </c>
      <c r="H324" s="67">
        <v>0</v>
      </c>
      <c r="I324" s="5">
        <v>11</v>
      </c>
    </row>
    <row r="325" spans="1:10">
      <c r="A325" s="78">
        <v>41001</v>
      </c>
      <c r="B325" s="40">
        <v>0</v>
      </c>
      <c r="C325" s="5">
        <v>0</v>
      </c>
      <c r="D325" s="67">
        <v>0</v>
      </c>
      <c r="E325" s="5">
        <v>1</v>
      </c>
      <c r="F325" s="40">
        <v>40</v>
      </c>
      <c r="G325" s="5">
        <v>26</v>
      </c>
      <c r="H325" s="67">
        <v>0</v>
      </c>
      <c r="I325" s="5">
        <v>11</v>
      </c>
    </row>
    <row r="326" spans="1:10">
      <c r="A326" s="78">
        <v>41002</v>
      </c>
      <c r="B326" s="40">
        <v>0</v>
      </c>
      <c r="C326" s="5">
        <v>0</v>
      </c>
      <c r="D326" s="67">
        <v>0</v>
      </c>
      <c r="E326" s="5">
        <v>0</v>
      </c>
      <c r="F326" s="40">
        <v>40</v>
      </c>
      <c r="G326" s="5">
        <v>26</v>
      </c>
      <c r="H326" s="67">
        <v>0</v>
      </c>
      <c r="I326" s="5">
        <v>11</v>
      </c>
    </row>
    <row r="327" spans="1:10">
      <c r="A327" s="78">
        <v>41003</v>
      </c>
      <c r="B327" s="40">
        <v>0</v>
      </c>
      <c r="C327" s="5">
        <v>0</v>
      </c>
      <c r="D327" s="67">
        <v>0</v>
      </c>
      <c r="E327" s="5">
        <v>0</v>
      </c>
      <c r="F327" s="40">
        <v>40</v>
      </c>
      <c r="G327" s="5">
        <v>26</v>
      </c>
      <c r="H327" s="67">
        <v>0</v>
      </c>
      <c r="I327" s="5">
        <v>11</v>
      </c>
    </row>
    <row r="328" spans="1:10">
      <c r="A328" s="78">
        <v>41004</v>
      </c>
      <c r="B328" s="40">
        <v>0</v>
      </c>
      <c r="C328" s="5">
        <v>1</v>
      </c>
      <c r="D328" s="67">
        <v>0</v>
      </c>
      <c r="E328" s="5">
        <v>0</v>
      </c>
      <c r="F328" s="40">
        <v>40</v>
      </c>
      <c r="G328" s="5">
        <v>26</v>
      </c>
      <c r="H328" s="67">
        <v>0</v>
      </c>
      <c r="I328" s="5">
        <v>11</v>
      </c>
    </row>
    <row r="329" spans="1:10" s="105" customFormat="1">
      <c r="A329" s="119">
        <v>41005</v>
      </c>
      <c r="B329" s="102"/>
      <c r="C329" s="103"/>
      <c r="D329" s="106"/>
      <c r="E329" s="103"/>
      <c r="F329" s="102"/>
      <c r="G329" s="103"/>
      <c r="H329" s="106"/>
      <c r="I329" s="103"/>
      <c r="J329" s="105" t="s">
        <v>53</v>
      </c>
    </row>
    <row r="330" spans="1:10">
      <c r="A330" s="174">
        <v>41008</v>
      </c>
      <c r="B330" s="40">
        <v>0</v>
      </c>
      <c r="C330" s="5">
        <v>0</v>
      </c>
      <c r="D330" s="67">
        <v>0</v>
      </c>
      <c r="E330" s="5">
        <v>0</v>
      </c>
      <c r="F330" s="40">
        <v>40</v>
      </c>
      <c r="G330" s="5">
        <v>26</v>
      </c>
      <c r="H330" s="67">
        <v>0</v>
      </c>
      <c r="I330" s="5">
        <v>11</v>
      </c>
    </row>
    <row r="331" spans="1:10">
      <c r="A331" s="174">
        <v>41009</v>
      </c>
      <c r="B331" s="40">
        <v>0</v>
      </c>
      <c r="C331" s="5">
        <v>0</v>
      </c>
      <c r="D331" s="67">
        <v>0</v>
      </c>
      <c r="E331" s="5">
        <v>0</v>
      </c>
      <c r="F331" s="40">
        <v>40</v>
      </c>
      <c r="G331" s="5">
        <v>26</v>
      </c>
      <c r="H331" s="67">
        <v>0</v>
      </c>
      <c r="I331" s="5">
        <v>11</v>
      </c>
    </row>
    <row r="332" spans="1:10">
      <c r="A332" s="174">
        <v>41010</v>
      </c>
      <c r="B332" s="40">
        <v>0</v>
      </c>
      <c r="C332" s="5">
        <v>0</v>
      </c>
      <c r="D332" s="67">
        <v>0</v>
      </c>
      <c r="E332" s="5">
        <v>0</v>
      </c>
      <c r="F332" s="40">
        <v>40</v>
      </c>
      <c r="G332" s="5">
        <v>26</v>
      </c>
      <c r="H332" s="67">
        <v>0</v>
      </c>
      <c r="I332" s="5">
        <v>11</v>
      </c>
    </row>
    <row r="333" spans="1:10">
      <c r="A333" s="174">
        <v>41011</v>
      </c>
      <c r="B333" s="40">
        <v>0</v>
      </c>
      <c r="C333" s="5">
        <v>0</v>
      </c>
      <c r="D333" s="67">
        <v>0</v>
      </c>
      <c r="E333" s="5">
        <v>0</v>
      </c>
      <c r="F333" s="40">
        <v>40</v>
      </c>
      <c r="G333" s="5">
        <v>26</v>
      </c>
      <c r="H333" s="67">
        <v>0</v>
      </c>
      <c r="I333" s="5">
        <v>11</v>
      </c>
    </row>
    <row r="334" spans="1:10">
      <c r="A334" s="174">
        <v>41012</v>
      </c>
      <c r="B334" s="40">
        <v>0</v>
      </c>
      <c r="C334" s="5">
        <v>1</v>
      </c>
      <c r="D334" s="67">
        <v>0</v>
      </c>
      <c r="E334" s="5">
        <v>1</v>
      </c>
      <c r="F334" s="40">
        <v>40</v>
      </c>
      <c r="G334" s="5">
        <v>25</v>
      </c>
      <c r="H334" s="67">
        <v>0</v>
      </c>
      <c r="I334" s="5">
        <v>11</v>
      </c>
    </row>
    <row r="335" spans="1:10">
      <c r="A335" s="174">
        <v>41015</v>
      </c>
      <c r="B335" s="40">
        <v>0</v>
      </c>
      <c r="C335" s="5">
        <v>0</v>
      </c>
      <c r="D335" s="67">
        <v>0</v>
      </c>
      <c r="E335" s="5">
        <v>0</v>
      </c>
      <c r="F335" s="40">
        <v>40</v>
      </c>
      <c r="G335" s="5">
        <v>25</v>
      </c>
      <c r="H335" s="67">
        <v>0</v>
      </c>
      <c r="I335" s="5">
        <v>11</v>
      </c>
    </row>
    <row r="336" spans="1:10">
      <c r="A336" s="174">
        <v>41016</v>
      </c>
      <c r="B336" s="40">
        <v>0</v>
      </c>
      <c r="C336" s="5">
        <v>0</v>
      </c>
      <c r="D336" s="67">
        <v>0</v>
      </c>
      <c r="E336" s="5">
        <v>0</v>
      </c>
      <c r="F336" s="40">
        <v>40</v>
      </c>
      <c r="G336" s="5">
        <v>25</v>
      </c>
      <c r="H336" s="67">
        <v>0</v>
      </c>
      <c r="I336" s="5">
        <v>11</v>
      </c>
    </row>
    <row r="337" spans="1:9">
      <c r="A337" s="174">
        <v>41017</v>
      </c>
      <c r="B337" s="40">
        <v>0</v>
      </c>
      <c r="C337" s="5">
        <v>0</v>
      </c>
      <c r="D337" s="67">
        <v>0</v>
      </c>
      <c r="E337" s="5">
        <v>0</v>
      </c>
      <c r="F337" s="40">
        <v>40</v>
      </c>
      <c r="G337" s="5">
        <v>25</v>
      </c>
      <c r="H337" s="67">
        <v>0</v>
      </c>
      <c r="I337" s="5">
        <v>11</v>
      </c>
    </row>
    <row r="338" spans="1:9">
      <c r="A338" s="174">
        <v>41018</v>
      </c>
      <c r="B338" s="40">
        <v>0</v>
      </c>
      <c r="C338" s="5">
        <v>0</v>
      </c>
      <c r="D338" s="67">
        <v>0</v>
      </c>
      <c r="E338" s="5">
        <v>0</v>
      </c>
      <c r="F338" s="40">
        <v>40</v>
      </c>
      <c r="G338" s="5">
        <v>25</v>
      </c>
      <c r="H338" s="67">
        <v>0</v>
      </c>
      <c r="I338" s="5">
        <v>11</v>
      </c>
    </row>
    <row r="339" spans="1:9">
      <c r="A339" s="174">
        <v>41019</v>
      </c>
      <c r="B339" s="40">
        <v>0</v>
      </c>
      <c r="C339" s="5">
        <v>0</v>
      </c>
      <c r="D339" s="67">
        <v>0</v>
      </c>
      <c r="E339" s="5">
        <v>0</v>
      </c>
      <c r="F339" s="40">
        <v>40</v>
      </c>
      <c r="G339" s="5">
        <v>25</v>
      </c>
      <c r="H339" s="67">
        <v>0</v>
      </c>
      <c r="I339" s="5">
        <v>11</v>
      </c>
    </row>
    <row r="340" spans="1:9">
      <c r="A340" s="174">
        <v>41022</v>
      </c>
      <c r="B340" s="40">
        <v>0</v>
      </c>
      <c r="C340" s="5">
        <v>0</v>
      </c>
      <c r="D340" s="67">
        <v>0</v>
      </c>
      <c r="E340" s="5">
        <v>0</v>
      </c>
      <c r="F340" s="40">
        <v>40</v>
      </c>
      <c r="G340" s="5">
        <v>25</v>
      </c>
      <c r="H340" s="67">
        <v>0</v>
      </c>
      <c r="I340" s="5">
        <v>11</v>
      </c>
    </row>
    <row r="341" spans="1:9">
      <c r="A341" s="174">
        <v>41023</v>
      </c>
      <c r="B341" s="40">
        <v>0</v>
      </c>
      <c r="C341" s="5">
        <v>0</v>
      </c>
      <c r="D341" s="67">
        <v>0</v>
      </c>
      <c r="E341" s="5">
        <v>0</v>
      </c>
      <c r="F341" s="40">
        <v>40</v>
      </c>
      <c r="G341" s="5">
        <v>24</v>
      </c>
      <c r="H341" s="67">
        <v>0</v>
      </c>
      <c r="I341" s="5">
        <v>11</v>
      </c>
    </row>
    <row r="342" spans="1:9">
      <c r="A342" s="174">
        <v>41024</v>
      </c>
      <c r="B342" s="40">
        <v>0</v>
      </c>
      <c r="C342" s="5">
        <v>0</v>
      </c>
      <c r="D342" s="67">
        <v>0</v>
      </c>
      <c r="E342" s="5">
        <v>0</v>
      </c>
      <c r="F342" s="40">
        <v>40</v>
      </c>
      <c r="G342" s="5">
        <v>24</v>
      </c>
      <c r="H342" s="67">
        <v>0</v>
      </c>
      <c r="I342" s="5">
        <v>2</v>
      </c>
    </row>
    <row r="343" spans="1:9">
      <c r="A343" s="174">
        <v>41025</v>
      </c>
      <c r="B343" s="40">
        <v>0</v>
      </c>
      <c r="C343" s="5">
        <v>0</v>
      </c>
      <c r="D343" s="67">
        <v>0</v>
      </c>
      <c r="E343" s="5">
        <v>0</v>
      </c>
      <c r="F343" s="40">
        <v>40</v>
      </c>
      <c r="G343" s="5">
        <v>10</v>
      </c>
      <c r="H343" s="67">
        <v>0</v>
      </c>
      <c r="I343" s="5">
        <v>0</v>
      </c>
    </row>
    <row r="344" spans="1:9">
      <c r="A344" s="174">
        <v>41026</v>
      </c>
      <c r="B344" s="40">
        <v>0</v>
      </c>
      <c r="C344" s="5">
        <v>0</v>
      </c>
      <c r="D344" s="67">
        <v>0</v>
      </c>
      <c r="E344" s="5">
        <v>0</v>
      </c>
      <c r="F344" s="40">
        <v>40</v>
      </c>
      <c r="G344" s="5">
        <v>10</v>
      </c>
      <c r="H344" s="67">
        <v>0</v>
      </c>
      <c r="I344" s="5">
        <v>0</v>
      </c>
    </row>
    <row r="345" spans="1:9">
      <c r="A345" s="174">
        <v>41029</v>
      </c>
      <c r="B345" s="40">
        <v>0</v>
      </c>
      <c r="C345" s="5">
        <v>0</v>
      </c>
      <c r="D345" s="67">
        <v>0</v>
      </c>
      <c r="E345" s="5">
        <v>0</v>
      </c>
      <c r="F345" s="40">
        <v>40</v>
      </c>
      <c r="G345" s="5">
        <v>10</v>
      </c>
      <c r="H345" s="67">
        <v>0</v>
      </c>
      <c r="I345" s="5">
        <v>0</v>
      </c>
    </row>
    <row r="346" spans="1:9">
      <c r="A346" s="174">
        <v>41030</v>
      </c>
      <c r="B346" s="40">
        <v>0</v>
      </c>
      <c r="C346" s="5">
        <v>0</v>
      </c>
      <c r="D346" s="67">
        <v>0</v>
      </c>
      <c r="E346" s="5">
        <v>0</v>
      </c>
      <c r="F346" s="40">
        <v>40</v>
      </c>
      <c r="G346" s="5">
        <v>10</v>
      </c>
      <c r="H346" s="67">
        <v>0</v>
      </c>
      <c r="I346" s="5">
        <v>0</v>
      </c>
    </row>
    <row r="347" spans="1:9">
      <c r="A347" s="174">
        <v>41031</v>
      </c>
      <c r="B347" s="40">
        <v>0</v>
      </c>
      <c r="C347" s="5">
        <v>0</v>
      </c>
      <c r="D347" s="67">
        <v>0</v>
      </c>
      <c r="E347" s="5">
        <v>0</v>
      </c>
      <c r="F347" s="40">
        <v>40</v>
      </c>
      <c r="G347" s="5">
        <v>10</v>
      </c>
      <c r="H347" s="67">
        <v>0</v>
      </c>
      <c r="I347" s="5">
        <v>0</v>
      </c>
    </row>
    <row r="348" spans="1:9">
      <c r="A348" s="174">
        <v>41032</v>
      </c>
      <c r="B348" s="40">
        <v>0</v>
      </c>
      <c r="C348" s="5">
        <v>0</v>
      </c>
      <c r="D348" s="67">
        <v>0</v>
      </c>
      <c r="E348" s="5">
        <v>0</v>
      </c>
      <c r="F348" s="40">
        <v>40</v>
      </c>
      <c r="G348" s="5">
        <v>10</v>
      </c>
      <c r="H348" s="67">
        <v>0</v>
      </c>
      <c r="I348" s="5">
        <v>0</v>
      </c>
    </row>
    <row r="349" spans="1:9">
      <c r="A349" s="174">
        <v>41033</v>
      </c>
      <c r="B349" s="40">
        <v>0</v>
      </c>
      <c r="C349" s="5">
        <v>0</v>
      </c>
      <c r="D349" s="67">
        <v>0</v>
      </c>
      <c r="E349" s="5">
        <v>0</v>
      </c>
      <c r="F349" s="40">
        <v>40</v>
      </c>
      <c r="G349" s="5">
        <v>10</v>
      </c>
      <c r="H349" s="67">
        <v>0</v>
      </c>
      <c r="I349" s="5">
        <v>0</v>
      </c>
    </row>
    <row r="350" spans="1:9">
      <c r="A350" s="174">
        <v>41036</v>
      </c>
      <c r="B350" s="40">
        <v>0</v>
      </c>
      <c r="C350" s="5">
        <v>0</v>
      </c>
      <c r="D350" s="67">
        <v>0</v>
      </c>
      <c r="E350" s="5">
        <v>0</v>
      </c>
      <c r="F350" s="40">
        <v>40</v>
      </c>
      <c r="G350" s="5">
        <v>10</v>
      </c>
      <c r="H350" s="67">
        <v>0</v>
      </c>
      <c r="I350" s="5">
        <v>0</v>
      </c>
    </row>
    <row r="351" spans="1:9">
      <c r="A351" s="174">
        <v>41037</v>
      </c>
      <c r="B351" s="40">
        <v>0</v>
      </c>
      <c r="C351" s="5">
        <v>0</v>
      </c>
      <c r="D351" s="67">
        <v>0</v>
      </c>
      <c r="E351" s="5">
        <v>0</v>
      </c>
      <c r="F351" s="40">
        <v>40</v>
      </c>
      <c r="G351" s="5">
        <v>10</v>
      </c>
      <c r="H351" s="67">
        <v>0</v>
      </c>
      <c r="I351" s="5">
        <v>0</v>
      </c>
    </row>
    <row r="352" spans="1:9">
      <c r="A352" s="174">
        <v>41038</v>
      </c>
      <c r="B352" s="40">
        <v>0</v>
      </c>
      <c r="C352" s="5">
        <v>0</v>
      </c>
      <c r="D352" s="67">
        <v>0</v>
      </c>
      <c r="E352" s="5">
        <v>0</v>
      </c>
      <c r="F352" s="40">
        <v>40</v>
      </c>
      <c r="G352" s="5">
        <v>10</v>
      </c>
      <c r="H352" s="67">
        <v>0</v>
      </c>
      <c r="I352" s="5">
        <v>0</v>
      </c>
    </row>
    <row r="353" spans="1:10">
      <c r="A353" s="174">
        <v>41039</v>
      </c>
      <c r="B353" s="40">
        <v>0</v>
      </c>
      <c r="C353" s="5">
        <v>0</v>
      </c>
      <c r="D353" s="67">
        <v>0</v>
      </c>
      <c r="E353" s="5">
        <v>0</v>
      </c>
      <c r="F353" s="40">
        <v>40</v>
      </c>
      <c r="G353" s="5">
        <v>10</v>
      </c>
      <c r="H353" s="67">
        <v>0</v>
      </c>
      <c r="I353" s="5">
        <v>0</v>
      </c>
    </row>
    <row r="354" spans="1:10">
      <c r="A354" s="174">
        <v>41040</v>
      </c>
      <c r="B354" s="40">
        <v>0</v>
      </c>
      <c r="C354" s="5">
        <v>0</v>
      </c>
      <c r="D354" s="67">
        <v>0</v>
      </c>
      <c r="E354" s="5">
        <v>0</v>
      </c>
      <c r="F354" s="40">
        <v>40</v>
      </c>
      <c r="G354" s="5">
        <v>10</v>
      </c>
      <c r="H354" s="67">
        <v>0</v>
      </c>
      <c r="I354" s="5">
        <v>0</v>
      </c>
    </row>
    <row r="355" spans="1:10">
      <c r="A355" s="174">
        <v>41043</v>
      </c>
      <c r="B355" s="40">
        <v>0</v>
      </c>
      <c r="C355" s="5">
        <v>0</v>
      </c>
      <c r="D355" s="67">
        <v>0</v>
      </c>
      <c r="E355" s="5">
        <v>0</v>
      </c>
      <c r="F355" s="40">
        <v>40</v>
      </c>
      <c r="G355" s="5">
        <v>10</v>
      </c>
      <c r="H355" s="67">
        <v>0</v>
      </c>
      <c r="I355" s="5">
        <v>0</v>
      </c>
    </row>
    <row r="356" spans="1:10">
      <c r="A356" s="174">
        <v>41044</v>
      </c>
      <c r="B356" s="40">
        <v>0</v>
      </c>
      <c r="C356" s="5">
        <v>0</v>
      </c>
      <c r="D356" s="67">
        <v>0</v>
      </c>
      <c r="E356" s="5">
        <v>0</v>
      </c>
      <c r="F356" s="40">
        <v>40</v>
      </c>
      <c r="G356" s="5">
        <v>10</v>
      </c>
      <c r="H356" s="67">
        <v>0</v>
      </c>
      <c r="I356" s="5">
        <v>0</v>
      </c>
    </row>
    <row r="357" spans="1:10">
      <c r="A357" s="174">
        <v>41045</v>
      </c>
      <c r="B357" s="40">
        <v>0</v>
      </c>
      <c r="C357" s="5">
        <v>0</v>
      </c>
      <c r="D357" s="67">
        <v>0</v>
      </c>
      <c r="E357" s="5">
        <v>0</v>
      </c>
      <c r="F357" s="40">
        <v>40</v>
      </c>
      <c r="G357" s="5">
        <v>10</v>
      </c>
      <c r="H357" s="67">
        <v>0</v>
      </c>
      <c r="I357" s="5">
        <v>0</v>
      </c>
    </row>
    <row r="358" spans="1:10">
      <c r="A358" s="174">
        <v>41046</v>
      </c>
      <c r="B358" s="40">
        <v>0</v>
      </c>
      <c r="C358" s="5">
        <v>0</v>
      </c>
      <c r="D358" s="67">
        <v>0</v>
      </c>
      <c r="E358" s="5">
        <v>0</v>
      </c>
      <c r="F358" s="40">
        <v>40</v>
      </c>
      <c r="G358" s="5">
        <v>10</v>
      </c>
      <c r="H358" s="67">
        <v>0</v>
      </c>
      <c r="I358" s="5">
        <v>0</v>
      </c>
    </row>
    <row r="359" spans="1:10">
      <c r="A359" s="174">
        <v>41047</v>
      </c>
      <c r="B359" s="40">
        <v>0</v>
      </c>
      <c r="C359" s="5">
        <v>0</v>
      </c>
      <c r="D359" s="67">
        <v>0</v>
      </c>
      <c r="E359" s="5">
        <v>0</v>
      </c>
      <c r="F359" s="40">
        <v>40</v>
      </c>
      <c r="G359" s="5">
        <v>10</v>
      </c>
      <c r="H359" s="67">
        <v>0</v>
      </c>
      <c r="I359" s="5">
        <v>0</v>
      </c>
    </row>
    <row r="360" spans="1:10">
      <c r="A360" s="174">
        <v>41050</v>
      </c>
      <c r="B360" s="40">
        <v>0</v>
      </c>
      <c r="C360" s="5">
        <v>0</v>
      </c>
      <c r="D360" s="67">
        <v>0</v>
      </c>
      <c r="E360" s="5">
        <v>0</v>
      </c>
      <c r="F360" s="40">
        <v>40</v>
      </c>
      <c r="G360" s="5">
        <v>10</v>
      </c>
      <c r="H360" s="67">
        <v>0</v>
      </c>
      <c r="I360" s="5">
        <v>0</v>
      </c>
    </row>
    <row r="361" spans="1:10">
      <c r="A361" s="174">
        <v>41051</v>
      </c>
      <c r="B361" s="40">
        <v>0</v>
      </c>
      <c r="C361" s="5">
        <v>0</v>
      </c>
      <c r="D361" s="67">
        <v>0</v>
      </c>
      <c r="E361" s="5">
        <v>0</v>
      </c>
      <c r="F361" s="40">
        <v>40</v>
      </c>
      <c r="G361" s="5">
        <v>10</v>
      </c>
      <c r="H361" s="67">
        <v>0</v>
      </c>
      <c r="I361" s="5">
        <v>0</v>
      </c>
    </row>
    <row r="362" spans="1:10">
      <c r="A362" s="174">
        <v>41052</v>
      </c>
      <c r="B362" s="40">
        <v>0</v>
      </c>
      <c r="C362" s="5">
        <v>0</v>
      </c>
      <c r="D362" s="67">
        <v>0</v>
      </c>
      <c r="E362" s="5">
        <v>0</v>
      </c>
      <c r="F362" s="40">
        <v>40</v>
      </c>
      <c r="G362" s="5">
        <v>10</v>
      </c>
      <c r="H362" s="67">
        <v>0</v>
      </c>
      <c r="I362" s="5">
        <v>0</v>
      </c>
    </row>
    <row r="363" spans="1:10">
      <c r="A363" s="174">
        <v>41053</v>
      </c>
      <c r="B363" s="40">
        <v>0</v>
      </c>
      <c r="C363" s="5">
        <v>0</v>
      </c>
      <c r="D363" s="67">
        <v>0</v>
      </c>
      <c r="E363" s="5">
        <v>0</v>
      </c>
      <c r="F363" s="40">
        <v>20</v>
      </c>
      <c r="G363" s="5">
        <v>10</v>
      </c>
      <c r="H363" s="67">
        <v>0</v>
      </c>
      <c r="I363" s="5">
        <v>0</v>
      </c>
    </row>
    <row r="364" spans="1:10">
      <c r="A364" s="174">
        <v>41054</v>
      </c>
      <c r="B364" s="40">
        <v>0</v>
      </c>
      <c r="C364" s="5">
        <v>0</v>
      </c>
      <c r="D364" s="67">
        <v>0</v>
      </c>
      <c r="E364" s="5">
        <v>0</v>
      </c>
      <c r="F364" s="40">
        <v>20</v>
      </c>
      <c r="G364" s="5">
        <v>10</v>
      </c>
      <c r="H364" s="67">
        <v>0</v>
      </c>
      <c r="I364" s="5">
        <v>0</v>
      </c>
    </row>
    <row r="365" spans="1:10" s="105" customFormat="1">
      <c r="A365" s="175">
        <v>41057</v>
      </c>
      <c r="B365" s="102"/>
      <c r="C365" s="103"/>
      <c r="D365" s="106"/>
      <c r="E365" s="103"/>
      <c r="F365" s="102"/>
      <c r="G365" s="103"/>
      <c r="H365" s="106"/>
      <c r="I365" s="103"/>
      <c r="J365" s="105" t="s">
        <v>26</v>
      </c>
    </row>
    <row r="366" spans="1:10" s="120" customFormat="1">
      <c r="A366" s="174">
        <v>41058</v>
      </c>
      <c r="B366" s="40">
        <v>0</v>
      </c>
      <c r="C366" s="5">
        <v>0</v>
      </c>
      <c r="D366" s="67">
        <v>0</v>
      </c>
      <c r="E366" s="5">
        <v>0</v>
      </c>
      <c r="F366" s="40">
        <v>20</v>
      </c>
      <c r="G366" s="5">
        <v>10</v>
      </c>
      <c r="H366" s="67">
        <v>0</v>
      </c>
      <c r="I366" s="5">
        <v>0</v>
      </c>
    </row>
    <row r="367" spans="1:10" s="120" customFormat="1">
      <c r="A367" s="174">
        <v>41059</v>
      </c>
      <c r="B367" s="40">
        <v>0</v>
      </c>
      <c r="C367" s="5">
        <v>0</v>
      </c>
      <c r="D367" s="67">
        <v>0</v>
      </c>
      <c r="E367" s="5">
        <v>0</v>
      </c>
      <c r="F367" s="40">
        <v>20</v>
      </c>
      <c r="G367" s="5">
        <v>10</v>
      </c>
      <c r="H367" s="67">
        <v>0</v>
      </c>
      <c r="I367" s="5">
        <v>0</v>
      </c>
    </row>
    <row r="368" spans="1:10" s="120" customFormat="1">
      <c r="A368" s="174">
        <v>41060</v>
      </c>
      <c r="B368" s="40">
        <v>0</v>
      </c>
      <c r="C368" s="5">
        <v>0</v>
      </c>
      <c r="D368" s="67">
        <v>0</v>
      </c>
      <c r="E368" s="5">
        <v>0</v>
      </c>
      <c r="F368" s="40">
        <v>20</v>
      </c>
      <c r="G368" s="5">
        <v>10</v>
      </c>
      <c r="H368" s="67">
        <v>0</v>
      </c>
      <c r="I368" s="5">
        <v>0</v>
      </c>
    </row>
    <row r="369" spans="1:10" s="120" customFormat="1">
      <c r="A369" s="174">
        <v>41061</v>
      </c>
      <c r="B369" s="40">
        <v>0</v>
      </c>
      <c r="C369" s="5">
        <v>0</v>
      </c>
      <c r="D369" s="67">
        <v>0</v>
      </c>
      <c r="E369" s="5">
        <v>0</v>
      </c>
      <c r="F369" s="40">
        <v>20</v>
      </c>
      <c r="G369" s="5">
        <v>10</v>
      </c>
      <c r="H369" s="67">
        <v>0</v>
      </c>
      <c r="I369" s="5">
        <v>0</v>
      </c>
    </row>
    <row r="370" spans="1:10" s="120" customFormat="1">
      <c r="A370" s="78">
        <v>41064</v>
      </c>
      <c r="B370" s="40">
        <v>0</v>
      </c>
      <c r="C370" s="5">
        <v>0</v>
      </c>
      <c r="D370" s="67">
        <v>0</v>
      </c>
      <c r="E370" s="5">
        <v>0</v>
      </c>
      <c r="F370" s="40">
        <v>20</v>
      </c>
      <c r="G370" s="5">
        <v>10</v>
      </c>
      <c r="H370" s="67">
        <v>0</v>
      </c>
      <c r="I370" s="5">
        <v>0</v>
      </c>
    </row>
    <row r="371" spans="1:10" s="120" customFormat="1" ht="13.5" customHeight="1">
      <c r="A371" s="78">
        <v>41065</v>
      </c>
      <c r="B371" s="40">
        <v>0</v>
      </c>
      <c r="C371" s="5">
        <v>0</v>
      </c>
      <c r="D371" s="67">
        <v>0</v>
      </c>
      <c r="E371" s="5">
        <v>0</v>
      </c>
      <c r="F371" s="40">
        <v>20</v>
      </c>
      <c r="G371" s="5">
        <v>10</v>
      </c>
      <c r="H371" s="67">
        <v>0</v>
      </c>
      <c r="I371" s="5">
        <v>0</v>
      </c>
    </row>
    <row r="372" spans="1:10" s="120" customFormat="1" ht="13.5" customHeight="1">
      <c r="A372" s="78">
        <v>41066</v>
      </c>
      <c r="B372" s="40">
        <v>0</v>
      </c>
      <c r="C372" s="5">
        <v>42</v>
      </c>
      <c r="D372" s="67">
        <v>0</v>
      </c>
      <c r="E372" s="5">
        <v>0</v>
      </c>
      <c r="F372" s="40">
        <v>20</v>
      </c>
      <c r="G372" s="5">
        <v>52</v>
      </c>
      <c r="H372" s="67">
        <v>0</v>
      </c>
      <c r="I372" s="5">
        <v>0</v>
      </c>
    </row>
    <row r="373" spans="1:10" s="120" customFormat="1" ht="13.5" customHeight="1">
      <c r="A373" s="78">
        <v>41067</v>
      </c>
      <c r="B373" s="40">
        <v>0</v>
      </c>
      <c r="C373" s="5">
        <v>0</v>
      </c>
      <c r="D373" s="67">
        <v>0</v>
      </c>
      <c r="E373" s="5">
        <v>0</v>
      </c>
      <c r="F373" s="40">
        <v>20</v>
      </c>
      <c r="G373" s="5">
        <v>52</v>
      </c>
      <c r="H373" s="67">
        <v>0</v>
      </c>
      <c r="I373" s="5">
        <v>0</v>
      </c>
    </row>
    <row r="374" spans="1:10" s="120" customFormat="1" ht="13.5" customHeight="1">
      <c r="A374" s="78">
        <v>41068</v>
      </c>
      <c r="B374" s="40">
        <v>0</v>
      </c>
      <c r="C374" s="5">
        <v>0</v>
      </c>
      <c r="D374" s="67">
        <v>0</v>
      </c>
      <c r="E374" s="5">
        <v>0</v>
      </c>
      <c r="F374" s="40">
        <v>20</v>
      </c>
      <c r="G374" s="5">
        <v>52</v>
      </c>
      <c r="H374" s="67">
        <v>0</v>
      </c>
      <c r="I374" s="5">
        <v>0</v>
      </c>
    </row>
    <row r="375" spans="1:10" s="120" customFormat="1" ht="13.5" customHeight="1">
      <c r="A375" s="78">
        <v>41071</v>
      </c>
      <c r="B375" s="40">
        <v>0</v>
      </c>
      <c r="C375" s="5">
        <v>0</v>
      </c>
      <c r="D375" s="67">
        <v>0</v>
      </c>
      <c r="E375" s="5">
        <v>0</v>
      </c>
      <c r="F375" s="40">
        <v>20</v>
      </c>
      <c r="G375" s="5">
        <v>52</v>
      </c>
      <c r="H375" s="67">
        <v>0</v>
      </c>
      <c r="I375" s="5">
        <v>0</v>
      </c>
    </row>
    <row r="376" spans="1:10" s="120" customFormat="1" ht="13.5" customHeight="1">
      <c r="A376" s="78">
        <v>41072</v>
      </c>
      <c r="B376" s="40">
        <v>0</v>
      </c>
      <c r="C376" s="5">
        <v>0</v>
      </c>
      <c r="D376" s="67">
        <v>0</v>
      </c>
      <c r="E376" s="5">
        <v>0</v>
      </c>
      <c r="F376" s="40">
        <v>20</v>
      </c>
      <c r="G376" s="5">
        <v>52</v>
      </c>
      <c r="H376" s="67">
        <v>0</v>
      </c>
      <c r="I376" s="5">
        <v>0</v>
      </c>
    </row>
    <row r="377" spans="1:10" s="120" customFormat="1" ht="13.5" customHeight="1">
      <c r="A377" s="78">
        <v>41073</v>
      </c>
      <c r="B377" s="40">
        <v>0</v>
      </c>
      <c r="C377" s="5">
        <v>0</v>
      </c>
      <c r="D377" s="67">
        <v>0</v>
      </c>
      <c r="E377" s="5">
        <v>0</v>
      </c>
      <c r="F377" s="40">
        <v>20</v>
      </c>
      <c r="G377" s="5">
        <v>52</v>
      </c>
      <c r="H377" s="67">
        <v>0</v>
      </c>
      <c r="I377" s="5">
        <v>0</v>
      </c>
    </row>
    <row r="378" spans="1:10" s="120" customFormat="1" ht="13.5" customHeight="1">
      <c r="A378" s="78">
        <v>41074</v>
      </c>
      <c r="B378" s="40">
        <v>0</v>
      </c>
      <c r="C378" s="5">
        <v>0</v>
      </c>
      <c r="D378" s="67">
        <v>0</v>
      </c>
      <c r="E378" s="5">
        <v>0</v>
      </c>
      <c r="F378" s="40">
        <v>20</v>
      </c>
      <c r="G378" s="5">
        <v>52</v>
      </c>
      <c r="H378" s="67">
        <v>0</v>
      </c>
      <c r="I378" s="5">
        <v>0</v>
      </c>
      <c r="J378" s="5"/>
    </row>
    <row r="379" spans="1:10" s="120" customFormat="1" ht="13.5" customHeight="1">
      <c r="A379" s="78">
        <v>41075</v>
      </c>
      <c r="B379" s="40">
        <v>0</v>
      </c>
      <c r="C379" s="5">
        <v>0</v>
      </c>
      <c r="D379" s="67">
        <v>0</v>
      </c>
      <c r="E379" s="5">
        <v>0</v>
      </c>
      <c r="F379" s="40">
        <v>20</v>
      </c>
      <c r="G379" s="5">
        <v>52</v>
      </c>
      <c r="H379" s="67">
        <v>0</v>
      </c>
      <c r="I379" s="5">
        <v>0</v>
      </c>
    </row>
    <row r="380" spans="1:10" s="120" customFormat="1" ht="13.5" customHeight="1">
      <c r="A380" s="78">
        <v>41078</v>
      </c>
      <c r="B380" s="40">
        <v>0</v>
      </c>
      <c r="C380" s="5">
        <v>0</v>
      </c>
      <c r="D380" s="67">
        <v>0</v>
      </c>
      <c r="E380" s="5">
        <v>0</v>
      </c>
      <c r="F380" s="40">
        <v>20</v>
      </c>
      <c r="G380" s="5">
        <v>52</v>
      </c>
      <c r="H380" s="67">
        <v>0</v>
      </c>
      <c r="I380" s="5">
        <v>0</v>
      </c>
    </row>
    <row r="381" spans="1:10" s="120" customFormat="1" ht="13.5" customHeight="1">
      <c r="A381" s="78">
        <v>41079</v>
      </c>
      <c r="B381" s="40">
        <v>0</v>
      </c>
      <c r="C381" s="5">
        <v>0</v>
      </c>
      <c r="D381" s="67">
        <v>0</v>
      </c>
      <c r="E381" s="5">
        <v>0</v>
      </c>
      <c r="F381" s="40">
        <v>20</v>
      </c>
      <c r="G381" s="5">
        <v>52</v>
      </c>
      <c r="H381" s="67">
        <v>0</v>
      </c>
      <c r="I381" s="5">
        <v>0</v>
      </c>
    </row>
    <row r="382" spans="1:10" s="120" customFormat="1" ht="13.5" customHeight="1">
      <c r="A382" s="78">
        <v>41080</v>
      </c>
      <c r="B382" s="40">
        <v>0</v>
      </c>
      <c r="C382" s="5">
        <v>0</v>
      </c>
      <c r="D382" s="67">
        <v>0</v>
      </c>
      <c r="E382" s="5">
        <v>0</v>
      </c>
      <c r="F382" s="40">
        <v>20</v>
      </c>
      <c r="G382" s="5">
        <v>52</v>
      </c>
      <c r="H382" s="67">
        <v>0</v>
      </c>
      <c r="I382" s="5">
        <v>0</v>
      </c>
      <c r="J382" s="5"/>
    </row>
    <row r="383" spans="1:10" s="120" customFormat="1" ht="13.5" customHeight="1">
      <c r="A383" s="78">
        <v>41081</v>
      </c>
      <c r="B383" s="40">
        <v>0</v>
      </c>
      <c r="C383" s="5">
        <v>0</v>
      </c>
      <c r="D383" s="67">
        <v>0</v>
      </c>
      <c r="E383" s="5">
        <v>0</v>
      </c>
      <c r="F383" s="40">
        <v>20</v>
      </c>
      <c r="G383" s="5">
        <v>52</v>
      </c>
      <c r="H383" s="67">
        <v>0</v>
      </c>
      <c r="I383" s="5">
        <v>0</v>
      </c>
    </row>
    <row r="384" spans="1:10" s="120" customFormat="1" ht="13.5" customHeight="1">
      <c r="A384" s="78">
        <v>41082</v>
      </c>
      <c r="B384" s="40">
        <v>0</v>
      </c>
      <c r="C384" s="5">
        <v>0</v>
      </c>
      <c r="D384" s="67">
        <v>0</v>
      </c>
      <c r="E384" s="5">
        <v>0</v>
      </c>
      <c r="F384" s="40">
        <v>20</v>
      </c>
      <c r="G384" s="5">
        <v>52</v>
      </c>
      <c r="H384" s="67">
        <v>0</v>
      </c>
      <c r="I384" s="5">
        <v>0</v>
      </c>
    </row>
    <row r="385" spans="1:10" s="120" customFormat="1" ht="13.5" customHeight="1">
      <c r="A385" s="78">
        <v>41085</v>
      </c>
      <c r="B385" s="40">
        <v>0</v>
      </c>
      <c r="C385" s="5">
        <v>0</v>
      </c>
      <c r="D385" s="67">
        <v>0</v>
      </c>
      <c r="E385" s="5">
        <v>0</v>
      </c>
      <c r="F385" s="40">
        <v>20</v>
      </c>
      <c r="G385" s="5">
        <v>52</v>
      </c>
      <c r="H385" s="67">
        <v>0</v>
      </c>
      <c r="I385" s="5">
        <v>0</v>
      </c>
    </row>
    <row r="386" spans="1:10" s="120" customFormat="1" ht="13.5" customHeight="1">
      <c r="A386" s="78">
        <v>41086</v>
      </c>
      <c r="B386" s="40">
        <v>0</v>
      </c>
      <c r="C386" s="5">
        <v>0</v>
      </c>
      <c r="D386" s="67">
        <v>0</v>
      </c>
      <c r="E386" s="5">
        <v>0</v>
      </c>
      <c r="F386" s="40">
        <v>20</v>
      </c>
      <c r="G386" s="5">
        <v>52</v>
      </c>
      <c r="H386" s="67">
        <v>0</v>
      </c>
      <c r="I386" s="5">
        <v>0</v>
      </c>
    </row>
    <row r="387" spans="1:10" s="120" customFormat="1" ht="13.5" customHeight="1">
      <c r="A387" s="78">
        <v>41087</v>
      </c>
      <c r="B387" s="40">
        <v>0</v>
      </c>
      <c r="C387" s="5">
        <v>0</v>
      </c>
      <c r="D387" s="67">
        <v>0</v>
      </c>
      <c r="E387" s="5">
        <v>0</v>
      </c>
      <c r="F387" s="40">
        <v>20</v>
      </c>
      <c r="G387" s="5">
        <v>52</v>
      </c>
      <c r="H387" s="67">
        <v>0</v>
      </c>
      <c r="I387" s="5">
        <v>0</v>
      </c>
    </row>
    <row r="388" spans="1:10" s="120" customFormat="1" ht="13.5" customHeight="1">
      <c r="A388" s="78">
        <v>41088</v>
      </c>
      <c r="B388" s="40">
        <v>0</v>
      </c>
      <c r="C388" s="5">
        <v>0</v>
      </c>
      <c r="D388" s="67">
        <v>0</v>
      </c>
      <c r="E388" s="5">
        <v>0</v>
      </c>
      <c r="F388" s="40">
        <v>20</v>
      </c>
      <c r="G388" s="5">
        <v>52</v>
      </c>
      <c r="H388" s="67">
        <v>0</v>
      </c>
      <c r="I388" s="5">
        <v>0</v>
      </c>
    </row>
    <row r="389" spans="1:10">
      <c r="A389" s="78">
        <v>41089</v>
      </c>
      <c r="B389" s="40">
        <v>0</v>
      </c>
      <c r="C389" s="5">
        <v>0</v>
      </c>
      <c r="D389" s="67">
        <v>0</v>
      </c>
      <c r="E389" s="5">
        <v>0</v>
      </c>
      <c r="F389" s="40">
        <v>20</v>
      </c>
      <c r="G389" s="5">
        <v>52</v>
      </c>
      <c r="H389" s="67">
        <v>0</v>
      </c>
      <c r="I389" s="5">
        <v>0</v>
      </c>
    </row>
    <row r="390" spans="1:10">
      <c r="A390" s="78">
        <v>41092</v>
      </c>
      <c r="B390" s="40">
        <v>0</v>
      </c>
      <c r="C390" s="5">
        <v>0</v>
      </c>
      <c r="D390" s="67">
        <v>0</v>
      </c>
      <c r="E390" s="5">
        <v>0</v>
      </c>
      <c r="F390" s="40">
        <v>20</v>
      </c>
      <c r="G390" s="5">
        <v>52</v>
      </c>
      <c r="H390" s="67">
        <v>0</v>
      </c>
      <c r="I390" s="5">
        <v>0</v>
      </c>
    </row>
    <row r="391" spans="1:10">
      <c r="A391" s="78">
        <v>41093</v>
      </c>
      <c r="B391" s="40">
        <v>0</v>
      </c>
      <c r="C391" s="5">
        <v>0</v>
      </c>
      <c r="D391" s="67">
        <v>0</v>
      </c>
      <c r="E391" s="5">
        <v>0</v>
      </c>
      <c r="F391" s="40">
        <v>20</v>
      </c>
      <c r="G391" s="5">
        <v>52</v>
      </c>
      <c r="H391" s="67">
        <v>0</v>
      </c>
      <c r="I391" s="5">
        <v>0</v>
      </c>
    </row>
    <row r="392" spans="1:10" s="105" customFormat="1">
      <c r="A392" s="119">
        <v>41094</v>
      </c>
      <c r="B392" s="102"/>
      <c r="C392" s="103"/>
      <c r="D392" s="106"/>
      <c r="E392" s="103"/>
      <c r="F392" s="102"/>
      <c r="G392" s="103"/>
      <c r="H392" s="106"/>
      <c r="I392" s="103"/>
      <c r="J392" s="105" t="s">
        <v>28</v>
      </c>
    </row>
    <row r="393" spans="1:10" s="120" customFormat="1">
      <c r="A393" s="78">
        <v>41095</v>
      </c>
      <c r="B393" s="40">
        <v>0</v>
      </c>
      <c r="C393" s="5">
        <v>0</v>
      </c>
      <c r="D393" s="67">
        <v>0</v>
      </c>
      <c r="E393" s="5">
        <v>0</v>
      </c>
      <c r="F393" s="40">
        <v>20</v>
      </c>
      <c r="G393" s="5">
        <v>52</v>
      </c>
      <c r="H393" s="67">
        <v>0</v>
      </c>
      <c r="I393" s="5">
        <v>0</v>
      </c>
    </row>
    <row r="394" spans="1:10" s="120" customFormat="1">
      <c r="A394" s="78">
        <v>41096</v>
      </c>
      <c r="B394" s="40">
        <v>0</v>
      </c>
      <c r="C394" s="5">
        <v>0</v>
      </c>
      <c r="D394" s="67">
        <v>0</v>
      </c>
      <c r="E394" s="5">
        <v>0</v>
      </c>
      <c r="F394" s="40">
        <v>20</v>
      </c>
      <c r="G394" s="5">
        <v>52</v>
      </c>
      <c r="H394" s="67">
        <v>0</v>
      </c>
      <c r="I394" s="5">
        <v>0</v>
      </c>
    </row>
    <row r="395" spans="1:10">
      <c r="A395" s="78">
        <v>41099</v>
      </c>
      <c r="B395" s="40">
        <v>0</v>
      </c>
      <c r="C395" s="5">
        <v>0</v>
      </c>
      <c r="D395" s="67">
        <v>0</v>
      </c>
      <c r="E395" s="5">
        <v>0</v>
      </c>
      <c r="F395" s="40">
        <v>20</v>
      </c>
      <c r="G395" s="5">
        <v>52</v>
      </c>
      <c r="H395" s="67">
        <v>0</v>
      </c>
      <c r="I395" s="5">
        <v>0</v>
      </c>
    </row>
    <row r="396" spans="1:10">
      <c r="A396" s="78">
        <v>41100</v>
      </c>
      <c r="B396" s="40">
        <v>0</v>
      </c>
      <c r="C396" s="5">
        <v>0</v>
      </c>
      <c r="D396" s="67">
        <v>0</v>
      </c>
      <c r="E396" s="5">
        <v>0</v>
      </c>
      <c r="F396" s="40">
        <v>20</v>
      </c>
      <c r="G396" s="5">
        <v>52</v>
      </c>
      <c r="H396" s="67">
        <v>0</v>
      </c>
      <c r="I396" s="5">
        <v>0</v>
      </c>
    </row>
    <row r="397" spans="1:10">
      <c r="A397" s="78">
        <v>41101</v>
      </c>
      <c r="B397" s="40">
        <v>0</v>
      </c>
      <c r="C397" s="5">
        <v>0</v>
      </c>
      <c r="D397" s="67">
        <v>0</v>
      </c>
      <c r="E397" s="5">
        <v>0</v>
      </c>
      <c r="F397" s="40">
        <v>20</v>
      </c>
      <c r="G397" s="5">
        <v>52</v>
      </c>
      <c r="H397" s="67">
        <v>0</v>
      </c>
      <c r="I397" s="5">
        <v>0</v>
      </c>
    </row>
    <row r="398" spans="1:10">
      <c r="A398" s="78">
        <v>41102</v>
      </c>
      <c r="B398" s="40">
        <v>0</v>
      </c>
      <c r="C398" s="5">
        <v>0</v>
      </c>
      <c r="D398" s="67">
        <v>0</v>
      </c>
      <c r="E398" s="5">
        <v>0</v>
      </c>
      <c r="F398" s="40">
        <v>20</v>
      </c>
      <c r="G398" s="5">
        <v>52</v>
      </c>
      <c r="H398" s="67">
        <v>0</v>
      </c>
      <c r="I398" s="5">
        <v>0</v>
      </c>
    </row>
    <row r="399" spans="1:10">
      <c r="A399" s="78">
        <v>41103</v>
      </c>
      <c r="B399" s="40">
        <v>0</v>
      </c>
      <c r="C399" s="5">
        <v>0</v>
      </c>
      <c r="D399" s="67">
        <v>0</v>
      </c>
      <c r="E399" s="5">
        <v>0</v>
      </c>
      <c r="F399" s="40">
        <v>20</v>
      </c>
      <c r="G399" s="5">
        <v>52</v>
      </c>
      <c r="H399" s="67">
        <v>0</v>
      </c>
      <c r="I399" s="5">
        <v>0</v>
      </c>
    </row>
    <row r="400" spans="1:10">
      <c r="A400" s="78">
        <v>41106</v>
      </c>
      <c r="B400" s="40">
        <v>0</v>
      </c>
      <c r="C400" s="5">
        <v>0</v>
      </c>
      <c r="D400" s="67">
        <v>0</v>
      </c>
      <c r="E400" s="5">
        <v>0</v>
      </c>
      <c r="F400" s="40">
        <v>20</v>
      </c>
      <c r="G400" s="5">
        <v>52</v>
      </c>
      <c r="H400" s="67">
        <v>0</v>
      </c>
      <c r="I400" s="5">
        <v>0</v>
      </c>
    </row>
    <row r="401" spans="1:9">
      <c r="A401" s="78">
        <v>41107</v>
      </c>
      <c r="B401" s="40">
        <v>0</v>
      </c>
      <c r="C401" s="5">
        <v>1</v>
      </c>
      <c r="D401" s="67">
        <v>0</v>
      </c>
      <c r="E401" s="5">
        <v>0</v>
      </c>
      <c r="F401" s="40">
        <v>20</v>
      </c>
      <c r="G401" s="5">
        <v>53</v>
      </c>
      <c r="H401" s="67">
        <v>0</v>
      </c>
      <c r="I401" s="5">
        <v>0</v>
      </c>
    </row>
    <row r="402" spans="1:9">
      <c r="A402" s="78">
        <v>41108</v>
      </c>
      <c r="B402" s="40">
        <v>0</v>
      </c>
      <c r="C402" s="5">
        <v>0</v>
      </c>
      <c r="D402" s="67">
        <v>0</v>
      </c>
      <c r="E402" s="5">
        <v>0</v>
      </c>
      <c r="F402" s="40">
        <v>20</v>
      </c>
      <c r="G402" s="5">
        <v>53</v>
      </c>
      <c r="H402" s="67">
        <v>0</v>
      </c>
      <c r="I402" s="5">
        <v>0</v>
      </c>
    </row>
    <row r="403" spans="1:9">
      <c r="A403" s="78">
        <v>41109</v>
      </c>
      <c r="B403" s="40">
        <v>0</v>
      </c>
      <c r="C403" s="5">
        <v>0</v>
      </c>
      <c r="D403" s="67">
        <v>0</v>
      </c>
      <c r="E403" s="5">
        <v>0</v>
      </c>
      <c r="F403" s="40">
        <v>20</v>
      </c>
      <c r="G403" s="5">
        <v>53</v>
      </c>
      <c r="H403" s="67">
        <v>0</v>
      </c>
      <c r="I403" s="5">
        <v>0</v>
      </c>
    </row>
    <row r="404" spans="1:9">
      <c r="A404" s="78">
        <v>41110</v>
      </c>
      <c r="B404" s="40">
        <v>0</v>
      </c>
      <c r="C404" s="5">
        <v>0</v>
      </c>
      <c r="D404" s="67">
        <v>0</v>
      </c>
      <c r="E404" s="5">
        <v>0</v>
      </c>
      <c r="F404" s="40">
        <v>20</v>
      </c>
      <c r="G404" s="5">
        <v>53</v>
      </c>
      <c r="H404" s="67">
        <v>0</v>
      </c>
      <c r="I404" s="5">
        <v>0</v>
      </c>
    </row>
    <row r="405" spans="1:9" ht="13.5" customHeight="1">
      <c r="A405" s="78">
        <v>41113</v>
      </c>
      <c r="B405" s="40">
        <v>0</v>
      </c>
      <c r="C405" s="5">
        <v>0</v>
      </c>
      <c r="D405" s="67">
        <v>0</v>
      </c>
      <c r="E405" s="5">
        <v>0</v>
      </c>
      <c r="F405" s="40">
        <v>20</v>
      </c>
      <c r="G405" s="5">
        <v>53</v>
      </c>
      <c r="H405" s="67">
        <v>0</v>
      </c>
      <c r="I405" s="5">
        <v>0</v>
      </c>
    </row>
    <row r="406" spans="1:9" ht="13.5" customHeight="1">
      <c r="A406" s="78">
        <v>41114</v>
      </c>
      <c r="B406" s="40">
        <v>0</v>
      </c>
      <c r="C406" s="5">
        <v>0</v>
      </c>
      <c r="D406" s="67">
        <v>0</v>
      </c>
      <c r="E406" s="5">
        <v>0</v>
      </c>
      <c r="F406" s="40">
        <v>20</v>
      </c>
      <c r="G406" s="5">
        <v>53</v>
      </c>
      <c r="H406" s="67">
        <v>0</v>
      </c>
      <c r="I406" s="5">
        <v>0</v>
      </c>
    </row>
    <row r="407" spans="1:9" ht="13.5" customHeight="1">
      <c r="A407" s="78">
        <v>41115</v>
      </c>
      <c r="B407" s="40">
        <v>0</v>
      </c>
      <c r="C407" s="5">
        <v>0</v>
      </c>
      <c r="D407" s="67">
        <v>0</v>
      </c>
      <c r="E407" s="5">
        <v>0</v>
      </c>
      <c r="F407" s="40">
        <v>20</v>
      </c>
      <c r="G407" s="5">
        <v>53</v>
      </c>
      <c r="H407" s="67">
        <v>0</v>
      </c>
      <c r="I407" s="5">
        <v>0</v>
      </c>
    </row>
    <row r="408" spans="1:9" ht="13.5" customHeight="1">
      <c r="A408" s="78">
        <v>41116</v>
      </c>
      <c r="B408" s="40">
        <v>0</v>
      </c>
      <c r="C408" s="5">
        <v>0</v>
      </c>
      <c r="D408" s="67">
        <v>0</v>
      </c>
      <c r="E408" s="5">
        <v>0</v>
      </c>
      <c r="F408" s="40">
        <v>20</v>
      </c>
      <c r="G408" s="5">
        <v>53</v>
      </c>
      <c r="H408" s="67">
        <v>0</v>
      </c>
      <c r="I408" s="5">
        <v>0</v>
      </c>
    </row>
    <row r="409" spans="1:9" ht="13.5" customHeight="1">
      <c r="A409" s="78">
        <v>41117</v>
      </c>
      <c r="B409" s="40">
        <v>0</v>
      </c>
      <c r="C409" s="5">
        <v>0</v>
      </c>
      <c r="D409" s="67">
        <v>0</v>
      </c>
      <c r="E409" s="5">
        <v>0</v>
      </c>
      <c r="F409" s="40">
        <v>20</v>
      </c>
      <c r="G409" s="5">
        <v>53</v>
      </c>
      <c r="H409" s="67">
        <v>0</v>
      </c>
      <c r="I409" s="5">
        <v>0</v>
      </c>
    </row>
    <row r="410" spans="1:9" ht="13.5" customHeight="1">
      <c r="A410" s="78">
        <v>41120</v>
      </c>
      <c r="B410" s="40">
        <v>0</v>
      </c>
      <c r="C410" s="5">
        <v>0</v>
      </c>
      <c r="D410" s="67">
        <v>0</v>
      </c>
      <c r="E410" s="5">
        <v>0</v>
      </c>
      <c r="F410" s="40">
        <v>20</v>
      </c>
      <c r="G410" s="5">
        <v>53</v>
      </c>
      <c r="H410" s="67">
        <v>0</v>
      </c>
      <c r="I410" s="5">
        <v>0</v>
      </c>
    </row>
    <row r="411" spans="1:9" ht="13.5" customHeight="1">
      <c r="A411" s="78">
        <v>41121</v>
      </c>
      <c r="B411" s="40">
        <v>0</v>
      </c>
      <c r="C411" s="5">
        <v>0</v>
      </c>
      <c r="D411" s="67">
        <v>0</v>
      </c>
      <c r="E411" s="5">
        <v>0</v>
      </c>
      <c r="F411" s="40">
        <v>20</v>
      </c>
      <c r="G411" s="5">
        <v>53</v>
      </c>
      <c r="H411" s="67">
        <v>0</v>
      </c>
      <c r="I411" s="5">
        <v>0</v>
      </c>
    </row>
    <row r="412" spans="1:9" ht="13.5" customHeight="1">
      <c r="A412" s="78">
        <v>41122</v>
      </c>
      <c r="B412" s="40">
        <v>0</v>
      </c>
      <c r="C412" s="5">
        <v>0</v>
      </c>
      <c r="D412" s="67">
        <v>0</v>
      </c>
      <c r="E412" s="5">
        <v>0</v>
      </c>
      <c r="F412" s="40">
        <v>20</v>
      </c>
      <c r="G412" s="5">
        <v>53</v>
      </c>
      <c r="H412" s="67">
        <v>0</v>
      </c>
      <c r="I412" s="5">
        <v>0</v>
      </c>
    </row>
    <row r="413" spans="1:9" ht="13.5" customHeight="1">
      <c r="A413" s="78">
        <v>41123</v>
      </c>
      <c r="B413" s="40">
        <v>0</v>
      </c>
      <c r="C413" s="5">
        <v>0</v>
      </c>
      <c r="D413" s="67">
        <v>0</v>
      </c>
      <c r="E413" s="5">
        <v>0</v>
      </c>
      <c r="F413" s="40">
        <v>20</v>
      </c>
      <c r="G413" s="5">
        <v>53</v>
      </c>
      <c r="H413" s="67">
        <v>0</v>
      </c>
      <c r="I413" s="5">
        <v>0</v>
      </c>
    </row>
    <row r="414" spans="1:9" ht="13.5" customHeight="1">
      <c r="A414" s="78">
        <v>41124</v>
      </c>
      <c r="B414" s="40">
        <v>0</v>
      </c>
      <c r="C414" s="5">
        <v>0</v>
      </c>
      <c r="D414" s="67">
        <v>0</v>
      </c>
      <c r="E414" s="5">
        <v>0</v>
      </c>
      <c r="F414" s="40">
        <v>20</v>
      </c>
      <c r="G414" s="5">
        <v>53</v>
      </c>
      <c r="H414" s="67">
        <v>0</v>
      </c>
      <c r="I414" s="5">
        <v>0</v>
      </c>
    </row>
    <row r="415" spans="1:9">
      <c r="A415" s="78">
        <v>41127</v>
      </c>
      <c r="B415" s="40">
        <v>0</v>
      </c>
      <c r="C415" s="5">
        <v>0</v>
      </c>
      <c r="D415" s="67">
        <v>0</v>
      </c>
      <c r="E415" s="5">
        <v>0</v>
      </c>
      <c r="F415" s="40">
        <v>20</v>
      </c>
      <c r="G415" s="5">
        <v>53</v>
      </c>
      <c r="H415" s="67">
        <v>0</v>
      </c>
      <c r="I415" s="5">
        <v>0</v>
      </c>
    </row>
    <row r="416" spans="1:9">
      <c r="A416" s="78">
        <v>41128</v>
      </c>
      <c r="B416" s="40">
        <v>0</v>
      </c>
      <c r="C416" s="5">
        <v>0</v>
      </c>
      <c r="D416" s="67">
        <v>0</v>
      </c>
      <c r="E416" s="5">
        <v>0</v>
      </c>
      <c r="F416" s="40">
        <v>20</v>
      </c>
      <c r="G416" s="5">
        <v>53</v>
      </c>
      <c r="H416" s="67">
        <v>0</v>
      </c>
      <c r="I416" s="5">
        <v>0</v>
      </c>
    </row>
    <row r="417" spans="1:10">
      <c r="A417" s="78">
        <v>41129</v>
      </c>
      <c r="B417" s="40">
        <v>0</v>
      </c>
      <c r="C417" s="5">
        <v>0</v>
      </c>
      <c r="D417" s="67">
        <v>0</v>
      </c>
      <c r="E417" s="5">
        <v>0</v>
      </c>
      <c r="F417" s="40">
        <v>20</v>
      </c>
      <c r="G417" s="5">
        <v>53</v>
      </c>
      <c r="H417" s="67">
        <v>0</v>
      </c>
      <c r="I417" s="5">
        <v>0</v>
      </c>
    </row>
    <row r="418" spans="1:10">
      <c r="A418" s="78">
        <v>41130</v>
      </c>
      <c r="B418" s="40">
        <v>0</v>
      </c>
      <c r="C418" s="5">
        <v>0</v>
      </c>
      <c r="D418" s="67">
        <v>0</v>
      </c>
      <c r="E418" s="5">
        <v>0</v>
      </c>
      <c r="F418" s="40">
        <v>20</v>
      </c>
      <c r="G418" s="5">
        <v>53</v>
      </c>
      <c r="H418" s="67">
        <v>0</v>
      </c>
      <c r="I418" s="5">
        <v>0</v>
      </c>
    </row>
    <row r="419" spans="1:10">
      <c r="A419" s="78">
        <v>41131</v>
      </c>
      <c r="B419" s="40">
        <v>0</v>
      </c>
      <c r="C419" s="5">
        <v>0</v>
      </c>
      <c r="D419" s="67">
        <v>0</v>
      </c>
      <c r="E419" s="5">
        <v>0</v>
      </c>
      <c r="F419" s="40">
        <v>20</v>
      </c>
      <c r="G419" s="5">
        <v>53</v>
      </c>
      <c r="H419" s="67">
        <v>0</v>
      </c>
      <c r="I419" s="5">
        <v>0</v>
      </c>
      <c r="J419" s="5"/>
    </row>
    <row r="420" spans="1:10">
      <c r="A420" s="78">
        <v>41134</v>
      </c>
      <c r="B420" s="40">
        <v>0</v>
      </c>
      <c r="C420" s="5">
        <v>0</v>
      </c>
      <c r="D420" s="67">
        <v>0</v>
      </c>
      <c r="E420" s="5">
        <v>0</v>
      </c>
      <c r="F420" s="40">
        <v>20</v>
      </c>
      <c r="G420" s="5">
        <v>53</v>
      </c>
      <c r="H420" s="67">
        <v>0</v>
      </c>
      <c r="I420" s="5">
        <v>0</v>
      </c>
    </row>
    <row r="421" spans="1:10">
      <c r="A421" s="78">
        <v>41135</v>
      </c>
      <c r="B421" s="40">
        <v>0</v>
      </c>
      <c r="C421" s="5">
        <v>0</v>
      </c>
      <c r="D421" s="67">
        <v>0</v>
      </c>
      <c r="E421" s="5">
        <v>0</v>
      </c>
      <c r="F421" s="40">
        <v>20</v>
      </c>
      <c r="G421" s="5">
        <v>53</v>
      </c>
      <c r="H421" s="67">
        <v>0</v>
      </c>
      <c r="I421" s="5">
        <v>0</v>
      </c>
    </row>
    <row r="422" spans="1:10">
      <c r="A422" s="78">
        <v>41136</v>
      </c>
      <c r="B422" s="40">
        <v>0</v>
      </c>
      <c r="C422" s="5">
        <v>0</v>
      </c>
      <c r="D422" s="67">
        <v>0</v>
      </c>
      <c r="E422" s="5">
        <v>0</v>
      </c>
      <c r="F422" s="40">
        <v>20</v>
      </c>
      <c r="G422" s="5">
        <v>53</v>
      </c>
      <c r="H422" s="67">
        <v>0</v>
      </c>
      <c r="I422" s="5">
        <v>0</v>
      </c>
    </row>
    <row r="423" spans="1:10">
      <c r="A423" s="78">
        <v>41137</v>
      </c>
      <c r="B423" s="40">
        <v>0</v>
      </c>
      <c r="C423" s="5">
        <v>0</v>
      </c>
      <c r="D423" s="67">
        <v>0</v>
      </c>
      <c r="E423" s="5">
        <v>0</v>
      </c>
      <c r="F423" s="40">
        <v>20</v>
      </c>
      <c r="G423" s="5">
        <v>53</v>
      </c>
      <c r="H423" s="67">
        <v>0</v>
      </c>
      <c r="I423" s="5">
        <v>0</v>
      </c>
    </row>
    <row r="424" spans="1:10">
      <c r="A424" s="78">
        <v>41138</v>
      </c>
      <c r="B424" s="40">
        <v>0</v>
      </c>
      <c r="C424" s="5">
        <v>2</v>
      </c>
      <c r="D424" s="67">
        <v>0</v>
      </c>
      <c r="E424" s="5">
        <v>0</v>
      </c>
      <c r="F424" s="40">
        <v>20</v>
      </c>
      <c r="G424" s="5">
        <v>57</v>
      </c>
      <c r="H424" s="67">
        <v>0</v>
      </c>
      <c r="I424" s="5">
        <v>0</v>
      </c>
    </row>
    <row r="425" spans="1:10">
      <c r="A425" s="196">
        <v>41141</v>
      </c>
      <c r="B425" s="40">
        <v>0</v>
      </c>
      <c r="C425" s="5">
        <v>0</v>
      </c>
      <c r="D425" s="67">
        <v>0</v>
      </c>
      <c r="E425" s="5">
        <v>0</v>
      </c>
      <c r="F425" s="40">
        <v>20</v>
      </c>
      <c r="G425" s="5">
        <v>57</v>
      </c>
      <c r="H425" s="67">
        <v>0</v>
      </c>
      <c r="I425" s="5">
        <v>0</v>
      </c>
    </row>
    <row r="426" spans="1:10">
      <c r="A426" s="196">
        <v>41142</v>
      </c>
      <c r="B426" s="40">
        <v>0</v>
      </c>
      <c r="C426" s="5">
        <v>0</v>
      </c>
      <c r="D426" s="67">
        <v>0</v>
      </c>
      <c r="E426" s="5">
        <v>0</v>
      </c>
      <c r="F426" s="40">
        <v>20</v>
      </c>
      <c r="G426" s="5">
        <v>57</v>
      </c>
      <c r="H426" s="67">
        <v>0</v>
      </c>
      <c r="I426" s="5">
        <v>0</v>
      </c>
    </row>
    <row r="427" spans="1:10">
      <c r="A427" s="196">
        <v>41143</v>
      </c>
      <c r="B427" s="40">
        <v>0</v>
      </c>
      <c r="C427" s="5">
        <v>0</v>
      </c>
      <c r="D427" s="67">
        <v>0</v>
      </c>
      <c r="E427" s="5">
        <v>0</v>
      </c>
      <c r="F427" s="40">
        <v>20</v>
      </c>
      <c r="G427" s="5">
        <v>57</v>
      </c>
      <c r="H427" s="67">
        <v>0</v>
      </c>
      <c r="I427" s="5">
        <v>0</v>
      </c>
    </row>
    <row r="428" spans="1:10">
      <c r="A428" s="196">
        <v>41144</v>
      </c>
      <c r="B428" s="40">
        <v>0</v>
      </c>
      <c r="C428" s="5">
        <v>0</v>
      </c>
      <c r="D428" s="67">
        <v>0</v>
      </c>
      <c r="E428" s="5">
        <v>0</v>
      </c>
      <c r="F428" s="40">
        <v>20</v>
      </c>
      <c r="G428" s="5">
        <v>57</v>
      </c>
      <c r="H428" s="67">
        <v>0</v>
      </c>
      <c r="I428" s="5">
        <v>0</v>
      </c>
    </row>
    <row r="429" spans="1:10">
      <c r="A429" s="196">
        <v>41145</v>
      </c>
      <c r="B429" s="40">
        <v>0</v>
      </c>
      <c r="C429" s="5">
        <v>0</v>
      </c>
      <c r="D429" s="67">
        <v>0</v>
      </c>
      <c r="E429" s="5">
        <v>0</v>
      </c>
      <c r="F429" s="40">
        <v>20</v>
      </c>
      <c r="G429" s="5">
        <v>57</v>
      </c>
      <c r="H429" s="67">
        <v>0</v>
      </c>
      <c r="I429" s="5">
        <v>0</v>
      </c>
    </row>
    <row r="430" spans="1:10">
      <c r="A430" s="78">
        <v>41148</v>
      </c>
      <c r="B430" s="40">
        <v>0</v>
      </c>
      <c r="C430" s="5">
        <v>0</v>
      </c>
      <c r="D430" s="67">
        <v>0</v>
      </c>
      <c r="E430" s="5">
        <v>0</v>
      </c>
      <c r="F430" s="40">
        <v>20</v>
      </c>
      <c r="G430" s="5">
        <v>57</v>
      </c>
      <c r="H430" s="67">
        <v>0</v>
      </c>
      <c r="I430" s="5">
        <v>0</v>
      </c>
      <c r="J430" s="5"/>
    </row>
    <row r="431" spans="1:10">
      <c r="A431" s="78">
        <v>41149</v>
      </c>
      <c r="B431" s="40">
        <v>0</v>
      </c>
      <c r="C431" s="5">
        <v>0</v>
      </c>
      <c r="D431" s="67">
        <v>0</v>
      </c>
      <c r="E431" s="5">
        <v>0</v>
      </c>
      <c r="F431" s="40">
        <v>20</v>
      </c>
      <c r="G431" s="5">
        <v>57</v>
      </c>
      <c r="H431" s="67">
        <v>0</v>
      </c>
      <c r="I431" s="5">
        <v>0</v>
      </c>
    </row>
    <row r="432" spans="1:10">
      <c r="A432" s="78">
        <v>41150</v>
      </c>
      <c r="B432" s="40">
        <v>0</v>
      </c>
      <c r="C432" s="5">
        <v>0</v>
      </c>
      <c r="D432" s="67">
        <v>0</v>
      </c>
      <c r="E432" s="5">
        <v>0</v>
      </c>
      <c r="F432" s="40">
        <v>20</v>
      </c>
      <c r="G432" s="5">
        <v>57</v>
      </c>
      <c r="H432" s="67">
        <v>0</v>
      </c>
      <c r="I432" s="5">
        <v>0</v>
      </c>
    </row>
    <row r="433" spans="1:10">
      <c r="A433" s="78">
        <v>41151</v>
      </c>
      <c r="B433" s="40">
        <v>0</v>
      </c>
      <c r="C433" s="5">
        <v>0</v>
      </c>
      <c r="D433" s="67">
        <v>0</v>
      </c>
      <c r="E433" s="5">
        <v>0</v>
      </c>
      <c r="F433" s="40">
        <v>20</v>
      </c>
      <c r="G433" s="5">
        <v>57</v>
      </c>
      <c r="H433" s="67">
        <v>0</v>
      </c>
      <c r="I433" s="5">
        <v>0</v>
      </c>
    </row>
    <row r="434" spans="1:10">
      <c r="A434" s="78">
        <v>41152</v>
      </c>
      <c r="B434" s="40">
        <v>0</v>
      </c>
      <c r="C434" s="5">
        <v>0</v>
      </c>
      <c r="D434" s="67">
        <v>0</v>
      </c>
      <c r="E434" s="5">
        <v>0</v>
      </c>
      <c r="F434" s="40">
        <v>20</v>
      </c>
      <c r="G434" s="5">
        <v>57</v>
      </c>
      <c r="H434" s="67">
        <v>0</v>
      </c>
      <c r="I434" s="5">
        <v>0</v>
      </c>
    </row>
    <row r="435" spans="1:10" s="105" customFormat="1">
      <c r="A435" s="119">
        <v>41155</v>
      </c>
      <c r="B435" s="102"/>
      <c r="C435" s="103"/>
      <c r="D435" s="106"/>
      <c r="E435" s="103"/>
      <c r="F435" s="102"/>
      <c r="G435" s="103"/>
      <c r="H435" s="106"/>
      <c r="I435" s="103"/>
      <c r="J435" s="105" t="s">
        <v>32</v>
      </c>
    </row>
    <row r="436" spans="1:10">
      <c r="A436" s="196">
        <v>41156</v>
      </c>
      <c r="B436" s="40">
        <v>0</v>
      </c>
      <c r="C436" s="5">
        <v>0</v>
      </c>
      <c r="D436" s="67">
        <v>0</v>
      </c>
      <c r="E436" s="5">
        <v>0</v>
      </c>
      <c r="F436" s="40">
        <v>20</v>
      </c>
      <c r="G436" s="5">
        <v>57</v>
      </c>
      <c r="H436" s="67">
        <v>0</v>
      </c>
      <c r="I436" s="5">
        <v>0</v>
      </c>
    </row>
    <row r="437" spans="1:10">
      <c r="A437" s="196">
        <v>41157</v>
      </c>
      <c r="B437" s="40">
        <v>0</v>
      </c>
      <c r="C437" s="5">
        <v>0</v>
      </c>
      <c r="D437" s="67">
        <v>0</v>
      </c>
      <c r="E437" s="5">
        <v>0</v>
      </c>
      <c r="F437" s="40">
        <v>20</v>
      </c>
      <c r="G437" s="5">
        <v>57</v>
      </c>
      <c r="H437" s="67">
        <v>0</v>
      </c>
      <c r="I437" s="5">
        <v>0</v>
      </c>
    </row>
    <row r="438" spans="1:10">
      <c r="A438" s="196">
        <v>41158</v>
      </c>
      <c r="B438" s="40">
        <v>0</v>
      </c>
      <c r="C438" s="5">
        <v>0</v>
      </c>
      <c r="D438" s="67">
        <v>0</v>
      </c>
      <c r="E438" s="5">
        <v>0</v>
      </c>
      <c r="F438" s="40">
        <v>20</v>
      </c>
      <c r="G438" s="5">
        <v>57</v>
      </c>
      <c r="H438" s="67">
        <v>0</v>
      </c>
      <c r="I438" s="5">
        <v>0</v>
      </c>
    </row>
    <row r="439" spans="1:10">
      <c r="A439" s="196">
        <v>41159</v>
      </c>
      <c r="B439" s="40">
        <v>0</v>
      </c>
      <c r="C439" s="5">
        <v>0</v>
      </c>
      <c r="D439" s="67">
        <v>0</v>
      </c>
      <c r="E439" s="5">
        <v>0</v>
      </c>
      <c r="F439" s="40">
        <v>20</v>
      </c>
      <c r="G439" s="5">
        <v>57</v>
      </c>
      <c r="H439" s="67">
        <v>0</v>
      </c>
      <c r="I439" s="5">
        <v>0</v>
      </c>
    </row>
    <row r="440" spans="1:10">
      <c r="A440" s="196">
        <v>41162</v>
      </c>
      <c r="B440" s="40">
        <v>0</v>
      </c>
      <c r="C440" s="5">
        <v>0</v>
      </c>
      <c r="D440" s="67">
        <v>0</v>
      </c>
      <c r="E440" s="5">
        <v>0</v>
      </c>
      <c r="F440" s="40">
        <v>20</v>
      </c>
      <c r="G440" s="5">
        <v>57</v>
      </c>
      <c r="H440" s="67">
        <v>0</v>
      </c>
      <c r="I440" s="5">
        <v>0</v>
      </c>
    </row>
    <row r="441" spans="1:10">
      <c r="A441" s="196">
        <v>41163</v>
      </c>
      <c r="B441" s="40">
        <v>0</v>
      </c>
      <c r="C441" s="5">
        <v>0</v>
      </c>
      <c r="D441" s="67">
        <v>0</v>
      </c>
      <c r="E441" s="5">
        <v>2</v>
      </c>
      <c r="F441" s="40">
        <v>20</v>
      </c>
      <c r="G441" s="5">
        <v>57</v>
      </c>
      <c r="H441" s="67">
        <v>0</v>
      </c>
      <c r="I441" s="5">
        <v>2</v>
      </c>
    </row>
    <row r="442" spans="1:10">
      <c r="A442" s="196">
        <v>41164</v>
      </c>
      <c r="B442" s="40">
        <v>0</v>
      </c>
      <c r="C442" s="5">
        <v>0</v>
      </c>
      <c r="D442" s="67">
        <v>0</v>
      </c>
      <c r="E442" s="5">
        <v>0</v>
      </c>
      <c r="F442" s="40">
        <v>20</v>
      </c>
      <c r="G442" s="5">
        <v>57</v>
      </c>
      <c r="H442" s="67">
        <v>0</v>
      </c>
      <c r="I442" s="5">
        <v>2</v>
      </c>
    </row>
    <row r="443" spans="1:10">
      <c r="A443" s="196">
        <v>41165</v>
      </c>
      <c r="B443" s="40">
        <v>0</v>
      </c>
      <c r="C443" s="5">
        <v>0</v>
      </c>
      <c r="D443" s="67">
        <v>0</v>
      </c>
      <c r="E443" s="5">
        <v>0</v>
      </c>
      <c r="F443" s="40">
        <v>20</v>
      </c>
      <c r="G443" s="5">
        <v>57</v>
      </c>
      <c r="H443" s="67">
        <v>0</v>
      </c>
      <c r="I443" s="5">
        <v>2</v>
      </c>
    </row>
    <row r="444" spans="1:10">
      <c r="A444" s="196">
        <v>41166</v>
      </c>
      <c r="B444" s="40">
        <v>0</v>
      </c>
      <c r="C444" s="5">
        <v>0</v>
      </c>
      <c r="D444" s="67">
        <v>0</v>
      </c>
      <c r="E444" s="5">
        <v>0</v>
      </c>
      <c r="F444" s="40">
        <v>20</v>
      </c>
      <c r="G444" s="5">
        <v>57</v>
      </c>
      <c r="H444" s="67">
        <v>0</v>
      </c>
      <c r="I444" s="5">
        <v>2</v>
      </c>
    </row>
    <row r="445" spans="1:10">
      <c r="A445" s="196">
        <v>41169</v>
      </c>
      <c r="B445" s="40">
        <v>0</v>
      </c>
      <c r="C445" s="5">
        <v>0</v>
      </c>
      <c r="D445" s="67">
        <v>0</v>
      </c>
      <c r="E445" s="5">
        <v>0</v>
      </c>
      <c r="F445" s="40">
        <v>20</v>
      </c>
      <c r="G445" s="5">
        <v>57</v>
      </c>
      <c r="H445" s="67">
        <v>0</v>
      </c>
      <c r="I445" s="5">
        <v>2</v>
      </c>
    </row>
    <row r="446" spans="1:10">
      <c r="A446" s="196">
        <v>41170</v>
      </c>
      <c r="B446" s="40">
        <v>0</v>
      </c>
      <c r="C446" s="5">
        <v>0</v>
      </c>
      <c r="D446" s="67">
        <v>0</v>
      </c>
      <c r="E446" s="5">
        <v>0</v>
      </c>
      <c r="F446" s="40">
        <v>20</v>
      </c>
      <c r="G446" s="5">
        <v>57</v>
      </c>
      <c r="H446" s="67">
        <v>0</v>
      </c>
      <c r="I446" s="5">
        <v>2</v>
      </c>
    </row>
    <row r="447" spans="1:10">
      <c r="A447" s="196">
        <v>41171</v>
      </c>
      <c r="B447" s="40">
        <v>0</v>
      </c>
      <c r="C447" s="5">
        <v>0</v>
      </c>
      <c r="D447" s="67">
        <v>0</v>
      </c>
      <c r="E447" s="5">
        <v>0</v>
      </c>
      <c r="F447" s="40">
        <v>20</v>
      </c>
      <c r="G447" s="5">
        <v>57</v>
      </c>
      <c r="H447" s="67">
        <v>0</v>
      </c>
      <c r="I447" s="5">
        <v>2</v>
      </c>
    </row>
    <row r="448" spans="1:10">
      <c r="A448" s="196">
        <v>41172</v>
      </c>
      <c r="B448" s="40">
        <v>0</v>
      </c>
      <c r="C448" s="5">
        <v>0</v>
      </c>
      <c r="D448" s="67">
        <v>0</v>
      </c>
      <c r="E448" s="5">
        <v>0</v>
      </c>
      <c r="F448" s="40">
        <v>20</v>
      </c>
      <c r="G448" s="5">
        <v>57</v>
      </c>
      <c r="H448" s="67">
        <v>0</v>
      </c>
      <c r="I448" s="5">
        <v>2</v>
      </c>
    </row>
    <row r="449" spans="1:9">
      <c r="A449" s="196">
        <v>41173</v>
      </c>
      <c r="B449" s="40">
        <v>0</v>
      </c>
      <c r="C449" s="5">
        <v>0</v>
      </c>
      <c r="D449" s="67">
        <v>0</v>
      </c>
      <c r="E449" s="5">
        <v>0</v>
      </c>
      <c r="F449" s="40">
        <v>20</v>
      </c>
      <c r="G449" s="5">
        <v>57</v>
      </c>
      <c r="H449" s="67">
        <v>0</v>
      </c>
      <c r="I449" s="5">
        <v>2</v>
      </c>
    </row>
    <row r="450" spans="1:9">
      <c r="A450" s="196">
        <v>41176</v>
      </c>
      <c r="B450" s="40">
        <v>0</v>
      </c>
      <c r="C450" s="5">
        <v>0</v>
      </c>
      <c r="D450" s="67">
        <v>0</v>
      </c>
      <c r="E450" s="5">
        <v>0</v>
      </c>
      <c r="F450" s="40">
        <v>20</v>
      </c>
      <c r="G450" s="5">
        <v>57</v>
      </c>
      <c r="H450" s="67">
        <v>0</v>
      </c>
      <c r="I450" s="5">
        <v>2</v>
      </c>
    </row>
    <row r="451" spans="1:9">
      <c r="A451" s="196">
        <v>41177</v>
      </c>
      <c r="B451" s="40">
        <v>0</v>
      </c>
      <c r="C451" s="5">
        <v>0</v>
      </c>
      <c r="D451" s="67">
        <v>0</v>
      </c>
      <c r="E451" s="5">
        <v>0</v>
      </c>
      <c r="F451" s="40">
        <v>20</v>
      </c>
      <c r="G451" s="5">
        <v>57</v>
      </c>
      <c r="H451" s="67">
        <v>0</v>
      </c>
      <c r="I451" s="5">
        <v>2</v>
      </c>
    </row>
    <row r="452" spans="1:9">
      <c r="A452" s="196">
        <v>41178</v>
      </c>
      <c r="B452" s="40">
        <v>0</v>
      </c>
      <c r="C452" s="5">
        <v>0</v>
      </c>
      <c r="D452" s="67">
        <v>0</v>
      </c>
      <c r="E452" s="5">
        <v>0</v>
      </c>
      <c r="F452" s="40">
        <v>20</v>
      </c>
      <c r="G452" s="5">
        <v>57</v>
      </c>
      <c r="H452" s="67">
        <v>0</v>
      </c>
      <c r="I452" s="5">
        <v>2</v>
      </c>
    </row>
    <row r="453" spans="1:9">
      <c r="A453" s="196">
        <v>41179</v>
      </c>
      <c r="B453" s="40">
        <v>0</v>
      </c>
      <c r="C453" s="5">
        <v>0</v>
      </c>
      <c r="D453" s="67">
        <v>0</v>
      </c>
      <c r="E453" s="5">
        <v>0</v>
      </c>
      <c r="F453" s="40">
        <v>20</v>
      </c>
      <c r="G453" s="5">
        <v>57</v>
      </c>
      <c r="H453" s="67">
        <v>0</v>
      </c>
      <c r="I453" s="5">
        <v>2</v>
      </c>
    </row>
    <row r="454" spans="1:9">
      <c r="A454" s="196">
        <v>41180</v>
      </c>
      <c r="B454" s="40">
        <v>0</v>
      </c>
      <c r="C454" s="5">
        <v>0</v>
      </c>
      <c r="D454" s="67">
        <v>0</v>
      </c>
      <c r="E454" s="5">
        <v>0</v>
      </c>
      <c r="F454" s="40">
        <v>20</v>
      </c>
      <c r="G454" s="5">
        <v>57</v>
      </c>
      <c r="H454" s="67">
        <v>0</v>
      </c>
      <c r="I454" s="5">
        <v>2</v>
      </c>
    </row>
    <row r="455" spans="1:9">
      <c r="A455" s="78">
        <v>41183</v>
      </c>
      <c r="B455" s="40">
        <v>0</v>
      </c>
      <c r="C455" s="5">
        <v>0</v>
      </c>
      <c r="D455" s="67">
        <v>0</v>
      </c>
      <c r="E455" s="5">
        <v>0</v>
      </c>
      <c r="F455" s="40">
        <v>20</v>
      </c>
      <c r="G455" s="5">
        <v>57</v>
      </c>
      <c r="H455" s="67">
        <v>0</v>
      </c>
      <c r="I455" s="5">
        <v>2</v>
      </c>
    </row>
    <row r="456" spans="1:9">
      <c r="A456" s="78">
        <v>41184</v>
      </c>
      <c r="B456" s="40">
        <v>0</v>
      </c>
      <c r="C456" s="5">
        <v>0</v>
      </c>
      <c r="D456" s="67">
        <v>0</v>
      </c>
      <c r="E456" s="5">
        <v>0</v>
      </c>
      <c r="F456" s="40">
        <v>20</v>
      </c>
      <c r="G456" s="5">
        <v>57</v>
      </c>
      <c r="H456" s="67">
        <v>0</v>
      </c>
      <c r="I456" s="5">
        <v>2</v>
      </c>
    </row>
    <row r="457" spans="1:9">
      <c r="A457" s="78">
        <v>41185</v>
      </c>
      <c r="B457" s="40">
        <v>0</v>
      </c>
      <c r="C457" s="5">
        <v>0</v>
      </c>
      <c r="D457" s="67">
        <v>0</v>
      </c>
      <c r="E457" s="5">
        <v>0</v>
      </c>
      <c r="F457" s="40">
        <v>20</v>
      </c>
      <c r="G457" s="5">
        <v>57</v>
      </c>
      <c r="H457" s="67">
        <v>0</v>
      </c>
      <c r="I457" s="5">
        <v>2</v>
      </c>
    </row>
    <row r="458" spans="1:9">
      <c r="A458" s="78">
        <v>41186</v>
      </c>
      <c r="B458" s="40">
        <v>0</v>
      </c>
      <c r="C458" s="5">
        <v>0</v>
      </c>
      <c r="D458" s="67">
        <v>0</v>
      </c>
      <c r="E458" s="5">
        <v>0</v>
      </c>
      <c r="F458" s="40">
        <v>20</v>
      </c>
      <c r="G458" s="5">
        <v>57</v>
      </c>
      <c r="H458" s="67">
        <v>0</v>
      </c>
      <c r="I458" s="5">
        <v>2</v>
      </c>
    </row>
    <row r="459" spans="1:9">
      <c r="A459" s="78">
        <v>41187</v>
      </c>
      <c r="B459" s="40">
        <v>0</v>
      </c>
      <c r="C459" s="5">
        <v>0</v>
      </c>
      <c r="D459" s="67">
        <v>0</v>
      </c>
      <c r="E459" s="5">
        <v>0</v>
      </c>
      <c r="F459" s="40">
        <v>20</v>
      </c>
      <c r="G459" s="5">
        <v>57</v>
      </c>
      <c r="H459" s="67">
        <v>0</v>
      </c>
      <c r="I459" s="5">
        <v>2</v>
      </c>
    </row>
    <row r="460" spans="1:9">
      <c r="A460" s="78">
        <v>41190</v>
      </c>
      <c r="B460" s="40">
        <v>0</v>
      </c>
      <c r="C460" s="5">
        <v>0</v>
      </c>
      <c r="D460" s="67">
        <v>0</v>
      </c>
      <c r="E460" s="5">
        <v>0</v>
      </c>
      <c r="F460" s="40">
        <v>20</v>
      </c>
      <c r="G460" s="5">
        <v>57</v>
      </c>
      <c r="H460" s="67">
        <v>0</v>
      </c>
      <c r="I460" s="5">
        <v>2</v>
      </c>
    </row>
    <row r="461" spans="1:9">
      <c r="A461" s="78">
        <v>41191</v>
      </c>
      <c r="B461" s="40">
        <v>0</v>
      </c>
      <c r="C461" s="5">
        <v>0</v>
      </c>
      <c r="D461" s="67">
        <v>0</v>
      </c>
      <c r="E461" s="5">
        <v>0</v>
      </c>
      <c r="F461" s="40">
        <v>20</v>
      </c>
      <c r="G461" s="5">
        <v>57</v>
      </c>
      <c r="H461" s="67">
        <v>0</v>
      </c>
      <c r="I461" s="5">
        <v>2</v>
      </c>
    </row>
    <row r="462" spans="1:9">
      <c r="A462" s="78">
        <v>41192</v>
      </c>
      <c r="B462" s="40">
        <v>0</v>
      </c>
      <c r="C462" s="5">
        <v>0</v>
      </c>
      <c r="D462" s="67">
        <v>0</v>
      </c>
      <c r="E462" s="5">
        <v>0</v>
      </c>
      <c r="F462" s="40">
        <v>20</v>
      </c>
      <c r="G462" s="5">
        <v>57</v>
      </c>
      <c r="H462" s="67">
        <v>0</v>
      </c>
      <c r="I462" s="5">
        <v>2</v>
      </c>
    </row>
    <row r="463" spans="1:9">
      <c r="A463" s="78">
        <v>41193</v>
      </c>
      <c r="B463" s="40">
        <v>0</v>
      </c>
      <c r="C463" s="5">
        <v>0</v>
      </c>
      <c r="D463" s="67">
        <v>0</v>
      </c>
      <c r="E463" s="5">
        <v>0</v>
      </c>
      <c r="F463" s="40">
        <v>20</v>
      </c>
      <c r="G463" s="5">
        <v>57</v>
      </c>
      <c r="H463" s="67">
        <v>0</v>
      </c>
      <c r="I463" s="5">
        <v>2</v>
      </c>
    </row>
    <row r="464" spans="1:9">
      <c r="A464" s="78">
        <v>41194</v>
      </c>
      <c r="B464" s="40">
        <v>0</v>
      </c>
      <c r="C464" s="5">
        <v>0</v>
      </c>
      <c r="D464" s="67">
        <v>0</v>
      </c>
      <c r="E464" s="5">
        <v>0</v>
      </c>
      <c r="F464" s="40">
        <v>20</v>
      </c>
      <c r="G464" s="5">
        <v>57</v>
      </c>
      <c r="H464" s="67">
        <v>0</v>
      </c>
      <c r="I464" s="5">
        <v>2</v>
      </c>
    </row>
    <row r="465" spans="1:9">
      <c r="A465" s="78">
        <v>41197</v>
      </c>
      <c r="B465" s="40">
        <v>0</v>
      </c>
      <c r="C465" s="5">
        <v>0</v>
      </c>
      <c r="D465" s="67">
        <v>0</v>
      </c>
      <c r="E465" s="5">
        <v>0</v>
      </c>
      <c r="F465" s="40">
        <v>20</v>
      </c>
      <c r="G465" s="5">
        <v>57</v>
      </c>
      <c r="H465" s="67">
        <v>0</v>
      </c>
      <c r="I465" s="5">
        <v>2</v>
      </c>
    </row>
    <row r="466" spans="1:9">
      <c r="A466" s="78">
        <v>41198</v>
      </c>
      <c r="B466" s="40">
        <v>0</v>
      </c>
      <c r="C466" s="5">
        <v>0</v>
      </c>
      <c r="D466" s="67">
        <v>0</v>
      </c>
      <c r="E466" s="5">
        <v>0</v>
      </c>
      <c r="F466" s="40">
        <v>20</v>
      </c>
      <c r="G466" s="5">
        <v>57</v>
      </c>
      <c r="H466" s="67">
        <v>0</v>
      </c>
      <c r="I466" s="5">
        <v>2</v>
      </c>
    </row>
    <row r="467" spans="1:9">
      <c r="A467" s="78">
        <v>41199</v>
      </c>
      <c r="B467" s="40">
        <v>0</v>
      </c>
      <c r="C467" s="5">
        <v>0</v>
      </c>
      <c r="D467" s="67">
        <v>0</v>
      </c>
      <c r="E467" s="5">
        <v>0</v>
      </c>
      <c r="F467" s="40">
        <v>20</v>
      </c>
      <c r="G467" s="5">
        <v>57</v>
      </c>
      <c r="H467" s="67">
        <v>0</v>
      </c>
      <c r="I467" s="5">
        <v>2</v>
      </c>
    </row>
    <row r="468" spans="1:9">
      <c r="A468" s="78">
        <v>41200</v>
      </c>
      <c r="B468" s="40">
        <v>0</v>
      </c>
      <c r="C468" s="5">
        <v>0</v>
      </c>
      <c r="D468" s="67">
        <v>0</v>
      </c>
      <c r="E468" s="5">
        <v>1</v>
      </c>
      <c r="F468" s="40">
        <v>20</v>
      </c>
      <c r="G468" s="5">
        <v>57</v>
      </c>
      <c r="H468" s="67">
        <v>0</v>
      </c>
      <c r="I468" s="5">
        <v>3</v>
      </c>
    </row>
    <row r="469" spans="1:9">
      <c r="A469" s="78">
        <v>41201</v>
      </c>
      <c r="B469" s="40">
        <v>0</v>
      </c>
      <c r="C469" s="5">
        <v>0</v>
      </c>
      <c r="D469" s="67">
        <v>0</v>
      </c>
      <c r="E469" s="5">
        <v>0</v>
      </c>
      <c r="F469" s="40">
        <v>20</v>
      </c>
      <c r="G469" s="5">
        <v>57</v>
      </c>
      <c r="H469" s="67">
        <v>0</v>
      </c>
      <c r="I469" s="5">
        <v>3</v>
      </c>
    </row>
    <row r="470" spans="1:9">
      <c r="A470" s="78">
        <v>41204</v>
      </c>
      <c r="B470" s="40">
        <v>0</v>
      </c>
      <c r="C470" s="5">
        <v>0</v>
      </c>
      <c r="D470" s="67">
        <v>0</v>
      </c>
      <c r="E470" s="5">
        <v>0</v>
      </c>
      <c r="F470" s="40">
        <v>20</v>
      </c>
      <c r="G470" s="5">
        <v>57</v>
      </c>
      <c r="H470" s="67">
        <v>0</v>
      </c>
      <c r="I470" s="5">
        <v>3</v>
      </c>
    </row>
    <row r="471" spans="1:9">
      <c r="A471" s="78">
        <v>41205</v>
      </c>
      <c r="B471" s="40">
        <v>0</v>
      </c>
      <c r="C471" s="5">
        <v>1</v>
      </c>
      <c r="D471" s="67">
        <v>0</v>
      </c>
      <c r="E471" s="5">
        <v>1</v>
      </c>
      <c r="F471" s="40">
        <v>20</v>
      </c>
      <c r="G471" s="5">
        <v>58</v>
      </c>
      <c r="H471" s="67">
        <v>0</v>
      </c>
      <c r="I471" s="5">
        <v>4</v>
      </c>
    </row>
    <row r="472" spans="1:9">
      <c r="A472" s="78">
        <v>41206</v>
      </c>
      <c r="B472" s="40">
        <v>0</v>
      </c>
      <c r="C472" s="5">
        <v>1</v>
      </c>
      <c r="D472" s="67">
        <v>0</v>
      </c>
      <c r="E472" s="5">
        <v>0</v>
      </c>
      <c r="F472" s="40">
        <v>20</v>
      </c>
      <c r="G472" s="5">
        <v>57</v>
      </c>
      <c r="H472" s="67">
        <v>0</v>
      </c>
      <c r="I472" s="5">
        <v>4</v>
      </c>
    </row>
    <row r="473" spans="1:9">
      <c r="A473" s="78">
        <v>41207</v>
      </c>
      <c r="B473" s="40">
        <v>0</v>
      </c>
      <c r="C473" s="5">
        <v>0</v>
      </c>
      <c r="D473" s="67">
        <v>0</v>
      </c>
      <c r="E473" s="5">
        <v>0</v>
      </c>
      <c r="F473" s="40">
        <v>20</v>
      </c>
      <c r="G473" s="5">
        <v>57</v>
      </c>
      <c r="H473" s="67">
        <v>0</v>
      </c>
      <c r="I473" s="5">
        <v>4</v>
      </c>
    </row>
    <row r="474" spans="1:9">
      <c r="A474" s="78">
        <v>41208</v>
      </c>
      <c r="B474" s="40">
        <v>0</v>
      </c>
      <c r="C474" s="5">
        <v>0</v>
      </c>
      <c r="D474" s="67">
        <v>0</v>
      </c>
      <c r="E474" s="5">
        <v>0</v>
      </c>
      <c r="F474" s="40">
        <v>20</v>
      </c>
      <c r="G474" s="5">
        <v>57</v>
      </c>
      <c r="H474" s="67">
        <v>0</v>
      </c>
      <c r="I474" s="5">
        <v>4</v>
      </c>
    </row>
    <row r="475" spans="1:9">
      <c r="A475" s="78">
        <v>41211</v>
      </c>
      <c r="B475" s="40">
        <v>0</v>
      </c>
      <c r="C475" s="5">
        <v>0</v>
      </c>
      <c r="D475" s="67">
        <v>0</v>
      </c>
      <c r="E475" s="5">
        <v>0</v>
      </c>
      <c r="F475" s="40">
        <v>20</v>
      </c>
      <c r="G475" s="5">
        <v>57</v>
      </c>
      <c r="H475" s="67">
        <v>0</v>
      </c>
      <c r="I475" s="5">
        <v>4</v>
      </c>
    </row>
    <row r="476" spans="1:9">
      <c r="A476" s="78">
        <v>41212</v>
      </c>
      <c r="B476" s="40">
        <v>0</v>
      </c>
      <c r="C476" s="5">
        <v>0</v>
      </c>
      <c r="D476" s="67">
        <v>0</v>
      </c>
      <c r="E476" s="5">
        <v>0</v>
      </c>
      <c r="F476" s="40">
        <v>20</v>
      </c>
      <c r="G476" s="5">
        <v>57</v>
      </c>
      <c r="H476" s="67">
        <v>0</v>
      </c>
      <c r="I476" s="5">
        <v>4</v>
      </c>
    </row>
    <row r="477" spans="1:9">
      <c r="A477" s="78">
        <v>41213</v>
      </c>
      <c r="B477" s="40">
        <v>0</v>
      </c>
      <c r="C477" s="5">
        <v>0</v>
      </c>
      <c r="D477" s="67">
        <v>0</v>
      </c>
      <c r="E477" s="5">
        <v>0</v>
      </c>
      <c r="F477" s="40">
        <v>20</v>
      </c>
      <c r="G477" s="5">
        <v>57</v>
      </c>
      <c r="H477" s="67">
        <v>0</v>
      </c>
      <c r="I477" s="5">
        <v>4</v>
      </c>
    </row>
    <row r="478" spans="1:9">
      <c r="A478" s="78">
        <v>41214</v>
      </c>
      <c r="B478" s="40">
        <v>0</v>
      </c>
      <c r="C478" s="5">
        <v>0</v>
      </c>
      <c r="D478" s="67">
        <v>0</v>
      </c>
      <c r="E478" s="5">
        <v>0</v>
      </c>
      <c r="F478" s="40">
        <v>20</v>
      </c>
      <c r="G478" s="5">
        <v>57</v>
      </c>
      <c r="H478" s="67">
        <v>0</v>
      </c>
      <c r="I478" s="5">
        <v>4</v>
      </c>
    </row>
    <row r="479" spans="1:9">
      <c r="A479" s="78">
        <v>41215</v>
      </c>
      <c r="B479" s="40">
        <v>0</v>
      </c>
      <c r="C479" s="5">
        <v>0</v>
      </c>
      <c r="D479" s="67">
        <v>0</v>
      </c>
      <c r="E479" s="5">
        <v>0</v>
      </c>
      <c r="F479" s="40">
        <v>20</v>
      </c>
      <c r="G479" s="5">
        <v>57</v>
      </c>
      <c r="H479" s="67">
        <v>0</v>
      </c>
      <c r="I479" s="5">
        <v>4</v>
      </c>
    </row>
    <row r="480" spans="1:9">
      <c r="A480" s="78">
        <v>41218</v>
      </c>
      <c r="B480" s="40">
        <v>0</v>
      </c>
      <c r="C480" s="5">
        <v>0</v>
      </c>
      <c r="D480" s="67">
        <v>0</v>
      </c>
      <c r="E480" s="5">
        <v>0</v>
      </c>
      <c r="F480" s="40">
        <v>20</v>
      </c>
      <c r="G480" s="5">
        <v>57</v>
      </c>
      <c r="H480" s="67">
        <v>0</v>
      </c>
      <c r="I480" s="5">
        <v>4</v>
      </c>
    </row>
    <row r="481" spans="1:10">
      <c r="A481" s="78">
        <v>41219</v>
      </c>
      <c r="B481" s="40">
        <v>0</v>
      </c>
      <c r="C481" s="5">
        <v>0</v>
      </c>
      <c r="D481" s="67">
        <v>0</v>
      </c>
      <c r="E481" s="5">
        <v>0</v>
      </c>
      <c r="F481" s="40">
        <v>20</v>
      </c>
      <c r="G481" s="5">
        <v>57</v>
      </c>
      <c r="H481" s="67">
        <v>0</v>
      </c>
      <c r="I481" s="5">
        <v>4</v>
      </c>
    </row>
    <row r="482" spans="1:10">
      <c r="A482" s="78">
        <v>41220</v>
      </c>
      <c r="B482" s="40">
        <v>0</v>
      </c>
      <c r="C482" s="5">
        <v>0</v>
      </c>
      <c r="D482" s="67">
        <v>0</v>
      </c>
      <c r="E482" s="5">
        <v>0</v>
      </c>
      <c r="F482" s="40">
        <v>20</v>
      </c>
      <c r="G482" s="5">
        <v>57</v>
      </c>
      <c r="H482" s="67">
        <v>0</v>
      </c>
      <c r="I482" s="5">
        <v>4</v>
      </c>
    </row>
    <row r="483" spans="1:10">
      <c r="A483" s="78">
        <v>41221</v>
      </c>
      <c r="B483" s="40">
        <v>0</v>
      </c>
      <c r="C483" s="5">
        <v>0</v>
      </c>
      <c r="D483" s="67">
        <v>0</v>
      </c>
      <c r="E483" s="5">
        <v>0</v>
      </c>
      <c r="F483" s="40">
        <v>20</v>
      </c>
      <c r="G483" s="5">
        <v>57</v>
      </c>
      <c r="H483" s="67">
        <v>0</v>
      </c>
      <c r="I483" s="5">
        <v>4</v>
      </c>
    </row>
    <row r="484" spans="1:10">
      <c r="A484" s="78">
        <v>41222</v>
      </c>
      <c r="B484" s="40">
        <v>0</v>
      </c>
      <c r="C484" s="5">
        <v>0</v>
      </c>
      <c r="D484" s="67">
        <v>0</v>
      </c>
      <c r="E484" s="5">
        <v>0</v>
      </c>
      <c r="F484" s="40">
        <v>20</v>
      </c>
      <c r="G484" s="5">
        <v>57</v>
      </c>
      <c r="H484" s="67">
        <v>0</v>
      </c>
      <c r="I484" s="5">
        <v>4</v>
      </c>
    </row>
    <row r="485" spans="1:10">
      <c r="A485" s="78">
        <v>41225</v>
      </c>
      <c r="B485" s="40">
        <v>0</v>
      </c>
      <c r="C485" s="5">
        <v>0</v>
      </c>
      <c r="D485" s="67">
        <v>0</v>
      </c>
      <c r="E485" s="5">
        <v>0</v>
      </c>
      <c r="F485" s="40">
        <v>20</v>
      </c>
      <c r="G485" s="5">
        <v>57</v>
      </c>
      <c r="H485" s="67">
        <v>0</v>
      </c>
      <c r="I485" s="5">
        <v>4</v>
      </c>
    </row>
    <row r="486" spans="1:10">
      <c r="A486" s="78">
        <v>41226</v>
      </c>
      <c r="B486" s="40">
        <v>0</v>
      </c>
      <c r="C486" s="5">
        <v>0</v>
      </c>
      <c r="D486" s="67">
        <v>0</v>
      </c>
      <c r="E486" s="5">
        <v>0</v>
      </c>
      <c r="F486" s="40">
        <v>20</v>
      </c>
      <c r="G486" s="5">
        <v>57</v>
      </c>
      <c r="H486" s="67">
        <v>0</v>
      </c>
      <c r="I486" s="5">
        <v>4</v>
      </c>
    </row>
    <row r="487" spans="1:10">
      <c r="A487" s="78">
        <v>41227</v>
      </c>
      <c r="B487" s="40">
        <v>0</v>
      </c>
      <c r="C487" s="5">
        <v>0</v>
      </c>
      <c r="D487" s="67">
        <v>0</v>
      </c>
      <c r="E487" s="5">
        <v>0</v>
      </c>
      <c r="F487" s="40">
        <v>20</v>
      </c>
      <c r="G487" s="5">
        <v>57</v>
      </c>
      <c r="H487" s="67">
        <v>0</v>
      </c>
      <c r="I487" s="5">
        <v>4</v>
      </c>
    </row>
    <row r="488" spans="1:10">
      <c r="A488" s="78">
        <v>41228</v>
      </c>
      <c r="B488" s="40">
        <v>0</v>
      </c>
      <c r="C488" s="5">
        <v>0</v>
      </c>
      <c r="D488" s="67">
        <v>0</v>
      </c>
      <c r="E488" s="5">
        <v>0</v>
      </c>
      <c r="F488" s="40">
        <v>20</v>
      </c>
      <c r="G488" s="5">
        <v>57</v>
      </c>
      <c r="H488" s="67">
        <v>0</v>
      </c>
      <c r="I488" s="5">
        <v>4</v>
      </c>
    </row>
    <row r="489" spans="1:10">
      <c r="A489" s="78">
        <v>41229</v>
      </c>
      <c r="B489" s="40">
        <v>0</v>
      </c>
      <c r="C489" s="5">
        <v>0</v>
      </c>
      <c r="D489" s="67">
        <v>0</v>
      </c>
      <c r="E489" s="5">
        <v>0</v>
      </c>
      <c r="F489" s="40">
        <v>20</v>
      </c>
      <c r="G489" s="5">
        <v>57</v>
      </c>
      <c r="H489" s="67">
        <v>0</v>
      </c>
      <c r="I489" s="5">
        <v>4</v>
      </c>
    </row>
    <row r="490" spans="1:10">
      <c r="A490" s="78">
        <v>41232</v>
      </c>
      <c r="B490" s="40">
        <v>0</v>
      </c>
      <c r="C490" s="5">
        <v>0</v>
      </c>
      <c r="D490" s="67">
        <v>0</v>
      </c>
      <c r="E490" s="5">
        <v>0</v>
      </c>
      <c r="F490" s="40">
        <v>20</v>
      </c>
      <c r="G490" s="5">
        <v>57</v>
      </c>
      <c r="H490" s="67">
        <v>0</v>
      </c>
      <c r="I490" s="5">
        <v>4</v>
      </c>
    </row>
    <row r="491" spans="1:10">
      <c r="A491" s="78">
        <v>41233</v>
      </c>
      <c r="B491" s="40">
        <v>0</v>
      </c>
      <c r="C491" s="5">
        <v>0</v>
      </c>
      <c r="D491" s="67">
        <v>0</v>
      </c>
      <c r="E491" s="5">
        <v>0</v>
      </c>
      <c r="F491" s="40">
        <v>20</v>
      </c>
      <c r="G491" s="5">
        <v>57</v>
      </c>
      <c r="H491" s="67">
        <v>0</v>
      </c>
      <c r="I491" s="5">
        <v>4</v>
      </c>
    </row>
    <row r="492" spans="1:10">
      <c r="A492" s="78">
        <v>41234</v>
      </c>
      <c r="B492" s="40">
        <v>0</v>
      </c>
      <c r="C492" s="5">
        <v>0</v>
      </c>
      <c r="D492" s="67">
        <v>0</v>
      </c>
      <c r="E492" s="5">
        <v>0</v>
      </c>
      <c r="F492" s="40">
        <v>20</v>
      </c>
      <c r="G492" s="5">
        <v>57</v>
      </c>
      <c r="H492" s="67">
        <v>0</v>
      </c>
      <c r="I492" s="5">
        <v>4</v>
      </c>
    </row>
    <row r="493" spans="1:10" s="105" customFormat="1">
      <c r="A493" s="119">
        <v>41235</v>
      </c>
      <c r="B493" s="102"/>
      <c r="C493" s="103"/>
      <c r="D493" s="106"/>
      <c r="E493" s="103"/>
      <c r="F493" s="102"/>
      <c r="G493" s="103"/>
      <c r="H493" s="106"/>
      <c r="I493" s="103"/>
      <c r="J493" s="105" t="s">
        <v>47</v>
      </c>
    </row>
    <row r="494" spans="1:10">
      <c r="A494" s="78">
        <v>41236</v>
      </c>
      <c r="B494" s="40">
        <v>0</v>
      </c>
      <c r="C494" s="5">
        <v>0</v>
      </c>
      <c r="D494" s="67">
        <v>0</v>
      </c>
      <c r="E494" s="5">
        <v>0</v>
      </c>
      <c r="F494" s="40">
        <v>20</v>
      </c>
      <c r="G494" s="5">
        <v>57</v>
      </c>
      <c r="H494" s="67">
        <v>0</v>
      </c>
      <c r="I494" s="5">
        <v>4</v>
      </c>
    </row>
    <row r="495" spans="1:10">
      <c r="A495" s="78">
        <v>41239</v>
      </c>
      <c r="B495" s="40">
        <v>0</v>
      </c>
      <c r="C495" s="5">
        <v>0</v>
      </c>
      <c r="D495" s="67">
        <v>0</v>
      </c>
      <c r="E495" s="5">
        <v>0</v>
      </c>
      <c r="F495" s="40">
        <v>20</v>
      </c>
      <c r="G495" s="5">
        <v>57</v>
      </c>
      <c r="H495" s="67">
        <v>0</v>
      </c>
      <c r="I495" s="5">
        <v>4</v>
      </c>
    </row>
    <row r="496" spans="1:10">
      <c r="A496" s="78">
        <v>41240</v>
      </c>
      <c r="B496" s="40">
        <v>0</v>
      </c>
      <c r="C496" s="5">
        <v>0</v>
      </c>
      <c r="D496" s="67">
        <v>0</v>
      </c>
      <c r="E496" s="5">
        <v>0</v>
      </c>
      <c r="F496" s="40">
        <v>14</v>
      </c>
      <c r="G496" s="5">
        <v>1</v>
      </c>
      <c r="H496" s="67">
        <v>0</v>
      </c>
      <c r="I496" s="5">
        <v>4</v>
      </c>
      <c r="J496" s="5"/>
    </row>
    <row r="497" spans="1:9">
      <c r="A497" s="78">
        <v>41241</v>
      </c>
      <c r="B497" s="40">
        <v>0</v>
      </c>
      <c r="C497" s="5">
        <v>0</v>
      </c>
      <c r="D497" s="67">
        <v>0</v>
      </c>
      <c r="E497" s="5">
        <v>0</v>
      </c>
      <c r="F497" s="40">
        <v>14</v>
      </c>
      <c r="G497" s="5">
        <v>0</v>
      </c>
      <c r="H497" s="67">
        <v>0</v>
      </c>
      <c r="I497" s="5">
        <v>1</v>
      </c>
    </row>
    <row r="498" spans="1:9">
      <c r="A498" s="78">
        <v>41242</v>
      </c>
      <c r="B498" s="40">
        <v>0</v>
      </c>
      <c r="C498" s="5">
        <v>0</v>
      </c>
      <c r="D498" s="67">
        <v>0</v>
      </c>
      <c r="E498" s="5">
        <v>0</v>
      </c>
      <c r="F498" s="40">
        <v>14</v>
      </c>
      <c r="G498" s="5">
        <v>0</v>
      </c>
      <c r="H498" s="67">
        <v>0</v>
      </c>
      <c r="I498" s="5">
        <v>1</v>
      </c>
    </row>
    <row r="499" spans="1:9">
      <c r="A499" s="78">
        <v>41243</v>
      </c>
      <c r="B499" s="40">
        <v>0</v>
      </c>
      <c r="C499" s="5">
        <v>0</v>
      </c>
      <c r="D499" s="67">
        <v>0</v>
      </c>
      <c r="E499" s="5">
        <v>0</v>
      </c>
      <c r="F499" s="40">
        <v>14</v>
      </c>
      <c r="G499" s="5">
        <v>0</v>
      </c>
      <c r="H499" s="67">
        <v>0</v>
      </c>
      <c r="I499" s="5">
        <v>1</v>
      </c>
    </row>
    <row r="500" spans="1:9">
      <c r="A500" s="78">
        <v>41246</v>
      </c>
      <c r="B500" s="40">
        <v>0</v>
      </c>
      <c r="C500" s="5">
        <v>0</v>
      </c>
      <c r="D500" s="67">
        <v>0</v>
      </c>
      <c r="E500" s="5">
        <v>0</v>
      </c>
      <c r="F500" s="40">
        <v>14</v>
      </c>
      <c r="G500" s="5">
        <v>0</v>
      </c>
      <c r="H500" s="67">
        <v>0</v>
      </c>
      <c r="I500" s="5">
        <v>1</v>
      </c>
    </row>
    <row r="501" spans="1:9">
      <c r="A501" s="78">
        <v>41247</v>
      </c>
      <c r="B501" s="40">
        <v>0</v>
      </c>
      <c r="C501" s="5">
        <v>0</v>
      </c>
      <c r="D501" s="67">
        <v>0</v>
      </c>
      <c r="E501" s="5">
        <v>0</v>
      </c>
      <c r="F501" s="40">
        <v>14</v>
      </c>
      <c r="G501" s="5">
        <v>0</v>
      </c>
      <c r="H501" s="67">
        <v>0</v>
      </c>
      <c r="I501" s="5">
        <v>1</v>
      </c>
    </row>
    <row r="502" spans="1:9">
      <c r="A502" s="78">
        <v>41248</v>
      </c>
      <c r="B502" s="40">
        <v>0</v>
      </c>
      <c r="C502" s="5">
        <v>0</v>
      </c>
      <c r="D502" s="67">
        <v>0</v>
      </c>
      <c r="E502" s="5">
        <v>0</v>
      </c>
      <c r="F502" s="40">
        <v>14</v>
      </c>
      <c r="G502" s="5">
        <v>0</v>
      </c>
      <c r="H502" s="67">
        <v>0</v>
      </c>
      <c r="I502" s="5">
        <v>1</v>
      </c>
    </row>
    <row r="503" spans="1:9">
      <c r="A503" s="78">
        <v>41249</v>
      </c>
      <c r="B503" s="40">
        <v>0</v>
      </c>
      <c r="C503" s="5">
        <v>0</v>
      </c>
      <c r="D503" s="67">
        <v>0</v>
      </c>
      <c r="E503" s="5">
        <v>0</v>
      </c>
      <c r="F503" s="40">
        <v>14</v>
      </c>
      <c r="G503" s="5">
        <v>0</v>
      </c>
      <c r="H503" s="67">
        <v>0</v>
      </c>
      <c r="I503" s="5">
        <v>1</v>
      </c>
    </row>
    <row r="504" spans="1:9">
      <c r="A504" s="78">
        <v>41250</v>
      </c>
      <c r="B504" s="40">
        <v>0</v>
      </c>
      <c r="C504" s="5">
        <v>0</v>
      </c>
      <c r="D504" s="67">
        <v>0</v>
      </c>
      <c r="E504" s="5">
        <v>0</v>
      </c>
      <c r="F504" s="40">
        <v>14</v>
      </c>
      <c r="G504" s="5">
        <v>0</v>
      </c>
      <c r="H504" s="67">
        <v>0</v>
      </c>
      <c r="I504" s="5">
        <v>1</v>
      </c>
    </row>
    <row r="505" spans="1:9">
      <c r="A505" s="78">
        <v>41253</v>
      </c>
      <c r="B505" s="40">
        <v>0</v>
      </c>
      <c r="C505" s="5">
        <v>0</v>
      </c>
      <c r="D505" s="67">
        <v>0</v>
      </c>
      <c r="E505" s="5">
        <v>0</v>
      </c>
      <c r="F505" s="40">
        <v>14</v>
      </c>
      <c r="G505" s="5">
        <v>0</v>
      </c>
      <c r="H505" s="67">
        <v>0</v>
      </c>
      <c r="I505" s="5">
        <v>1</v>
      </c>
    </row>
    <row r="506" spans="1:9">
      <c r="A506" s="78">
        <v>41254</v>
      </c>
      <c r="B506" s="40">
        <v>0</v>
      </c>
      <c r="C506" s="5">
        <v>0</v>
      </c>
      <c r="D506" s="67">
        <v>0</v>
      </c>
      <c r="E506" s="5">
        <v>0</v>
      </c>
      <c r="F506" s="40">
        <v>14</v>
      </c>
      <c r="G506" s="5">
        <v>0</v>
      </c>
      <c r="H506" s="67">
        <v>0</v>
      </c>
      <c r="I506" s="5">
        <v>1</v>
      </c>
    </row>
    <row r="507" spans="1:9">
      <c r="A507" s="78">
        <v>41255</v>
      </c>
      <c r="B507" s="40">
        <v>0</v>
      </c>
      <c r="C507" s="5">
        <v>0</v>
      </c>
      <c r="D507" s="67">
        <v>0</v>
      </c>
      <c r="E507" s="5">
        <v>0</v>
      </c>
      <c r="F507" s="40">
        <v>14</v>
      </c>
      <c r="G507" s="5">
        <v>0</v>
      </c>
      <c r="H507" s="67">
        <v>0</v>
      </c>
      <c r="I507" s="5">
        <v>1</v>
      </c>
    </row>
    <row r="508" spans="1:9">
      <c r="A508" s="78">
        <v>41256</v>
      </c>
      <c r="B508" s="40">
        <v>0</v>
      </c>
      <c r="C508" s="5">
        <v>0</v>
      </c>
      <c r="D508" s="67">
        <v>0</v>
      </c>
      <c r="E508" s="5">
        <v>0</v>
      </c>
      <c r="F508" s="40">
        <v>14</v>
      </c>
      <c r="G508" s="5">
        <v>0</v>
      </c>
      <c r="H508" s="67">
        <v>0</v>
      </c>
      <c r="I508" s="5">
        <v>1</v>
      </c>
    </row>
    <row r="509" spans="1:9">
      <c r="A509" s="78">
        <v>41257</v>
      </c>
      <c r="B509" s="40">
        <v>0</v>
      </c>
      <c r="C509" s="5">
        <v>0</v>
      </c>
      <c r="D509" s="67">
        <v>0</v>
      </c>
      <c r="E509" s="5">
        <v>0</v>
      </c>
      <c r="F509" s="40">
        <v>14</v>
      </c>
      <c r="G509" s="5">
        <v>0</v>
      </c>
      <c r="H509" s="67">
        <v>0</v>
      </c>
      <c r="I509" s="5">
        <v>1</v>
      </c>
    </row>
    <row r="510" spans="1:9">
      <c r="A510" s="78">
        <v>41260</v>
      </c>
      <c r="B510" s="40">
        <v>0</v>
      </c>
      <c r="C510" s="5">
        <v>0</v>
      </c>
      <c r="D510" s="67">
        <v>0</v>
      </c>
      <c r="E510" s="5">
        <v>0</v>
      </c>
      <c r="F510" s="40">
        <v>14</v>
      </c>
      <c r="G510" s="5">
        <v>0</v>
      </c>
      <c r="H510" s="67">
        <v>0</v>
      </c>
      <c r="I510" s="5">
        <v>1</v>
      </c>
    </row>
    <row r="511" spans="1:9">
      <c r="A511" s="78">
        <v>41261</v>
      </c>
      <c r="B511" s="40">
        <v>0</v>
      </c>
      <c r="C511" s="5">
        <v>0</v>
      </c>
      <c r="D511" s="67">
        <v>0</v>
      </c>
      <c r="E511" s="5">
        <v>0</v>
      </c>
      <c r="F511" s="40">
        <v>14</v>
      </c>
      <c r="G511" s="5">
        <v>0</v>
      </c>
      <c r="H511" s="67">
        <v>0</v>
      </c>
      <c r="I511" s="5">
        <v>1</v>
      </c>
    </row>
    <row r="512" spans="1:9">
      <c r="A512" s="78">
        <v>41262</v>
      </c>
      <c r="B512" s="40">
        <v>0</v>
      </c>
      <c r="C512" s="5">
        <v>0</v>
      </c>
      <c r="D512" s="67">
        <v>0</v>
      </c>
      <c r="E512" s="5">
        <v>0</v>
      </c>
      <c r="F512" s="40">
        <v>14</v>
      </c>
      <c r="G512" s="5">
        <v>0</v>
      </c>
      <c r="H512" s="67">
        <v>0</v>
      </c>
      <c r="I512" s="5">
        <v>1</v>
      </c>
    </row>
    <row r="513" spans="1:9">
      <c r="A513" s="78">
        <v>41263</v>
      </c>
      <c r="B513" s="40">
        <v>0</v>
      </c>
      <c r="C513" s="5">
        <v>0</v>
      </c>
      <c r="D513" s="67">
        <v>0</v>
      </c>
      <c r="E513" s="5">
        <v>0</v>
      </c>
      <c r="F513" s="40">
        <v>14</v>
      </c>
      <c r="G513" s="5">
        <v>0</v>
      </c>
      <c r="H513" s="67">
        <v>0</v>
      </c>
      <c r="I513" s="5">
        <v>1</v>
      </c>
    </row>
    <row r="514" spans="1:9">
      <c r="A514" s="78">
        <v>41264</v>
      </c>
      <c r="B514" s="40">
        <v>0</v>
      </c>
      <c r="C514" s="5">
        <v>0</v>
      </c>
      <c r="D514" s="67">
        <v>0</v>
      </c>
      <c r="E514" s="5">
        <v>0</v>
      </c>
      <c r="F514" s="40">
        <v>14</v>
      </c>
      <c r="G514" s="5">
        <v>0</v>
      </c>
      <c r="H514" s="67">
        <v>0</v>
      </c>
      <c r="I514" s="5">
        <v>1</v>
      </c>
    </row>
    <row r="515" spans="1:9">
      <c r="A515" s="78">
        <v>41267</v>
      </c>
      <c r="B515" s="40">
        <v>0</v>
      </c>
      <c r="C515" s="5">
        <v>0</v>
      </c>
      <c r="D515" s="67">
        <v>0</v>
      </c>
      <c r="E515" s="5">
        <v>0</v>
      </c>
      <c r="F515" s="40">
        <v>14</v>
      </c>
      <c r="G515" s="5">
        <v>0</v>
      </c>
      <c r="H515" s="67">
        <v>0</v>
      </c>
      <c r="I515" s="5">
        <v>1</v>
      </c>
    </row>
    <row r="516" spans="1:9">
      <c r="A516" s="78">
        <v>41269</v>
      </c>
      <c r="B516" s="40">
        <v>0</v>
      </c>
      <c r="C516" s="5">
        <v>0</v>
      </c>
      <c r="D516" s="67">
        <v>0</v>
      </c>
      <c r="E516" s="5">
        <v>0</v>
      </c>
      <c r="F516" s="40">
        <v>14</v>
      </c>
      <c r="G516" s="5">
        <v>0</v>
      </c>
      <c r="H516" s="67">
        <v>0</v>
      </c>
      <c r="I516" s="5">
        <v>1</v>
      </c>
    </row>
    <row r="517" spans="1:9">
      <c r="A517" s="78">
        <v>41270</v>
      </c>
      <c r="B517" s="40">
        <v>0</v>
      </c>
      <c r="C517" s="5">
        <v>0</v>
      </c>
      <c r="D517" s="67">
        <v>0</v>
      </c>
      <c r="E517" s="5">
        <v>0</v>
      </c>
      <c r="F517" s="40">
        <v>14</v>
      </c>
      <c r="G517" s="5">
        <v>0</v>
      </c>
      <c r="H517" s="67">
        <v>0</v>
      </c>
      <c r="I517" s="5">
        <v>0</v>
      </c>
    </row>
    <row r="518" spans="1:9">
      <c r="A518" s="78">
        <v>41271</v>
      </c>
      <c r="B518" s="40">
        <v>0</v>
      </c>
      <c r="C518" s="5">
        <v>0</v>
      </c>
      <c r="D518" s="67">
        <v>0</v>
      </c>
      <c r="E518" s="5">
        <v>0</v>
      </c>
      <c r="F518" s="40">
        <v>14</v>
      </c>
      <c r="G518" s="5">
        <v>0</v>
      </c>
      <c r="H518" s="67">
        <v>0</v>
      </c>
      <c r="I518" s="5">
        <v>0</v>
      </c>
    </row>
    <row r="519" spans="1:9">
      <c r="A519" s="78">
        <v>41274</v>
      </c>
      <c r="B519" s="40">
        <v>0</v>
      </c>
      <c r="C519" s="5">
        <v>0</v>
      </c>
      <c r="D519" s="67">
        <v>0</v>
      </c>
      <c r="E519" s="5">
        <v>0</v>
      </c>
      <c r="F519" s="40">
        <v>14</v>
      </c>
      <c r="G519" s="5">
        <v>0</v>
      </c>
      <c r="H519" s="67">
        <v>0</v>
      </c>
      <c r="I519" s="5">
        <v>0</v>
      </c>
    </row>
    <row r="520" spans="1:9">
      <c r="A520" s="78">
        <v>41276</v>
      </c>
      <c r="B520" s="40">
        <v>0</v>
      </c>
      <c r="C520" s="5">
        <v>0</v>
      </c>
      <c r="D520" s="67">
        <v>0</v>
      </c>
      <c r="E520" s="5">
        <v>0</v>
      </c>
      <c r="F520" s="40">
        <v>14</v>
      </c>
      <c r="G520" s="5">
        <v>0</v>
      </c>
      <c r="H520" s="67">
        <v>0</v>
      </c>
      <c r="I520" s="5">
        <v>0</v>
      </c>
    </row>
    <row r="521" spans="1:9">
      <c r="A521" s="78">
        <v>41277</v>
      </c>
      <c r="B521" s="40">
        <v>0</v>
      </c>
      <c r="C521" s="5">
        <v>0</v>
      </c>
      <c r="D521" s="67">
        <v>0</v>
      </c>
      <c r="E521" s="5">
        <v>0</v>
      </c>
      <c r="F521" s="40">
        <v>14</v>
      </c>
      <c r="G521" s="5">
        <v>0</v>
      </c>
      <c r="H521" s="67">
        <v>0</v>
      </c>
      <c r="I521" s="5">
        <v>0</v>
      </c>
    </row>
    <row r="522" spans="1:9">
      <c r="A522" s="78">
        <v>41278</v>
      </c>
      <c r="B522" s="40">
        <v>0</v>
      </c>
      <c r="C522" s="5">
        <v>0</v>
      </c>
      <c r="D522" s="67">
        <v>0</v>
      </c>
      <c r="E522" s="5">
        <v>0</v>
      </c>
      <c r="F522" s="40">
        <v>14</v>
      </c>
      <c r="G522" s="5">
        <v>0</v>
      </c>
      <c r="H522" s="67">
        <v>0</v>
      </c>
      <c r="I522" s="5">
        <v>0</v>
      </c>
    </row>
    <row r="523" spans="1:9">
      <c r="A523" s="78">
        <v>41281</v>
      </c>
      <c r="B523" s="40">
        <v>0</v>
      </c>
      <c r="C523" s="5">
        <v>0</v>
      </c>
      <c r="D523" s="67">
        <v>0</v>
      </c>
      <c r="E523" s="5">
        <v>0</v>
      </c>
      <c r="F523" s="40">
        <v>14</v>
      </c>
      <c r="G523" s="5">
        <v>0</v>
      </c>
      <c r="H523" s="67">
        <v>0</v>
      </c>
      <c r="I523" s="5">
        <v>0</v>
      </c>
    </row>
    <row r="524" spans="1:9">
      <c r="A524" s="78">
        <v>41282</v>
      </c>
      <c r="B524" s="40">
        <v>0</v>
      </c>
      <c r="C524" s="5">
        <v>0</v>
      </c>
      <c r="D524" s="67">
        <v>0</v>
      </c>
      <c r="E524" s="5">
        <v>0</v>
      </c>
      <c r="F524" s="40">
        <v>14</v>
      </c>
      <c r="G524" s="5">
        <v>0</v>
      </c>
      <c r="H524" s="67">
        <v>0</v>
      </c>
      <c r="I524" s="5">
        <v>0</v>
      </c>
    </row>
    <row r="525" spans="1:9">
      <c r="A525" s="78">
        <v>41283</v>
      </c>
      <c r="B525" s="40">
        <v>0</v>
      </c>
      <c r="C525" s="5">
        <v>0</v>
      </c>
      <c r="D525" s="67">
        <v>0</v>
      </c>
      <c r="E525" s="5">
        <v>0</v>
      </c>
      <c r="F525" s="40">
        <v>14</v>
      </c>
      <c r="G525" s="5">
        <v>0</v>
      </c>
      <c r="H525" s="67">
        <v>0</v>
      </c>
      <c r="I525" s="5">
        <v>0</v>
      </c>
    </row>
    <row r="526" spans="1:9">
      <c r="A526" s="78">
        <v>41284</v>
      </c>
      <c r="B526" s="40">
        <v>0</v>
      </c>
      <c r="C526" s="5">
        <v>0</v>
      </c>
      <c r="D526" s="67">
        <v>0</v>
      </c>
      <c r="E526" s="5">
        <v>0</v>
      </c>
      <c r="F526" s="40">
        <v>14</v>
      </c>
      <c r="G526" s="5">
        <v>0</v>
      </c>
      <c r="H526" s="67">
        <v>0</v>
      </c>
      <c r="I526" s="5">
        <v>0</v>
      </c>
    </row>
    <row r="527" spans="1:9">
      <c r="A527" s="78">
        <v>41285</v>
      </c>
      <c r="B527" s="40">
        <v>0</v>
      </c>
      <c r="C527" s="5">
        <v>0</v>
      </c>
      <c r="D527" s="67">
        <v>0</v>
      </c>
      <c r="E527" s="5">
        <v>0</v>
      </c>
      <c r="F527" s="40">
        <v>14</v>
      </c>
      <c r="G527" s="5">
        <v>0</v>
      </c>
      <c r="H527" s="67">
        <v>0</v>
      </c>
      <c r="I527" s="5">
        <v>0</v>
      </c>
    </row>
    <row r="528" spans="1:9">
      <c r="A528" s="78">
        <v>41288</v>
      </c>
      <c r="B528" s="40">
        <v>0</v>
      </c>
      <c r="C528" s="5">
        <v>0</v>
      </c>
      <c r="D528" s="67">
        <v>0</v>
      </c>
      <c r="E528" s="5">
        <v>0</v>
      </c>
      <c r="F528" s="40">
        <v>14</v>
      </c>
      <c r="G528" s="5">
        <v>0</v>
      </c>
      <c r="H528" s="67">
        <v>0</v>
      </c>
      <c r="I528" s="5">
        <v>0</v>
      </c>
    </row>
    <row r="529" spans="1:10">
      <c r="A529" s="78">
        <v>41289</v>
      </c>
      <c r="B529" s="40">
        <v>0</v>
      </c>
      <c r="C529" s="5">
        <v>0</v>
      </c>
      <c r="D529" s="67">
        <v>0</v>
      </c>
      <c r="E529" s="5">
        <v>0</v>
      </c>
      <c r="F529" s="40">
        <v>14</v>
      </c>
      <c r="G529" s="5">
        <v>0</v>
      </c>
      <c r="H529" s="67">
        <v>0</v>
      </c>
      <c r="I529" s="5">
        <v>0</v>
      </c>
    </row>
    <row r="530" spans="1:10">
      <c r="A530" s="78">
        <v>41290</v>
      </c>
      <c r="B530" s="40">
        <v>0</v>
      </c>
      <c r="C530" s="5">
        <v>0</v>
      </c>
      <c r="D530" s="67">
        <v>0</v>
      </c>
      <c r="E530" s="5">
        <v>0</v>
      </c>
      <c r="F530" s="40">
        <v>14</v>
      </c>
      <c r="G530" s="5">
        <v>0</v>
      </c>
      <c r="H530" s="67">
        <v>0</v>
      </c>
      <c r="I530" s="5">
        <v>0</v>
      </c>
    </row>
    <row r="531" spans="1:10">
      <c r="A531" s="78">
        <v>41291</v>
      </c>
      <c r="B531" s="40">
        <v>0</v>
      </c>
      <c r="C531" s="5">
        <v>0</v>
      </c>
      <c r="D531" s="67">
        <v>0</v>
      </c>
      <c r="E531" s="5">
        <v>0</v>
      </c>
      <c r="F531" s="40">
        <v>14</v>
      </c>
      <c r="G531" s="5">
        <v>0</v>
      </c>
      <c r="H531" s="67">
        <v>0</v>
      </c>
      <c r="I531" s="5">
        <v>0</v>
      </c>
    </row>
    <row r="532" spans="1:10" ht="14.25" customHeight="1">
      <c r="A532" s="78">
        <v>41292</v>
      </c>
      <c r="B532" s="40">
        <v>0</v>
      </c>
      <c r="C532" s="5">
        <v>0</v>
      </c>
      <c r="D532" s="67">
        <v>0</v>
      </c>
      <c r="E532" s="5">
        <v>0</v>
      </c>
      <c r="F532" s="40">
        <v>14</v>
      </c>
      <c r="G532" s="5">
        <v>0</v>
      </c>
      <c r="H532" s="67">
        <v>0</v>
      </c>
      <c r="I532" s="5">
        <v>0</v>
      </c>
    </row>
    <row r="533" spans="1:10" s="105" customFormat="1">
      <c r="A533" s="119">
        <v>41295</v>
      </c>
      <c r="B533" s="102"/>
      <c r="C533" s="103"/>
      <c r="D533" s="106"/>
      <c r="E533" s="103"/>
      <c r="F533" s="102"/>
      <c r="G533" s="103"/>
      <c r="H533" s="106"/>
      <c r="I533" s="103"/>
      <c r="J533" s="266" t="s">
        <v>63</v>
      </c>
    </row>
    <row r="534" spans="1:10">
      <c r="A534" s="78">
        <v>41296</v>
      </c>
      <c r="B534" s="40">
        <v>0</v>
      </c>
      <c r="C534" s="5">
        <v>0</v>
      </c>
      <c r="D534" s="67">
        <v>0</v>
      </c>
      <c r="E534" s="5">
        <v>0</v>
      </c>
      <c r="F534" s="40">
        <v>14</v>
      </c>
      <c r="G534" s="5">
        <v>0</v>
      </c>
      <c r="H534" s="67">
        <v>0</v>
      </c>
      <c r="I534" s="5">
        <v>0</v>
      </c>
    </row>
    <row r="535" spans="1:10">
      <c r="A535" s="78">
        <v>41297</v>
      </c>
      <c r="B535" s="40">
        <v>0</v>
      </c>
      <c r="C535" s="5">
        <v>0</v>
      </c>
      <c r="D535" s="67">
        <v>0</v>
      </c>
      <c r="E535" s="5">
        <v>0</v>
      </c>
      <c r="F535" s="40">
        <v>14</v>
      </c>
      <c r="G535" s="5">
        <v>0</v>
      </c>
      <c r="H535" s="67">
        <v>0</v>
      </c>
      <c r="I535" s="5">
        <v>0</v>
      </c>
    </row>
    <row r="536" spans="1:10">
      <c r="A536" s="78">
        <v>41298</v>
      </c>
      <c r="B536" s="40">
        <v>0</v>
      </c>
      <c r="C536" s="5">
        <v>0</v>
      </c>
      <c r="D536" s="67">
        <v>0</v>
      </c>
      <c r="E536" s="5">
        <v>0</v>
      </c>
      <c r="F536" s="40">
        <v>14</v>
      </c>
      <c r="G536" s="5">
        <v>0</v>
      </c>
      <c r="H536" s="67">
        <v>0</v>
      </c>
      <c r="I536" s="5">
        <v>0</v>
      </c>
    </row>
    <row r="537" spans="1:10">
      <c r="A537" s="78">
        <v>41299</v>
      </c>
      <c r="B537" s="40">
        <v>0</v>
      </c>
      <c r="C537" s="5">
        <v>0</v>
      </c>
      <c r="D537" s="67">
        <v>0</v>
      </c>
      <c r="E537" s="5">
        <v>0</v>
      </c>
      <c r="F537" s="40">
        <v>14</v>
      </c>
      <c r="G537" s="5">
        <v>0</v>
      </c>
      <c r="H537" s="67">
        <v>0</v>
      </c>
      <c r="I537" s="5">
        <v>0</v>
      </c>
    </row>
    <row r="538" spans="1:10">
      <c r="A538" s="78">
        <v>41302</v>
      </c>
      <c r="B538" s="40">
        <v>0</v>
      </c>
      <c r="C538" s="5">
        <v>0</v>
      </c>
      <c r="D538" s="67">
        <v>0</v>
      </c>
      <c r="E538" s="5">
        <v>0</v>
      </c>
      <c r="F538" s="40">
        <v>14</v>
      </c>
      <c r="G538" s="5">
        <v>0</v>
      </c>
      <c r="H538" s="67">
        <v>0</v>
      </c>
      <c r="I538" s="5">
        <v>0</v>
      </c>
    </row>
    <row r="539" spans="1:10">
      <c r="A539" s="78">
        <v>41303</v>
      </c>
      <c r="B539" s="40">
        <v>0</v>
      </c>
      <c r="C539" s="5">
        <v>0</v>
      </c>
      <c r="D539" s="67">
        <v>0</v>
      </c>
      <c r="E539" s="5">
        <v>0</v>
      </c>
      <c r="F539" s="40">
        <v>14</v>
      </c>
      <c r="G539" s="5">
        <v>0</v>
      </c>
      <c r="H539" s="67">
        <v>0</v>
      </c>
      <c r="I539" s="5">
        <v>0</v>
      </c>
    </row>
    <row r="540" spans="1:10">
      <c r="A540" s="78">
        <v>41304</v>
      </c>
      <c r="B540" s="40">
        <v>0</v>
      </c>
      <c r="C540" s="5">
        <v>0</v>
      </c>
      <c r="D540" s="67">
        <v>0</v>
      </c>
      <c r="E540" s="5">
        <v>0</v>
      </c>
      <c r="F540" s="40">
        <v>14</v>
      </c>
      <c r="G540" s="5">
        <v>0</v>
      </c>
      <c r="H540" s="67">
        <v>0</v>
      </c>
      <c r="I540" s="5">
        <v>0</v>
      </c>
    </row>
    <row r="541" spans="1:10">
      <c r="A541" s="78">
        <v>41305</v>
      </c>
      <c r="B541" s="40">
        <v>0</v>
      </c>
      <c r="C541" s="5">
        <v>0</v>
      </c>
      <c r="D541" s="67">
        <v>0</v>
      </c>
      <c r="E541" s="5">
        <v>0</v>
      </c>
      <c r="F541" s="40">
        <v>14</v>
      </c>
      <c r="G541" s="5">
        <v>0</v>
      </c>
      <c r="H541" s="67">
        <v>0</v>
      </c>
      <c r="I541" s="5">
        <v>0</v>
      </c>
    </row>
    <row r="542" spans="1:10">
      <c r="A542" s="78">
        <v>41306</v>
      </c>
      <c r="B542" s="40">
        <v>0</v>
      </c>
      <c r="C542" s="5">
        <v>0</v>
      </c>
      <c r="D542" s="67">
        <v>0</v>
      </c>
      <c r="E542" s="5">
        <v>0</v>
      </c>
      <c r="F542" s="40">
        <v>14</v>
      </c>
      <c r="G542" s="5">
        <v>0</v>
      </c>
      <c r="H542" s="67">
        <v>0</v>
      </c>
      <c r="I542" s="5">
        <v>0</v>
      </c>
    </row>
    <row r="543" spans="1:10">
      <c r="A543" s="78">
        <v>41309</v>
      </c>
      <c r="B543" s="40">
        <v>0</v>
      </c>
      <c r="C543" s="5">
        <v>0</v>
      </c>
      <c r="D543" s="67">
        <v>0</v>
      </c>
      <c r="E543" s="5">
        <v>0</v>
      </c>
      <c r="F543" s="40">
        <v>14</v>
      </c>
      <c r="G543" s="5">
        <v>0</v>
      </c>
      <c r="H543" s="67">
        <v>0</v>
      </c>
      <c r="I543" s="5">
        <v>0</v>
      </c>
    </row>
    <row r="544" spans="1:10">
      <c r="A544" s="78">
        <v>41310</v>
      </c>
      <c r="B544" s="40">
        <v>0</v>
      </c>
      <c r="C544" s="5">
        <v>0</v>
      </c>
      <c r="D544" s="67">
        <v>0</v>
      </c>
      <c r="E544" s="5">
        <v>0</v>
      </c>
      <c r="F544" s="40">
        <v>14</v>
      </c>
      <c r="G544" s="5">
        <v>0</v>
      </c>
      <c r="H544" s="67">
        <v>0</v>
      </c>
      <c r="I544" s="5">
        <v>0</v>
      </c>
    </row>
    <row r="545" spans="1:10">
      <c r="A545" s="78">
        <v>41311</v>
      </c>
      <c r="B545" s="40">
        <v>0</v>
      </c>
      <c r="C545" s="5">
        <v>0</v>
      </c>
      <c r="D545" s="67">
        <v>0</v>
      </c>
      <c r="E545" s="5">
        <v>0</v>
      </c>
      <c r="F545" s="40">
        <v>14</v>
      </c>
      <c r="G545" s="5">
        <v>0</v>
      </c>
      <c r="H545" s="67">
        <v>0</v>
      </c>
      <c r="I545" s="5">
        <v>0</v>
      </c>
    </row>
    <row r="546" spans="1:10">
      <c r="A546" s="78">
        <v>41312</v>
      </c>
      <c r="B546" s="40">
        <v>0</v>
      </c>
      <c r="C546" s="5">
        <v>0</v>
      </c>
      <c r="D546" s="67">
        <v>0</v>
      </c>
      <c r="E546" s="5">
        <v>0</v>
      </c>
      <c r="F546" s="40">
        <v>14</v>
      </c>
      <c r="G546" s="5">
        <v>0</v>
      </c>
      <c r="H546" s="67">
        <v>0</v>
      </c>
      <c r="I546" s="5">
        <v>0</v>
      </c>
    </row>
    <row r="547" spans="1:10">
      <c r="A547" s="78">
        <v>41313</v>
      </c>
      <c r="B547" s="40">
        <v>0</v>
      </c>
      <c r="C547" s="5">
        <v>0</v>
      </c>
      <c r="D547" s="67">
        <v>0</v>
      </c>
      <c r="E547" s="5">
        <v>0</v>
      </c>
      <c r="F547" s="40">
        <v>14</v>
      </c>
      <c r="G547" s="5">
        <v>0</v>
      </c>
      <c r="H547" s="67">
        <v>0</v>
      </c>
      <c r="I547" s="5">
        <v>0</v>
      </c>
    </row>
    <row r="548" spans="1:10">
      <c r="A548" s="78">
        <v>41316</v>
      </c>
      <c r="B548" s="40">
        <v>0</v>
      </c>
      <c r="C548" s="5">
        <v>0</v>
      </c>
      <c r="D548" s="67">
        <v>0</v>
      </c>
      <c r="E548" s="5">
        <v>0</v>
      </c>
      <c r="F548" s="40">
        <v>14</v>
      </c>
      <c r="G548" s="5">
        <v>0</v>
      </c>
      <c r="H548" s="67">
        <v>0</v>
      </c>
      <c r="I548" s="5">
        <v>0</v>
      </c>
    </row>
    <row r="549" spans="1:10">
      <c r="A549" s="78">
        <v>41317</v>
      </c>
      <c r="B549" s="40">
        <v>0</v>
      </c>
      <c r="C549" s="5">
        <v>0</v>
      </c>
      <c r="D549" s="67">
        <v>0</v>
      </c>
      <c r="E549" s="5">
        <v>0</v>
      </c>
      <c r="F549" s="40">
        <v>14</v>
      </c>
      <c r="G549" s="5">
        <v>0</v>
      </c>
      <c r="H549" s="67">
        <v>0</v>
      </c>
      <c r="I549" s="5">
        <v>0</v>
      </c>
    </row>
    <row r="550" spans="1:10">
      <c r="A550" s="78">
        <v>41318</v>
      </c>
      <c r="B550" s="40">
        <v>0</v>
      </c>
      <c r="C550" s="5">
        <v>0</v>
      </c>
      <c r="D550" s="67">
        <v>0</v>
      </c>
      <c r="E550" s="5">
        <v>0</v>
      </c>
      <c r="F550" s="40">
        <v>14</v>
      </c>
      <c r="G550" s="5">
        <v>0</v>
      </c>
      <c r="H550" s="67">
        <v>0</v>
      </c>
      <c r="I550" s="5">
        <v>0</v>
      </c>
    </row>
    <row r="551" spans="1:10">
      <c r="A551" s="78">
        <v>41319</v>
      </c>
      <c r="B551" s="40">
        <v>0</v>
      </c>
      <c r="C551" s="5">
        <v>0</v>
      </c>
      <c r="D551" s="67">
        <v>0</v>
      </c>
      <c r="E551" s="5">
        <v>0</v>
      </c>
      <c r="F551" s="40">
        <v>14</v>
      </c>
      <c r="G551" s="5">
        <v>0</v>
      </c>
      <c r="H551" s="67">
        <v>0</v>
      </c>
      <c r="I551" s="5">
        <v>0</v>
      </c>
    </row>
    <row r="552" spans="1:10">
      <c r="A552" s="78">
        <v>41320</v>
      </c>
      <c r="B552" s="40">
        <v>0</v>
      </c>
      <c r="C552" s="5">
        <v>0</v>
      </c>
      <c r="D552" s="67">
        <v>0</v>
      </c>
      <c r="E552" s="5">
        <v>0</v>
      </c>
      <c r="F552" s="40">
        <v>14</v>
      </c>
      <c r="G552" s="5">
        <v>0</v>
      </c>
      <c r="H552" s="67">
        <v>0</v>
      </c>
      <c r="I552" s="5">
        <v>0</v>
      </c>
    </row>
    <row r="553" spans="1:10" s="105" customFormat="1">
      <c r="A553" s="119">
        <v>41323</v>
      </c>
      <c r="B553" s="102"/>
      <c r="C553" s="103"/>
      <c r="D553" s="106"/>
      <c r="E553" s="103"/>
      <c r="F553" s="102"/>
      <c r="G553" s="103"/>
      <c r="H553" s="106"/>
      <c r="I553" s="103"/>
      <c r="J553" s="266" t="s">
        <v>33</v>
      </c>
    </row>
    <row r="554" spans="1:10">
      <c r="A554" s="78">
        <v>41324</v>
      </c>
      <c r="B554" s="40">
        <v>0</v>
      </c>
      <c r="C554" s="5">
        <v>0</v>
      </c>
      <c r="D554" s="67">
        <v>0</v>
      </c>
      <c r="E554" s="5">
        <v>0</v>
      </c>
      <c r="F554" s="40">
        <v>14</v>
      </c>
      <c r="G554" s="5">
        <v>0</v>
      </c>
      <c r="H554" s="67">
        <v>0</v>
      </c>
      <c r="I554" s="5">
        <v>0</v>
      </c>
    </row>
    <row r="555" spans="1:10">
      <c r="A555" s="78">
        <v>41325</v>
      </c>
      <c r="B555" s="40">
        <v>0</v>
      </c>
      <c r="C555" s="5">
        <v>0</v>
      </c>
      <c r="D555" s="67">
        <v>0</v>
      </c>
      <c r="E555" s="5">
        <v>0</v>
      </c>
      <c r="F555" s="40">
        <v>14</v>
      </c>
      <c r="G555" s="5">
        <v>0</v>
      </c>
      <c r="H555" s="67">
        <v>0</v>
      </c>
      <c r="I555" s="5">
        <v>0</v>
      </c>
    </row>
    <row r="556" spans="1:10">
      <c r="A556" s="78">
        <v>41326</v>
      </c>
      <c r="B556" s="40">
        <v>0</v>
      </c>
      <c r="C556" s="5">
        <v>0</v>
      </c>
      <c r="D556" s="67">
        <v>0</v>
      </c>
      <c r="E556" s="5">
        <v>0</v>
      </c>
      <c r="F556" s="40">
        <v>14</v>
      </c>
      <c r="G556" s="5">
        <v>0</v>
      </c>
      <c r="H556" s="67">
        <v>0</v>
      </c>
      <c r="I556" s="5">
        <v>0</v>
      </c>
    </row>
    <row r="557" spans="1:10">
      <c r="A557" s="78">
        <v>41327</v>
      </c>
      <c r="B557" s="40">
        <v>0</v>
      </c>
      <c r="C557" s="5">
        <v>0</v>
      </c>
      <c r="D557" s="67">
        <v>0</v>
      </c>
      <c r="E557" s="5">
        <v>0</v>
      </c>
      <c r="F557" s="40">
        <v>14</v>
      </c>
      <c r="G557" s="5">
        <v>0</v>
      </c>
      <c r="H557" s="67">
        <v>0</v>
      </c>
      <c r="I557" s="5">
        <v>0</v>
      </c>
    </row>
    <row r="558" spans="1:10">
      <c r="A558" s="78">
        <v>41330</v>
      </c>
      <c r="B558" s="40">
        <v>0</v>
      </c>
      <c r="C558" s="5">
        <v>0</v>
      </c>
      <c r="D558" s="67">
        <v>0</v>
      </c>
      <c r="E558" s="5">
        <v>0</v>
      </c>
      <c r="F558" s="40">
        <v>14</v>
      </c>
      <c r="G558" s="5">
        <v>0</v>
      </c>
      <c r="H558" s="67">
        <v>0</v>
      </c>
      <c r="I558" s="5">
        <v>0</v>
      </c>
    </row>
    <row r="559" spans="1:10">
      <c r="A559" s="78">
        <v>41331</v>
      </c>
      <c r="B559" s="40">
        <v>0</v>
      </c>
      <c r="C559" s="5">
        <v>0</v>
      </c>
      <c r="D559" s="67">
        <v>0</v>
      </c>
      <c r="E559" s="5">
        <v>0</v>
      </c>
      <c r="F559" s="40">
        <v>14</v>
      </c>
      <c r="G559" s="5">
        <v>0</v>
      </c>
      <c r="H559" s="67">
        <v>0</v>
      </c>
      <c r="I559" s="5">
        <v>0</v>
      </c>
    </row>
    <row r="560" spans="1:10">
      <c r="A560" s="78">
        <v>41332</v>
      </c>
      <c r="B560" s="40">
        <v>0</v>
      </c>
      <c r="C560" s="5">
        <v>0</v>
      </c>
      <c r="D560" s="67">
        <v>0</v>
      </c>
      <c r="E560" s="5">
        <v>0</v>
      </c>
      <c r="F560" s="40">
        <v>14</v>
      </c>
      <c r="G560" s="5">
        <v>0</v>
      </c>
      <c r="H560" s="67">
        <v>0</v>
      </c>
      <c r="I560" s="5">
        <v>0</v>
      </c>
    </row>
    <row r="561" spans="1:10">
      <c r="A561" s="78">
        <v>41333</v>
      </c>
      <c r="B561" s="40">
        <v>0</v>
      </c>
      <c r="C561" s="5">
        <v>0</v>
      </c>
      <c r="D561" s="67">
        <v>0</v>
      </c>
      <c r="E561" s="5">
        <v>0</v>
      </c>
      <c r="F561" s="40">
        <v>14</v>
      </c>
      <c r="G561" s="5">
        <v>0</v>
      </c>
      <c r="H561" s="67">
        <v>0</v>
      </c>
      <c r="I561" s="5">
        <v>0</v>
      </c>
    </row>
    <row r="562" spans="1:10">
      <c r="A562" s="78">
        <v>41334</v>
      </c>
      <c r="B562" s="40">
        <v>0</v>
      </c>
      <c r="C562" s="5">
        <v>0</v>
      </c>
      <c r="D562" s="67">
        <v>0</v>
      </c>
      <c r="E562" s="5">
        <v>0</v>
      </c>
      <c r="F562" s="40">
        <v>14</v>
      </c>
      <c r="G562" s="5">
        <v>0</v>
      </c>
      <c r="H562" s="67">
        <v>0</v>
      </c>
      <c r="I562" s="5">
        <v>0</v>
      </c>
    </row>
    <row r="563" spans="1:10">
      <c r="A563" s="78">
        <v>41337</v>
      </c>
      <c r="B563" s="40">
        <v>0</v>
      </c>
      <c r="C563" s="5">
        <v>0</v>
      </c>
      <c r="D563" s="67">
        <v>0</v>
      </c>
      <c r="E563" s="5">
        <v>0</v>
      </c>
      <c r="F563" s="40">
        <v>14</v>
      </c>
      <c r="G563" s="5">
        <v>0</v>
      </c>
      <c r="H563" s="67">
        <v>0</v>
      </c>
      <c r="I563" s="5">
        <v>0</v>
      </c>
    </row>
    <row r="564" spans="1:10">
      <c r="A564" s="78">
        <v>41338</v>
      </c>
      <c r="B564" s="40">
        <v>0</v>
      </c>
      <c r="C564" s="5">
        <v>0</v>
      </c>
      <c r="D564" s="67">
        <v>0</v>
      </c>
      <c r="E564" s="5">
        <v>0</v>
      </c>
      <c r="F564" s="40">
        <v>14</v>
      </c>
      <c r="G564" s="5">
        <v>0</v>
      </c>
      <c r="H564" s="67">
        <v>0</v>
      </c>
      <c r="I564" s="5">
        <v>0</v>
      </c>
    </row>
    <row r="565" spans="1:10">
      <c r="A565" s="78">
        <v>41339</v>
      </c>
      <c r="B565" s="40">
        <v>0</v>
      </c>
      <c r="C565" s="5">
        <v>0</v>
      </c>
      <c r="D565" s="67">
        <v>0</v>
      </c>
      <c r="E565" s="5">
        <v>0</v>
      </c>
      <c r="F565" s="40">
        <v>14</v>
      </c>
      <c r="G565" s="5">
        <v>0</v>
      </c>
      <c r="H565" s="67">
        <v>0</v>
      </c>
      <c r="I565" s="5">
        <v>0</v>
      </c>
    </row>
    <row r="566" spans="1:10">
      <c r="A566" s="78">
        <v>41340</v>
      </c>
      <c r="B566" s="40">
        <v>0</v>
      </c>
      <c r="C566" s="5">
        <v>0</v>
      </c>
      <c r="D566" s="67">
        <v>0</v>
      </c>
      <c r="E566" s="5">
        <v>0</v>
      </c>
      <c r="F566" s="40">
        <v>14</v>
      </c>
      <c r="G566" s="5">
        <v>0</v>
      </c>
      <c r="H566" s="67">
        <v>0</v>
      </c>
      <c r="I566" s="5">
        <v>0</v>
      </c>
    </row>
    <row r="567" spans="1:10">
      <c r="A567" s="78">
        <v>41341</v>
      </c>
      <c r="B567" s="40">
        <v>0</v>
      </c>
      <c r="C567" s="5">
        <v>0</v>
      </c>
      <c r="D567" s="67">
        <v>0</v>
      </c>
      <c r="E567" s="5">
        <v>0</v>
      </c>
      <c r="F567" s="40">
        <v>14</v>
      </c>
      <c r="G567" s="5">
        <v>0</v>
      </c>
      <c r="H567" s="67">
        <v>0</v>
      </c>
      <c r="I567" s="5">
        <v>0</v>
      </c>
    </row>
    <row r="568" spans="1:10">
      <c r="A568" s="78">
        <v>41344</v>
      </c>
      <c r="B568" s="40">
        <v>0</v>
      </c>
      <c r="C568" s="5">
        <v>0</v>
      </c>
      <c r="D568" s="67">
        <v>0</v>
      </c>
      <c r="E568" s="5">
        <v>0</v>
      </c>
      <c r="F568" s="40">
        <v>14</v>
      </c>
      <c r="G568" s="5">
        <v>0</v>
      </c>
      <c r="H568" s="67">
        <v>0</v>
      </c>
      <c r="I568" s="5">
        <v>0</v>
      </c>
    </row>
    <row r="569" spans="1:10">
      <c r="A569" s="78">
        <v>41345</v>
      </c>
      <c r="B569" s="40">
        <v>0</v>
      </c>
      <c r="C569" s="5">
        <v>0</v>
      </c>
      <c r="D569" s="67">
        <v>0</v>
      </c>
      <c r="E569" s="5">
        <v>0</v>
      </c>
      <c r="F569" s="40">
        <v>14</v>
      </c>
      <c r="G569" s="5">
        <v>0</v>
      </c>
      <c r="H569" s="67">
        <v>0</v>
      </c>
      <c r="I569" s="5">
        <v>0</v>
      </c>
    </row>
    <row r="570" spans="1:10">
      <c r="A570" s="78">
        <v>41346</v>
      </c>
      <c r="B570" s="40">
        <v>0</v>
      </c>
      <c r="C570" s="5">
        <v>0</v>
      </c>
      <c r="D570" s="67">
        <v>0</v>
      </c>
      <c r="E570" s="5">
        <v>0</v>
      </c>
      <c r="F570" s="40">
        <v>14</v>
      </c>
      <c r="G570" s="5">
        <v>0</v>
      </c>
      <c r="H570" s="67">
        <v>0</v>
      </c>
      <c r="I570" s="5">
        <v>0</v>
      </c>
    </row>
    <row r="571" spans="1:10">
      <c r="A571" s="78">
        <v>41347</v>
      </c>
      <c r="B571" s="40">
        <v>0</v>
      </c>
      <c r="C571" s="5">
        <v>0</v>
      </c>
      <c r="D571" s="67">
        <v>0</v>
      </c>
      <c r="E571" s="5">
        <v>0</v>
      </c>
      <c r="F571" s="40">
        <v>14</v>
      </c>
      <c r="G571" s="5">
        <v>0</v>
      </c>
      <c r="H571" s="67">
        <v>0</v>
      </c>
      <c r="I571" s="5">
        <v>0</v>
      </c>
    </row>
    <row r="572" spans="1:10">
      <c r="A572" s="78">
        <v>41348</v>
      </c>
      <c r="B572" s="40">
        <v>0</v>
      </c>
      <c r="C572" s="5">
        <v>0</v>
      </c>
      <c r="D572" s="67">
        <v>0</v>
      </c>
      <c r="E572" s="5">
        <v>0</v>
      </c>
      <c r="F572" s="40">
        <v>14</v>
      </c>
      <c r="G572" s="5">
        <v>0</v>
      </c>
      <c r="H572" s="67">
        <v>0</v>
      </c>
      <c r="I572" s="5">
        <v>0</v>
      </c>
    </row>
    <row r="573" spans="1:10">
      <c r="A573" s="78">
        <v>41351</v>
      </c>
      <c r="B573" s="40">
        <v>0</v>
      </c>
      <c r="C573" s="5">
        <v>0</v>
      </c>
      <c r="D573" s="67">
        <v>0</v>
      </c>
      <c r="E573" s="5">
        <v>0</v>
      </c>
      <c r="F573" s="40">
        <v>14</v>
      </c>
      <c r="G573" s="5">
        <v>0</v>
      </c>
      <c r="H573" s="67">
        <v>0</v>
      </c>
      <c r="I573" s="5">
        <v>0</v>
      </c>
      <c r="J573" s="343"/>
    </row>
    <row r="574" spans="1:10">
      <c r="A574" s="78">
        <v>41352</v>
      </c>
      <c r="B574" s="40">
        <v>0</v>
      </c>
      <c r="C574" s="5">
        <v>0</v>
      </c>
      <c r="D574" s="67">
        <v>0</v>
      </c>
      <c r="E574" s="5">
        <v>0</v>
      </c>
      <c r="F574" s="40">
        <v>14</v>
      </c>
      <c r="G574" s="5">
        <v>0</v>
      </c>
      <c r="H574" s="67">
        <v>0</v>
      </c>
      <c r="I574" s="5">
        <v>0</v>
      </c>
    </row>
    <row r="575" spans="1:10">
      <c r="A575" s="78">
        <v>41353</v>
      </c>
      <c r="B575" s="40">
        <v>0</v>
      </c>
      <c r="C575" s="5">
        <v>0</v>
      </c>
      <c r="D575" s="67">
        <v>0</v>
      </c>
      <c r="E575" s="5">
        <v>0</v>
      </c>
      <c r="F575" s="40">
        <v>14</v>
      </c>
      <c r="G575" s="5">
        <v>0</v>
      </c>
      <c r="H575" s="67">
        <v>0</v>
      </c>
      <c r="I575" s="5">
        <v>0</v>
      </c>
    </row>
    <row r="576" spans="1:10">
      <c r="A576" s="78">
        <v>41354</v>
      </c>
      <c r="B576" s="40">
        <v>0</v>
      </c>
      <c r="C576" s="5">
        <v>0</v>
      </c>
      <c r="D576" s="67">
        <v>0</v>
      </c>
      <c r="E576" s="5">
        <v>0</v>
      </c>
      <c r="F576" s="40">
        <v>14</v>
      </c>
      <c r="G576" s="5">
        <v>0</v>
      </c>
      <c r="H576" s="67">
        <v>0</v>
      </c>
      <c r="I576" s="5">
        <v>0</v>
      </c>
      <c r="J576" s="343"/>
    </row>
    <row r="577" spans="1:10">
      <c r="A577" s="78">
        <v>41355</v>
      </c>
      <c r="B577" s="40">
        <v>0</v>
      </c>
      <c r="C577" s="5">
        <v>0</v>
      </c>
      <c r="D577" s="67">
        <v>0</v>
      </c>
      <c r="E577" s="5">
        <v>0</v>
      </c>
      <c r="F577" s="40">
        <v>14</v>
      </c>
      <c r="G577" s="5">
        <v>0</v>
      </c>
      <c r="H577" s="67">
        <v>0</v>
      </c>
      <c r="I577" s="5">
        <v>0</v>
      </c>
    </row>
    <row r="578" spans="1:10">
      <c r="A578" s="78">
        <v>41358</v>
      </c>
      <c r="B578" s="40">
        <v>0</v>
      </c>
      <c r="C578" s="5">
        <v>0</v>
      </c>
      <c r="D578" s="67">
        <v>0</v>
      </c>
      <c r="E578" s="5">
        <v>0</v>
      </c>
      <c r="F578" s="40">
        <v>14</v>
      </c>
      <c r="G578" s="5">
        <v>0</v>
      </c>
      <c r="H578" s="67">
        <v>0</v>
      </c>
      <c r="I578" s="5">
        <v>0</v>
      </c>
    </row>
    <row r="579" spans="1:10">
      <c r="A579" s="78">
        <v>41359</v>
      </c>
      <c r="B579" s="40">
        <v>0</v>
      </c>
      <c r="C579" s="5">
        <v>0</v>
      </c>
      <c r="D579" s="67">
        <v>0</v>
      </c>
      <c r="E579" s="5">
        <v>0</v>
      </c>
      <c r="F579" s="40">
        <v>14</v>
      </c>
      <c r="G579" s="5">
        <v>0</v>
      </c>
      <c r="H579" s="67">
        <v>0</v>
      </c>
      <c r="I579" s="5">
        <v>0</v>
      </c>
    </row>
    <row r="580" spans="1:10">
      <c r="A580" s="78">
        <v>41360</v>
      </c>
      <c r="B580" s="40">
        <v>0</v>
      </c>
      <c r="C580" s="5">
        <v>0</v>
      </c>
      <c r="D580" s="67">
        <v>0</v>
      </c>
      <c r="E580" s="5">
        <v>0</v>
      </c>
      <c r="F580" s="40">
        <v>14</v>
      </c>
      <c r="G580" s="5">
        <v>0</v>
      </c>
      <c r="H580" s="67">
        <v>0</v>
      </c>
      <c r="I580" s="5">
        <v>0</v>
      </c>
    </row>
    <row r="581" spans="1:10">
      <c r="A581" s="78">
        <v>41361</v>
      </c>
      <c r="B581" s="40">
        <v>0</v>
      </c>
      <c r="C581" s="5">
        <v>0</v>
      </c>
      <c r="D581" s="67">
        <v>0</v>
      </c>
      <c r="E581" s="5">
        <v>0</v>
      </c>
      <c r="F581" s="40">
        <v>14</v>
      </c>
      <c r="G581" s="5">
        <v>0</v>
      </c>
      <c r="H581" s="67">
        <v>0</v>
      </c>
      <c r="I581" s="5">
        <v>0</v>
      </c>
    </row>
    <row r="582" spans="1:10">
      <c r="A582" s="143">
        <v>41365</v>
      </c>
      <c r="B582" s="40">
        <v>0</v>
      </c>
      <c r="C582" s="5">
        <v>0</v>
      </c>
      <c r="D582" s="67">
        <v>0</v>
      </c>
      <c r="E582" s="5">
        <v>0</v>
      </c>
      <c r="F582" s="40">
        <v>14</v>
      </c>
      <c r="G582" s="5">
        <v>0</v>
      </c>
      <c r="H582" s="67">
        <v>0</v>
      </c>
      <c r="I582" s="5">
        <v>0</v>
      </c>
    </row>
    <row r="583" spans="1:10">
      <c r="A583" s="143">
        <v>41366</v>
      </c>
      <c r="B583" s="40">
        <v>0</v>
      </c>
      <c r="C583" s="5">
        <v>0</v>
      </c>
      <c r="D583" s="67">
        <v>0</v>
      </c>
      <c r="E583" s="5">
        <v>0</v>
      </c>
      <c r="F583" s="40">
        <v>14</v>
      </c>
      <c r="G583" s="5">
        <v>0</v>
      </c>
      <c r="H583" s="67">
        <v>0</v>
      </c>
      <c r="I583" s="5">
        <v>0</v>
      </c>
    </row>
    <row r="584" spans="1:10">
      <c r="A584" s="143">
        <v>41367</v>
      </c>
      <c r="B584" s="40">
        <v>0</v>
      </c>
      <c r="C584" s="5">
        <v>0</v>
      </c>
      <c r="D584" s="67">
        <v>0</v>
      </c>
      <c r="E584" s="5">
        <v>0</v>
      </c>
      <c r="F584" s="40">
        <v>14</v>
      </c>
      <c r="G584" s="5">
        <v>0</v>
      </c>
      <c r="H584" s="67">
        <v>0</v>
      </c>
      <c r="I584" s="5">
        <v>0</v>
      </c>
    </row>
    <row r="585" spans="1:10">
      <c r="A585" s="143">
        <v>41368</v>
      </c>
      <c r="B585" s="40">
        <v>0</v>
      </c>
      <c r="C585" s="5">
        <v>0</v>
      </c>
      <c r="D585" s="67">
        <v>0</v>
      </c>
      <c r="E585" s="5">
        <v>0</v>
      </c>
      <c r="F585" s="40">
        <v>14</v>
      </c>
      <c r="G585" s="5">
        <v>0</v>
      </c>
      <c r="H585" s="67">
        <v>0</v>
      </c>
      <c r="I585" s="5">
        <v>0</v>
      </c>
    </row>
    <row r="586" spans="1:10">
      <c r="A586" s="143">
        <v>41372</v>
      </c>
      <c r="B586" s="40">
        <v>0</v>
      </c>
      <c r="C586" s="5">
        <v>0</v>
      </c>
      <c r="D586" s="67">
        <v>0</v>
      </c>
      <c r="E586" s="5">
        <v>0</v>
      </c>
      <c r="F586" s="40">
        <v>14</v>
      </c>
      <c r="G586" s="5">
        <v>0</v>
      </c>
      <c r="H586" s="67">
        <v>0</v>
      </c>
      <c r="I586" s="5">
        <v>0</v>
      </c>
    </row>
    <row r="587" spans="1:10">
      <c r="A587" s="143">
        <v>41373</v>
      </c>
      <c r="B587" s="40">
        <v>0</v>
      </c>
      <c r="C587" s="5">
        <v>0</v>
      </c>
      <c r="D587" s="67">
        <v>0</v>
      </c>
      <c r="E587" s="5">
        <v>0</v>
      </c>
      <c r="F587" s="40">
        <v>14</v>
      </c>
      <c r="G587" s="5">
        <v>0</v>
      </c>
      <c r="H587" s="67">
        <v>0</v>
      </c>
      <c r="I587" s="5">
        <v>0</v>
      </c>
    </row>
    <row r="588" spans="1:10">
      <c r="A588" s="143">
        <v>41374</v>
      </c>
      <c r="B588" s="40">
        <v>0</v>
      </c>
      <c r="C588" s="5">
        <v>0</v>
      </c>
      <c r="D588" s="67">
        <v>0</v>
      </c>
      <c r="E588" s="5">
        <v>0</v>
      </c>
      <c r="F588" s="40">
        <v>14</v>
      </c>
      <c r="G588" s="5">
        <v>0</v>
      </c>
      <c r="H588" s="67">
        <v>0</v>
      </c>
      <c r="I588" s="5">
        <v>0</v>
      </c>
      <c r="J588" s="343"/>
    </row>
    <row r="589" spans="1:10">
      <c r="A589" s="143">
        <v>41375</v>
      </c>
      <c r="B589" s="40">
        <v>0</v>
      </c>
      <c r="C589" s="5">
        <v>0</v>
      </c>
      <c r="D589" s="67">
        <v>0</v>
      </c>
      <c r="E589" s="5">
        <v>0</v>
      </c>
      <c r="F589" s="40">
        <v>14</v>
      </c>
      <c r="G589" s="5">
        <v>0</v>
      </c>
      <c r="H589" s="67">
        <v>0</v>
      </c>
      <c r="I589" s="5">
        <v>0</v>
      </c>
    </row>
    <row r="590" spans="1:10">
      <c r="A590" s="143">
        <v>41376</v>
      </c>
      <c r="B590" s="40">
        <v>0</v>
      </c>
      <c r="C590" s="5">
        <v>0</v>
      </c>
      <c r="D590" s="67">
        <v>0</v>
      </c>
      <c r="E590" s="5">
        <v>0</v>
      </c>
      <c r="F590" s="40">
        <v>14</v>
      </c>
      <c r="G590" s="5">
        <v>0</v>
      </c>
      <c r="H590" s="67">
        <v>0</v>
      </c>
      <c r="I590" s="5">
        <v>0</v>
      </c>
    </row>
    <row r="591" spans="1:10">
      <c r="A591" s="143">
        <v>41379</v>
      </c>
      <c r="B591" s="40">
        <v>0</v>
      </c>
      <c r="C591" s="5">
        <v>0</v>
      </c>
      <c r="D591" s="67">
        <v>0</v>
      </c>
      <c r="E591" s="5">
        <v>0</v>
      </c>
      <c r="F591" s="40">
        <v>14</v>
      </c>
      <c r="G591" s="5">
        <v>0</v>
      </c>
      <c r="H591" s="67">
        <v>0</v>
      </c>
      <c r="I591" s="5">
        <v>0</v>
      </c>
    </row>
    <row r="592" spans="1:10">
      <c r="A592" s="143">
        <v>41380</v>
      </c>
      <c r="B592" s="40">
        <v>0</v>
      </c>
      <c r="C592" s="5">
        <v>0</v>
      </c>
      <c r="D592" s="67">
        <v>0</v>
      </c>
      <c r="E592" s="5">
        <v>0</v>
      </c>
      <c r="F592" s="40">
        <v>14</v>
      </c>
      <c r="G592" s="5">
        <v>0</v>
      </c>
      <c r="H592" s="67">
        <v>0</v>
      </c>
      <c r="I592" s="5">
        <v>0</v>
      </c>
    </row>
    <row r="593" spans="1:9">
      <c r="A593" s="143">
        <v>41381</v>
      </c>
      <c r="B593" s="40">
        <v>0</v>
      </c>
      <c r="C593" s="5">
        <v>0</v>
      </c>
      <c r="D593" s="67">
        <v>0</v>
      </c>
      <c r="E593" s="5">
        <v>0</v>
      </c>
      <c r="F593" s="40">
        <v>14</v>
      </c>
      <c r="G593" s="5">
        <v>0</v>
      </c>
      <c r="H593" s="67">
        <v>0</v>
      </c>
      <c r="I593" s="5">
        <v>0</v>
      </c>
    </row>
    <row r="594" spans="1:9">
      <c r="A594" s="143">
        <v>41382</v>
      </c>
      <c r="B594" s="40">
        <v>0</v>
      </c>
      <c r="C594" s="5">
        <v>0</v>
      </c>
      <c r="D594" s="67">
        <v>0</v>
      </c>
      <c r="E594" s="5">
        <v>0</v>
      </c>
      <c r="F594" s="40">
        <v>14</v>
      </c>
      <c r="G594" s="5">
        <v>0</v>
      </c>
      <c r="H594" s="67">
        <v>0</v>
      </c>
      <c r="I594" s="5">
        <v>0</v>
      </c>
    </row>
    <row r="595" spans="1:9">
      <c r="A595" s="143">
        <v>41383</v>
      </c>
      <c r="B595" s="40">
        <v>0</v>
      </c>
      <c r="C595" s="5">
        <v>0</v>
      </c>
      <c r="D595" s="67">
        <v>0</v>
      </c>
      <c r="E595" s="5">
        <v>0</v>
      </c>
      <c r="F595" s="40">
        <v>14</v>
      </c>
      <c r="G595" s="5">
        <v>0</v>
      </c>
      <c r="H595" s="67">
        <v>0</v>
      </c>
      <c r="I595" s="5">
        <v>0</v>
      </c>
    </row>
    <row r="596" spans="1:9">
      <c r="A596" s="143">
        <v>41386</v>
      </c>
      <c r="B596" s="40">
        <v>0</v>
      </c>
      <c r="C596" s="5">
        <v>0</v>
      </c>
      <c r="D596" s="67">
        <v>0</v>
      </c>
      <c r="E596" s="5">
        <v>0</v>
      </c>
      <c r="F596" s="40">
        <v>14</v>
      </c>
      <c r="G596" s="5">
        <v>0</v>
      </c>
      <c r="H596" s="67">
        <v>0</v>
      </c>
      <c r="I596" s="5">
        <v>0</v>
      </c>
    </row>
    <row r="597" spans="1:9">
      <c r="A597" s="143">
        <v>41387</v>
      </c>
      <c r="B597" s="40">
        <v>0</v>
      </c>
      <c r="C597" s="5">
        <v>0</v>
      </c>
      <c r="D597" s="67">
        <v>0</v>
      </c>
      <c r="E597" s="5">
        <v>0</v>
      </c>
      <c r="F597" s="40">
        <v>14</v>
      </c>
      <c r="G597" s="5">
        <v>0</v>
      </c>
      <c r="H597" s="67">
        <v>0</v>
      </c>
      <c r="I597" s="5">
        <v>0</v>
      </c>
    </row>
    <row r="598" spans="1:9">
      <c r="A598" s="143">
        <v>41388</v>
      </c>
      <c r="B598" s="40">
        <v>0</v>
      </c>
      <c r="C598" s="5">
        <v>0</v>
      </c>
      <c r="D598" s="67">
        <v>0</v>
      </c>
      <c r="E598" s="5">
        <v>0</v>
      </c>
      <c r="F598" s="40">
        <v>14</v>
      </c>
      <c r="G598" s="5">
        <v>0</v>
      </c>
      <c r="H598" s="67">
        <v>0</v>
      </c>
      <c r="I598" s="5">
        <v>0</v>
      </c>
    </row>
    <row r="599" spans="1:9">
      <c r="A599" s="143">
        <v>41389</v>
      </c>
      <c r="B599" s="40">
        <v>0</v>
      </c>
      <c r="C599" s="5">
        <v>0</v>
      </c>
      <c r="D599" s="67">
        <v>0</v>
      </c>
      <c r="E599" s="5">
        <v>0</v>
      </c>
      <c r="F599" s="40">
        <v>14</v>
      </c>
      <c r="G599" s="5">
        <v>0</v>
      </c>
      <c r="H599" s="67">
        <v>0</v>
      </c>
      <c r="I599" s="5">
        <v>0</v>
      </c>
    </row>
    <row r="600" spans="1:9">
      <c r="A600" s="143">
        <v>41390</v>
      </c>
      <c r="B600" s="40">
        <v>0</v>
      </c>
      <c r="C600" s="5">
        <v>0</v>
      </c>
      <c r="D600" s="67">
        <v>0</v>
      </c>
      <c r="E600" s="5">
        <v>0</v>
      </c>
      <c r="F600" s="40">
        <v>14</v>
      </c>
      <c r="G600" s="5">
        <v>0</v>
      </c>
      <c r="H600" s="67">
        <v>0</v>
      </c>
      <c r="I600" s="5">
        <v>0</v>
      </c>
    </row>
    <row r="601" spans="1:9">
      <c r="A601" s="78">
        <v>41393</v>
      </c>
      <c r="B601" s="40">
        <v>0</v>
      </c>
      <c r="C601" s="5">
        <v>0</v>
      </c>
      <c r="D601" s="67">
        <v>0</v>
      </c>
      <c r="E601" s="5">
        <v>0</v>
      </c>
      <c r="F601" s="40">
        <v>14</v>
      </c>
      <c r="G601" s="5">
        <v>0</v>
      </c>
      <c r="H601" s="67">
        <v>0</v>
      </c>
      <c r="I601" s="5">
        <v>0</v>
      </c>
    </row>
    <row r="602" spans="1:9">
      <c r="A602" s="78">
        <v>41394</v>
      </c>
      <c r="B602" s="40">
        <v>0</v>
      </c>
      <c r="C602" s="5">
        <v>0</v>
      </c>
      <c r="D602" s="67">
        <v>0</v>
      </c>
      <c r="E602" s="5">
        <v>0</v>
      </c>
      <c r="F602" s="40">
        <v>14</v>
      </c>
      <c r="G602" s="5">
        <v>0</v>
      </c>
      <c r="H602" s="67">
        <v>0</v>
      </c>
      <c r="I602" s="5">
        <v>0</v>
      </c>
    </row>
    <row r="603" spans="1:9">
      <c r="A603" s="78">
        <v>41395</v>
      </c>
      <c r="B603" s="40">
        <v>0</v>
      </c>
      <c r="C603" s="5">
        <v>0</v>
      </c>
      <c r="D603" s="67">
        <v>0</v>
      </c>
      <c r="E603" s="5">
        <v>0</v>
      </c>
      <c r="F603" s="40">
        <v>14</v>
      </c>
      <c r="G603" s="5">
        <v>0</v>
      </c>
      <c r="H603" s="67">
        <v>0</v>
      </c>
      <c r="I603" s="5">
        <v>0</v>
      </c>
    </row>
    <row r="604" spans="1:9">
      <c r="A604" s="78">
        <v>41396</v>
      </c>
      <c r="B604" s="40">
        <v>0</v>
      </c>
      <c r="C604" s="5">
        <v>0</v>
      </c>
      <c r="D604" s="67">
        <v>0</v>
      </c>
      <c r="E604" s="5">
        <v>0</v>
      </c>
      <c r="F604" s="40">
        <v>14</v>
      </c>
      <c r="G604" s="5">
        <v>0</v>
      </c>
      <c r="H604" s="67">
        <v>0</v>
      </c>
      <c r="I604" s="5">
        <v>0</v>
      </c>
    </row>
    <row r="605" spans="1:9">
      <c r="A605" s="78">
        <v>41397</v>
      </c>
      <c r="B605" s="40">
        <v>0</v>
      </c>
      <c r="C605" s="5">
        <v>0</v>
      </c>
      <c r="D605" s="67">
        <v>0</v>
      </c>
      <c r="E605" s="5">
        <v>0</v>
      </c>
      <c r="F605" s="40">
        <v>14</v>
      </c>
      <c r="G605" s="5">
        <v>0</v>
      </c>
      <c r="H605" s="67">
        <v>0</v>
      </c>
      <c r="I605" s="5">
        <v>0</v>
      </c>
    </row>
    <row r="606" spans="1:9">
      <c r="A606" s="78">
        <v>41400</v>
      </c>
      <c r="B606" s="40">
        <v>0</v>
      </c>
      <c r="C606" s="5">
        <v>0</v>
      </c>
      <c r="D606" s="67">
        <v>0</v>
      </c>
      <c r="E606" s="5">
        <v>0</v>
      </c>
      <c r="F606" s="40">
        <v>14</v>
      </c>
      <c r="G606" s="5">
        <v>0</v>
      </c>
      <c r="H606" s="67">
        <v>0</v>
      </c>
      <c r="I606" s="5">
        <v>0</v>
      </c>
    </row>
    <row r="607" spans="1:9">
      <c r="A607" s="78">
        <v>41401</v>
      </c>
      <c r="B607" s="40">
        <v>0</v>
      </c>
      <c r="C607" s="5">
        <v>0</v>
      </c>
      <c r="D607" s="67">
        <v>0</v>
      </c>
      <c r="E607" s="5">
        <v>0</v>
      </c>
      <c r="F607" s="40">
        <v>14</v>
      </c>
      <c r="G607" s="5">
        <v>0</v>
      </c>
      <c r="H607" s="67">
        <v>0</v>
      </c>
      <c r="I607" s="5">
        <v>0</v>
      </c>
    </row>
    <row r="608" spans="1:9">
      <c r="A608" s="78">
        <v>41402</v>
      </c>
      <c r="B608" s="40">
        <v>0</v>
      </c>
      <c r="C608" s="5">
        <v>0</v>
      </c>
      <c r="D608" s="67">
        <v>0</v>
      </c>
      <c r="E608" s="5">
        <v>0</v>
      </c>
      <c r="F608" s="40">
        <v>14</v>
      </c>
      <c r="G608" s="5">
        <v>0</v>
      </c>
      <c r="H608" s="67">
        <v>0</v>
      </c>
      <c r="I608" s="5">
        <v>0</v>
      </c>
    </row>
    <row r="609" spans="1:10">
      <c r="A609" s="78">
        <v>41403</v>
      </c>
      <c r="B609" s="40">
        <v>0</v>
      </c>
      <c r="C609" s="5">
        <v>0</v>
      </c>
      <c r="D609" s="67">
        <v>0</v>
      </c>
      <c r="E609" s="5">
        <v>0</v>
      </c>
      <c r="F609" s="40">
        <v>14</v>
      </c>
      <c r="G609" s="5">
        <v>0</v>
      </c>
      <c r="H609" s="67">
        <v>0</v>
      </c>
      <c r="I609" s="5">
        <v>0</v>
      </c>
    </row>
    <row r="610" spans="1:10">
      <c r="A610" s="78">
        <v>41404</v>
      </c>
      <c r="B610" s="40">
        <v>0</v>
      </c>
      <c r="C610" s="5">
        <v>0</v>
      </c>
      <c r="D610" s="67">
        <v>0</v>
      </c>
      <c r="E610" s="5">
        <v>0</v>
      </c>
      <c r="F610" s="40">
        <v>14</v>
      </c>
      <c r="G610" s="5">
        <v>0</v>
      </c>
      <c r="H610" s="67">
        <v>0</v>
      </c>
      <c r="I610" s="5">
        <v>0</v>
      </c>
    </row>
    <row r="611" spans="1:10">
      <c r="A611" s="78">
        <v>41407</v>
      </c>
      <c r="B611" s="40">
        <v>0</v>
      </c>
      <c r="C611" s="5">
        <v>0</v>
      </c>
      <c r="D611" s="67">
        <v>0</v>
      </c>
      <c r="E611" s="5">
        <v>0</v>
      </c>
      <c r="F611" s="40">
        <v>14</v>
      </c>
      <c r="G611" s="5">
        <v>0</v>
      </c>
      <c r="H611" s="67">
        <v>0</v>
      </c>
      <c r="I611" s="5">
        <v>0</v>
      </c>
    </row>
    <row r="612" spans="1:10">
      <c r="A612" s="78">
        <v>41408</v>
      </c>
      <c r="B612" s="40">
        <v>0</v>
      </c>
      <c r="C612" s="5">
        <v>0</v>
      </c>
      <c r="D612" s="67">
        <v>0</v>
      </c>
      <c r="E612" s="5">
        <v>0</v>
      </c>
      <c r="F612" s="40">
        <v>14</v>
      </c>
      <c r="G612" s="5">
        <v>0</v>
      </c>
      <c r="H612" s="67">
        <v>0</v>
      </c>
      <c r="I612" s="5">
        <v>0</v>
      </c>
    </row>
    <row r="613" spans="1:10">
      <c r="A613" s="78">
        <v>41409</v>
      </c>
      <c r="B613" s="40">
        <v>0</v>
      </c>
      <c r="C613" s="5">
        <v>0</v>
      </c>
      <c r="D613" s="67">
        <v>0</v>
      </c>
      <c r="E613" s="5">
        <v>0</v>
      </c>
      <c r="F613" s="40">
        <v>14</v>
      </c>
      <c r="G613" s="5">
        <v>0</v>
      </c>
      <c r="H613" s="67">
        <v>0</v>
      </c>
      <c r="I613" s="5">
        <v>0</v>
      </c>
    </row>
    <row r="614" spans="1:10">
      <c r="A614" s="78">
        <v>41410</v>
      </c>
      <c r="B614" s="40">
        <v>0</v>
      </c>
      <c r="C614" s="5">
        <v>0</v>
      </c>
      <c r="D614" s="67">
        <v>0</v>
      </c>
      <c r="E614" s="5">
        <v>0</v>
      </c>
      <c r="F614" s="40">
        <v>14</v>
      </c>
      <c r="G614" s="5">
        <v>0</v>
      </c>
      <c r="H614" s="67">
        <v>0</v>
      </c>
      <c r="I614" s="5">
        <v>0</v>
      </c>
    </row>
    <row r="615" spans="1:10" ht="13.5" customHeight="1">
      <c r="A615" s="78">
        <v>41411</v>
      </c>
      <c r="B615" s="40">
        <v>0</v>
      </c>
      <c r="C615" s="5">
        <v>0</v>
      </c>
      <c r="D615" s="67">
        <v>0</v>
      </c>
      <c r="E615" s="5">
        <v>0</v>
      </c>
      <c r="F615" s="40">
        <v>14</v>
      </c>
      <c r="G615" s="5">
        <v>0</v>
      </c>
      <c r="H615" s="67">
        <v>0</v>
      </c>
      <c r="I615" s="5">
        <v>0</v>
      </c>
    </row>
    <row r="616" spans="1:10" ht="13.5" customHeight="1">
      <c r="A616" s="78">
        <v>41414</v>
      </c>
      <c r="B616" s="40">
        <v>0</v>
      </c>
      <c r="C616" s="5">
        <v>0</v>
      </c>
      <c r="D616" s="67">
        <v>0</v>
      </c>
      <c r="E616" s="5">
        <v>0</v>
      </c>
      <c r="F616" s="40">
        <v>14</v>
      </c>
      <c r="G616" s="5">
        <v>0</v>
      </c>
      <c r="H616" s="67">
        <v>0</v>
      </c>
      <c r="I616" s="5">
        <v>0</v>
      </c>
    </row>
    <row r="617" spans="1:10" ht="13.5" customHeight="1">
      <c r="A617" s="78">
        <v>41415</v>
      </c>
      <c r="B617" s="40">
        <v>0</v>
      </c>
      <c r="C617" s="5">
        <v>0</v>
      </c>
      <c r="D617" s="67">
        <v>0</v>
      </c>
      <c r="E617" s="5">
        <v>0</v>
      </c>
      <c r="F617" s="40">
        <v>14</v>
      </c>
      <c r="G617" s="5">
        <v>0</v>
      </c>
      <c r="H617" s="67">
        <v>0</v>
      </c>
      <c r="I617" s="5">
        <v>0</v>
      </c>
    </row>
    <row r="618" spans="1:10" ht="13.5" customHeight="1">
      <c r="A618" s="78">
        <v>41416</v>
      </c>
      <c r="B618" s="40">
        <v>0</v>
      </c>
      <c r="C618" s="5">
        <v>0</v>
      </c>
      <c r="D618" s="67">
        <v>0</v>
      </c>
      <c r="E618" s="5">
        <v>0</v>
      </c>
      <c r="F618" s="40">
        <v>14</v>
      </c>
      <c r="G618" s="5">
        <v>0</v>
      </c>
      <c r="H618" s="67">
        <v>0</v>
      </c>
      <c r="I618" s="5">
        <v>0</v>
      </c>
    </row>
    <row r="619" spans="1:10" ht="13.5" customHeight="1">
      <c r="A619" s="78">
        <v>41417</v>
      </c>
      <c r="B619" s="40">
        <v>0</v>
      </c>
      <c r="C619" s="5">
        <v>0</v>
      </c>
      <c r="D619" s="67">
        <v>0</v>
      </c>
      <c r="E619" s="5">
        <v>0</v>
      </c>
      <c r="F619" s="40">
        <v>14</v>
      </c>
      <c r="G619" s="5">
        <v>0</v>
      </c>
      <c r="H619" s="67">
        <v>0</v>
      </c>
      <c r="I619" s="5">
        <v>0</v>
      </c>
    </row>
    <row r="620" spans="1:10" ht="13.5" customHeight="1">
      <c r="A620" s="78">
        <v>41418</v>
      </c>
      <c r="B620" s="40">
        <v>0</v>
      </c>
      <c r="C620" s="5">
        <v>0</v>
      </c>
      <c r="D620" s="67">
        <v>0</v>
      </c>
      <c r="E620" s="5">
        <v>0</v>
      </c>
      <c r="F620" s="40">
        <v>14</v>
      </c>
      <c r="G620" s="5">
        <v>0</v>
      </c>
      <c r="H620" s="67">
        <v>0</v>
      </c>
      <c r="I620" s="5">
        <v>0</v>
      </c>
    </row>
    <row r="621" spans="1:10" s="105" customFormat="1" ht="13.5" customHeight="1">
      <c r="A621" s="119">
        <v>41421</v>
      </c>
      <c r="B621" s="102"/>
      <c r="C621" s="103"/>
      <c r="D621" s="106"/>
      <c r="E621" s="103"/>
      <c r="F621" s="102"/>
      <c r="G621" s="103"/>
      <c r="H621" s="106"/>
      <c r="I621" s="103"/>
      <c r="J621" s="266" t="s">
        <v>26</v>
      </c>
    </row>
    <row r="622" spans="1:10" ht="13.5" customHeight="1">
      <c r="A622" s="78">
        <v>41422</v>
      </c>
      <c r="B622" s="40">
        <v>0</v>
      </c>
      <c r="C622" s="5">
        <v>0</v>
      </c>
      <c r="D622" s="67">
        <v>0</v>
      </c>
      <c r="E622" s="5">
        <v>0</v>
      </c>
      <c r="F622" s="40">
        <v>14</v>
      </c>
      <c r="G622" s="5">
        <v>0</v>
      </c>
      <c r="H622" s="67">
        <v>0</v>
      </c>
      <c r="I622" s="5">
        <v>0</v>
      </c>
    </row>
    <row r="623" spans="1:10" ht="13.5" customHeight="1">
      <c r="A623" s="78">
        <v>41423</v>
      </c>
      <c r="B623" s="40">
        <v>0</v>
      </c>
      <c r="C623" s="5">
        <v>0</v>
      </c>
      <c r="D623" s="67">
        <v>0</v>
      </c>
      <c r="E623" s="5">
        <v>0</v>
      </c>
      <c r="F623" s="40">
        <v>14</v>
      </c>
      <c r="G623" s="5">
        <v>0</v>
      </c>
      <c r="H623" s="67">
        <v>0</v>
      </c>
      <c r="I623" s="5">
        <v>0</v>
      </c>
    </row>
    <row r="624" spans="1:10" ht="13.5" customHeight="1">
      <c r="A624" s="78">
        <v>41424</v>
      </c>
      <c r="B624" s="40">
        <v>0</v>
      </c>
      <c r="C624" s="5">
        <v>0</v>
      </c>
      <c r="D624" s="67">
        <v>0</v>
      </c>
      <c r="E624" s="5">
        <v>0</v>
      </c>
      <c r="F624" s="40">
        <v>14</v>
      </c>
      <c r="G624" s="5">
        <v>0</v>
      </c>
      <c r="H624" s="67">
        <v>0</v>
      </c>
      <c r="I624" s="5">
        <v>0</v>
      </c>
    </row>
    <row r="625" spans="1:9" ht="13.5" customHeight="1">
      <c r="A625" s="78">
        <v>41425</v>
      </c>
      <c r="B625" s="40">
        <v>0</v>
      </c>
      <c r="C625" s="5">
        <v>0</v>
      </c>
      <c r="D625" s="67">
        <v>0</v>
      </c>
      <c r="E625" s="5">
        <v>0</v>
      </c>
      <c r="F625" s="40">
        <v>14</v>
      </c>
      <c r="G625" s="5">
        <v>0</v>
      </c>
      <c r="H625" s="67">
        <v>0</v>
      </c>
      <c r="I625" s="5">
        <v>0</v>
      </c>
    </row>
    <row r="626" spans="1:9" ht="13.5" customHeight="1">
      <c r="A626" s="78">
        <v>41428</v>
      </c>
      <c r="B626" s="40">
        <v>0</v>
      </c>
      <c r="C626" s="5">
        <v>0</v>
      </c>
      <c r="D626" s="67">
        <v>0</v>
      </c>
      <c r="E626" s="5">
        <v>0</v>
      </c>
      <c r="F626" s="40">
        <v>14</v>
      </c>
      <c r="G626" s="5">
        <v>0</v>
      </c>
      <c r="H626" s="67">
        <v>0</v>
      </c>
      <c r="I626" s="5">
        <v>0</v>
      </c>
    </row>
    <row r="627" spans="1:9" ht="13.5" customHeight="1">
      <c r="A627" s="78">
        <v>41429</v>
      </c>
      <c r="B627" s="40">
        <v>0</v>
      </c>
      <c r="C627" s="5">
        <v>0</v>
      </c>
      <c r="D627" s="67">
        <v>0</v>
      </c>
      <c r="E627" s="5">
        <v>0</v>
      </c>
      <c r="F627" s="40">
        <v>14</v>
      </c>
      <c r="G627" s="5">
        <v>0</v>
      </c>
      <c r="H627" s="67">
        <v>0</v>
      </c>
      <c r="I627" s="5">
        <v>0</v>
      </c>
    </row>
    <row r="628" spans="1:9" ht="13.5" customHeight="1">
      <c r="A628" s="78">
        <v>41430</v>
      </c>
      <c r="B628" s="40">
        <v>0</v>
      </c>
      <c r="C628" s="5">
        <v>0</v>
      </c>
      <c r="D628" s="67">
        <v>0</v>
      </c>
      <c r="E628" s="5">
        <v>0</v>
      </c>
      <c r="F628" s="40">
        <v>14</v>
      </c>
      <c r="G628" s="5">
        <v>0</v>
      </c>
      <c r="H628" s="67">
        <v>0</v>
      </c>
      <c r="I628" s="5">
        <v>0</v>
      </c>
    </row>
    <row r="629" spans="1:9" ht="13.5" customHeight="1">
      <c r="A629" s="78">
        <v>41431</v>
      </c>
      <c r="B629" s="40">
        <v>0</v>
      </c>
      <c r="C629" s="5">
        <v>0</v>
      </c>
      <c r="D629" s="67">
        <v>0</v>
      </c>
      <c r="E629" s="5">
        <v>0</v>
      </c>
      <c r="F629" s="40">
        <v>14</v>
      </c>
      <c r="G629" s="5">
        <v>0</v>
      </c>
      <c r="H629" s="67">
        <v>0</v>
      </c>
      <c r="I629" s="5">
        <v>0</v>
      </c>
    </row>
    <row r="630" spans="1:9" ht="13.5" customHeight="1">
      <c r="A630" s="78">
        <v>41432</v>
      </c>
      <c r="B630" s="40">
        <v>0</v>
      </c>
      <c r="C630" s="5">
        <v>0</v>
      </c>
      <c r="D630" s="67">
        <v>0</v>
      </c>
      <c r="E630" s="5">
        <v>0</v>
      </c>
      <c r="F630" s="40">
        <v>14</v>
      </c>
      <c r="G630" s="5">
        <v>0</v>
      </c>
      <c r="H630" s="67">
        <v>0</v>
      </c>
      <c r="I630" s="5">
        <v>0</v>
      </c>
    </row>
    <row r="631" spans="1:9" ht="13.5" customHeight="1">
      <c r="A631" s="78">
        <v>41435</v>
      </c>
      <c r="B631" s="40">
        <v>0</v>
      </c>
      <c r="C631" s="5">
        <v>0</v>
      </c>
      <c r="D631" s="67">
        <v>0</v>
      </c>
      <c r="E631" s="5">
        <v>0</v>
      </c>
      <c r="F631" s="40">
        <v>14</v>
      </c>
      <c r="G631" s="5">
        <v>0</v>
      </c>
      <c r="H631" s="67">
        <v>0</v>
      </c>
      <c r="I631" s="5">
        <v>0</v>
      </c>
    </row>
    <row r="632" spans="1:9" ht="13.5" customHeight="1">
      <c r="A632" s="78">
        <v>41436</v>
      </c>
      <c r="B632" s="40">
        <v>0</v>
      </c>
      <c r="C632" s="5">
        <v>0</v>
      </c>
      <c r="D632" s="67">
        <v>0</v>
      </c>
      <c r="E632" s="5">
        <v>0</v>
      </c>
      <c r="F632" s="40">
        <v>14</v>
      </c>
      <c r="G632" s="5">
        <v>0</v>
      </c>
      <c r="H632" s="67">
        <v>0</v>
      </c>
      <c r="I632" s="5">
        <v>0</v>
      </c>
    </row>
    <row r="633" spans="1:9" ht="13.5" customHeight="1">
      <c r="A633" s="78">
        <v>41437</v>
      </c>
      <c r="B633" s="40">
        <v>0</v>
      </c>
      <c r="C633" s="5">
        <v>0</v>
      </c>
      <c r="D633" s="67">
        <v>0</v>
      </c>
      <c r="E633" s="5">
        <v>0</v>
      </c>
      <c r="F633" s="40">
        <v>14</v>
      </c>
      <c r="G633" s="5">
        <v>0</v>
      </c>
      <c r="H633" s="67">
        <v>0</v>
      </c>
      <c r="I633" s="5">
        <v>0</v>
      </c>
    </row>
    <row r="634" spans="1:9" ht="13.5" customHeight="1">
      <c r="A634" s="78">
        <v>41438</v>
      </c>
      <c r="B634" s="40">
        <v>0</v>
      </c>
      <c r="C634" s="5">
        <v>0</v>
      </c>
      <c r="D634" s="67">
        <v>0</v>
      </c>
      <c r="E634" s="5">
        <v>0</v>
      </c>
      <c r="F634" s="40">
        <v>14</v>
      </c>
      <c r="G634" s="5">
        <v>0</v>
      </c>
      <c r="H634" s="67">
        <v>0</v>
      </c>
      <c r="I634" s="5">
        <v>0</v>
      </c>
    </row>
    <row r="635" spans="1:9" ht="13.5" customHeight="1">
      <c r="A635" s="78">
        <v>41439</v>
      </c>
      <c r="B635" s="40">
        <v>0</v>
      </c>
      <c r="C635" s="5">
        <v>0</v>
      </c>
      <c r="D635" s="67">
        <v>0</v>
      </c>
      <c r="E635" s="5">
        <v>0</v>
      </c>
      <c r="F635" s="40">
        <v>14</v>
      </c>
      <c r="G635" s="5">
        <v>0</v>
      </c>
      <c r="H635" s="67">
        <v>0</v>
      </c>
      <c r="I635" s="5">
        <v>0</v>
      </c>
    </row>
    <row r="636" spans="1:9" ht="13.5" customHeight="1">
      <c r="A636" s="78">
        <v>41442</v>
      </c>
      <c r="B636" s="40">
        <v>0</v>
      </c>
      <c r="C636" s="5">
        <v>0</v>
      </c>
      <c r="D636" s="67">
        <v>0</v>
      </c>
      <c r="E636" s="5">
        <v>0</v>
      </c>
      <c r="F636" s="40">
        <v>14</v>
      </c>
      <c r="G636" s="5">
        <v>0</v>
      </c>
      <c r="H636" s="67">
        <v>0</v>
      </c>
      <c r="I636" s="5">
        <v>0</v>
      </c>
    </row>
    <row r="637" spans="1:9" ht="13.5" customHeight="1">
      <c r="A637" s="78">
        <v>41443</v>
      </c>
      <c r="B637" s="40">
        <v>0</v>
      </c>
      <c r="C637" s="5">
        <v>0</v>
      </c>
      <c r="D637" s="67">
        <v>0</v>
      </c>
      <c r="E637" s="5">
        <v>0</v>
      </c>
      <c r="F637" s="40">
        <v>14</v>
      </c>
      <c r="G637" s="5">
        <v>0</v>
      </c>
      <c r="H637" s="67">
        <v>0</v>
      </c>
      <c r="I637" s="5">
        <v>0</v>
      </c>
    </row>
    <row r="638" spans="1:9" ht="13.5" customHeight="1">
      <c r="A638" s="78">
        <v>41444</v>
      </c>
      <c r="B638" s="40">
        <v>0</v>
      </c>
      <c r="C638" s="5">
        <v>0</v>
      </c>
      <c r="D638" s="67">
        <v>0</v>
      </c>
      <c r="E638" s="5">
        <v>0</v>
      </c>
      <c r="F638" s="40">
        <v>14</v>
      </c>
      <c r="G638" s="5">
        <v>0</v>
      </c>
      <c r="H638" s="67">
        <v>0</v>
      </c>
      <c r="I638" s="5">
        <v>0</v>
      </c>
    </row>
    <row r="639" spans="1:9" ht="13.5" customHeight="1">
      <c r="A639" s="78">
        <v>41445</v>
      </c>
      <c r="B639" s="40">
        <v>0</v>
      </c>
      <c r="C639" s="5">
        <v>0</v>
      </c>
      <c r="D639" s="67">
        <v>0</v>
      </c>
      <c r="E639" s="5">
        <v>0</v>
      </c>
      <c r="F639" s="40">
        <v>14</v>
      </c>
      <c r="G639" s="5">
        <v>0</v>
      </c>
      <c r="H639" s="67">
        <v>0</v>
      </c>
      <c r="I639" s="5">
        <v>0</v>
      </c>
    </row>
    <row r="640" spans="1:9" ht="13.5" customHeight="1">
      <c r="A640" s="78">
        <v>41446</v>
      </c>
      <c r="B640" s="40">
        <v>0</v>
      </c>
      <c r="C640" s="5">
        <v>0</v>
      </c>
      <c r="D640" s="67">
        <v>0</v>
      </c>
      <c r="E640" s="5">
        <v>0</v>
      </c>
      <c r="F640" s="40">
        <v>14</v>
      </c>
      <c r="G640" s="5">
        <v>0</v>
      </c>
      <c r="H640" s="67">
        <v>0</v>
      </c>
      <c r="I640" s="5">
        <v>0</v>
      </c>
    </row>
    <row r="641" spans="1:10" ht="13.5" customHeight="1">
      <c r="A641" s="78">
        <v>41449</v>
      </c>
      <c r="B641" s="40">
        <v>0</v>
      </c>
      <c r="C641" s="5">
        <v>0</v>
      </c>
      <c r="D641" s="67">
        <v>0</v>
      </c>
      <c r="E641" s="5">
        <v>0</v>
      </c>
      <c r="F641" s="40">
        <v>14</v>
      </c>
      <c r="G641" s="5">
        <v>0</v>
      </c>
      <c r="H641" s="67">
        <v>0</v>
      </c>
      <c r="I641" s="5">
        <v>0</v>
      </c>
    </row>
    <row r="642" spans="1:10" ht="13.5" customHeight="1">
      <c r="A642" s="78">
        <v>41450</v>
      </c>
      <c r="B642" s="40">
        <v>0</v>
      </c>
      <c r="C642" s="5">
        <v>0</v>
      </c>
      <c r="D642" s="67">
        <v>0</v>
      </c>
      <c r="E642" s="5">
        <v>0</v>
      </c>
      <c r="F642" s="40">
        <v>14</v>
      </c>
      <c r="G642" s="5">
        <v>0</v>
      </c>
      <c r="H642" s="67">
        <v>0</v>
      </c>
      <c r="I642" s="5">
        <v>0</v>
      </c>
    </row>
    <row r="643" spans="1:10" ht="13.5" customHeight="1">
      <c r="A643" s="78">
        <v>41451</v>
      </c>
      <c r="B643" s="40">
        <v>0</v>
      </c>
      <c r="C643" s="5">
        <v>0</v>
      </c>
      <c r="D643" s="67">
        <v>0</v>
      </c>
      <c r="E643" s="5">
        <v>0</v>
      </c>
      <c r="F643" s="40">
        <v>14</v>
      </c>
      <c r="G643" s="5">
        <v>0</v>
      </c>
      <c r="H643" s="67">
        <v>0</v>
      </c>
      <c r="I643" s="5">
        <v>0</v>
      </c>
    </row>
    <row r="644" spans="1:10" ht="13.5" customHeight="1">
      <c r="A644" s="78">
        <v>41452</v>
      </c>
      <c r="B644" s="40">
        <v>0</v>
      </c>
      <c r="C644" s="5">
        <v>0</v>
      </c>
      <c r="D644" s="67">
        <v>0</v>
      </c>
      <c r="E644" s="5">
        <v>0</v>
      </c>
      <c r="F644" s="40">
        <v>14</v>
      </c>
      <c r="G644" s="5">
        <v>0</v>
      </c>
      <c r="H644" s="67">
        <v>0</v>
      </c>
      <c r="I644" s="5">
        <v>0</v>
      </c>
    </row>
    <row r="645" spans="1:10" ht="13.5" customHeight="1">
      <c r="A645" s="78">
        <v>41453</v>
      </c>
      <c r="B645" s="40">
        <v>0</v>
      </c>
      <c r="C645" s="5">
        <v>0</v>
      </c>
      <c r="D645" s="67">
        <v>0</v>
      </c>
      <c r="E645" s="5">
        <v>0</v>
      </c>
      <c r="F645" s="40">
        <v>14</v>
      </c>
      <c r="G645" s="5">
        <v>0</v>
      </c>
      <c r="H645" s="67">
        <v>0</v>
      </c>
      <c r="I645" s="5">
        <v>0</v>
      </c>
    </row>
    <row r="646" spans="1:10" ht="13.5" customHeight="1">
      <c r="A646" s="78">
        <v>41456</v>
      </c>
      <c r="B646" s="40">
        <v>0</v>
      </c>
      <c r="C646" s="5">
        <v>0</v>
      </c>
      <c r="D646" s="67">
        <v>0</v>
      </c>
      <c r="E646" s="5">
        <v>0</v>
      </c>
      <c r="F646" s="40">
        <v>14</v>
      </c>
      <c r="G646" s="5">
        <v>0</v>
      </c>
      <c r="H646" s="67">
        <v>0</v>
      </c>
      <c r="I646" s="5">
        <v>0</v>
      </c>
    </row>
    <row r="647" spans="1:10" ht="13.5" customHeight="1">
      <c r="A647" s="78">
        <v>41457</v>
      </c>
      <c r="B647" s="40">
        <v>0</v>
      </c>
      <c r="C647" s="5">
        <v>0</v>
      </c>
      <c r="D647" s="67">
        <v>0</v>
      </c>
      <c r="E647" s="5">
        <v>0</v>
      </c>
      <c r="F647" s="40">
        <v>14</v>
      </c>
      <c r="G647" s="5">
        <v>0</v>
      </c>
      <c r="H647" s="67">
        <v>0</v>
      </c>
      <c r="I647" s="5">
        <v>0</v>
      </c>
    </row>
    <row r="648" spans="1:10" ht="13.5" customHeight="1">
      <c r="A648" s="78">
        <v>41458</v>
      </c>
      <c r="B648" s="40">
        <v>0</v>
      </c>
      <c r="C648" s="5">
        <v>0</v>
      </c>
      <c r="D648" s="67">
        <v>0</v>
      </c>
      <c r="E648" s="5">
        <v>0</v>
      </c>
      <c r="F648" s="40">
        <v>14</v>
      </c>
      <c r="G648" s="5">
        <v>0</v>
      </c>
      <c r="H648" s="67">
        <v>0</v>
      </c>
      <c r="I648" s="5">
        <v>0</v>
      </c>
    </row>
    <row r="649" spans="1:10" s="105" customFormat="1" ht="13.5" customHeight="1">
      <c r="A649" s="119">
        <v>41459</v>
      </c>
      <c r="B649" s="102"/>
      <c r="C649" s="103"/>
      <c r="D649" s="106"/>
      <c r="E649" s="103"/>
      <c r="F649" s="102"/>
      <c r="G649" s="103"/>
      <c r="H649" s="106"/>
      <c r="I649" s="103"/>
      <c r="J649" s="266" t="s">
        <v>28</v>
      </c>
    </row>
    <row r="650" spans="1:10" ht="13.5" customHeight="1">
      <c r="A650" s="78">
        <v>41460</v>
      </c>
      <c r="B650" s="40">
        <v>0</v>
      </c>
      <c r="C650" s="5">
        <v>0</v>
      </c>
      <c r="D650" s="67">
        <v>0</v>
      </c>
      <c r="E650" s="5">
        <v>0</v>
      </c>
      <c r="F650" s="40">
        <v>14</v>
      </c>
      <c r="G650" s="5">
        <v>0</v>
      </c>
      <c r="H650" s="67">
        <v>0</v>
      </c>
      <c r="I650" s="5">
        <v>0</v>
      </c>
    </row>
    <row r="651" spans="1:10" ht="13.5" customHeight="1">
      <c r="A651" s="78">
        <v>41463</v>
      </c>
      <c r="B651" s="40">
        <v>0</v>
      </c>
      <c r="C651" s="5">
        <v>0</v>
      </c>
      <c r="D651" s="67">
        <v>0</v>
      </c>
      <c r="E651" s="5">
        <v>0</v>
      </c>
      <c r="F651" s="40">
        <v>14</v>
      </c>
      <c r="G651" s="5">
        <v>0</v>
      </c>
      <c r="H651" s="67">
        <v>0</v>
      </c>
      <c r="I651" s="5">
        <v>0</v>
      </c>
    </row>
    <row r="652" spans="1:10" ht="13.5" customHeight="1">
      <c r="A652" s="78">
        <v>41464</v>
      </c>
      <c r="B652" s="40">
        <v>0</v>
      </c>
      <c r="C652" s="5">
        <v>0</v>
      </c>
      <c r="D652" s="67">
        <v>0</v>
      </c>
      <c r="E652" s="5">
        <v>0</v>
      </c>
      <c r="F652" s="40">
        <v>14</v>
      </c>
      <c r="G652" s="5">
        <v>0</v>
      </c>
      <c r="H652" s="67">
        <v>0</v>
      </c>
      <c r="I652" s="5">
        <v>0</v>
      </c>
    </row>
    <row r="653" spans="1:10">
      <c r="A653" s="78">
        <v>41465</v>
      </c>
      <c r="B653" s="40">
        <v>0</v>
      </c>
      <c r="C653" s="5">
        <v>0</v>
      </c>
      <c r="D653" s="67">
        <v>0</v>
      </c>
      <c r="E653" s="5">
        <v>0</v>
      </c>
      <c r="F653" s="40">
        <v>14</v>
      </c>
      <c r="G653" s="5">
        <v>0</v>
      </c>
      <c r="H653" s="67">
        <v>0</v>
      </c>
      <c r="I653" s="5">
        <v>0</v>
      </c>
    </row>
    <row r="654" spans="1:10">
      <c r="A654" s="78">
        <v>41466</v>
      </c>
      <c r="B654" s="40">
        <v>0</v>
      </c>
      <c r="C654" s="5">
        <v>0</v>
      </c>
      <c r="D654" s="67">
        <v>0</v>
      </c>
      <c r="E654" s="5">
        <v>0</v>
      </c>
      <c r="F654" s="40">
        <v>14</v>
      </c>
      <c r="G654" s="5">
        <v>0</v>
      </c>
      <c r="H654" s="67">
        <v>0</v>
      </c>
      <c r="I654" s="5">
        <v>0</v>
      </c>
    </row>
    <row r="655" spans="1:10">
      <c r="A655" s="78">
        <v>41467</v>
      </c>
      <c r="B655" s="40">
        <v>0</v>
      </c>
      <c r="C655" s="5">
        <v>0</v>
      </c>
      <c r="D655" s="67">
        <v>0</v>
      </c>
      <c r="E655" s="5">
        <v>0</v>
      </c>
      <c r="F655" s="40">
        <v>14</v>
      </c>
      <c r="G655" s="5">
        <v>0</v>
      </c>
      <c r="H655" s="67">
        <v>0</v>
      </c>
      <c r="I655" s="5">
        <v>0</v>
      </c>
    </row>
    <row r="656" spans="1:10">
      <c r="A656" s="78">
        <v>41470</v>
      </c>
      <c r="B656" s="40">
        <v>0</v>
      </c>
      <c r="C656" s="5">
        <v>0</v>
      </c>
      <c r="D656" s="67">
        <v>0</v>
      </c>
      <c r="E656" s="5">
        <v>0</v>
      </c>
      <c r="F656" s="40">
        <v>14</v>
      </c>
      <c r="G656" s="5">
        <v>0</v>
      </c>
      <c r="H656" s="67">
        <v>0</v>
      </c>
      <c r="I656" s="5">
        <v>0</v>
      </c>
    </row>
    <row r="657" spans="1:9">
      <c r="A657" s="78">
        <v>41471</v>
      </c>
      <c r="B657" s="40">
        <v>0</v>
      </c>
      <c r="C657" s="5">
        <v>0</v>
      </c>
      <c r="D657" s="67">
        <v>0</v>
      </c>
      <c r="E657" s="5">
        <v>0</v>
      </c>
      <c r="F657" s="40">
        <v>14</v>
      </c>
      <c r="G657" s="5">
        <v>0</v>
      </c>
      <c r="H657" s="67">
        <v>0</v>
      </c>
      <c r="I657" s="5">
        <v>0</v>
      </c>
    </row>
    <row r="658" spans="1:9">
      <c r="A658" s="78">
        <v>41472</v>
      </c>
      <c r="B658" s="40">
        <v>0</v>
      </c>
      <c r="C658" s="5">
        <v>0</v>
      </c>
      <c r="D658" s="67">
        <v>0</v>
      </c>
      <c r="E658" s="5">
        <v>0</v>
      </c>
      <c r="F658" s="40">
        <v>14</v>
      </c>
      <c r="G658" s="5">
        <v>0</v>
      </c>
      <c r="H658" s="67">
        <v>0</v>
      </c>
      <c r="I658" s="5">
        <v>0</v>
      </c>
    </row>
    <row r="659" spans="1:9">
      <c r="A659" s="78">
        <v>41473</v>
      </c>
      <c r="B659" s="40">
        <v>0</v>
      </c>
      <c r="C659" s="5">
        <v>0</v>
      </c>
      <c r="D659" s="67">
        <v>0</v>
      </c>
      <c r="E659" s="5">
        <v>0</v>
      </c>
      <c r="F659" s="40">
        <v>14</v>
      </c>
      <c r="G659" s="5">
        <v>0</v>
      </c>
      <c r="H659" s="67">
        <v>0</v>
      </c>
      <c r="I659" s="5">
        <v>0</v>
      </c>
    </row>
    <row r="660" spans="1:9">
      <c r="A660" s="78">
        <v>41474</v>
      </c>
      <c r="B660" s="40">
        <v>0</v>
      </c>
      <c r="C660" s="5">
        <v>0</v>
      </c>
      <c r="D660" s="67">
        <v>0</v>
      </c>
      <c r="E660" s="5">
        <v>0</v>
      </c>
      <c r="F660" s="40">
        <v>14</v>
      </c>
      <c r="G660" s="5">
        <v>0</v>
      </c>
      <c r="H660" s="67">
        <v>0</v>
      </c>
      <c r="I660" s="5">
        <v>0</v>
      </c>
    </row>
    <row r="661" spans="1:9">
      <c r="A661" s="78">
        <v>41477</v>
      </c>
      <c r="B661" s="40">
        <v>0</v>
      </c>
      <c r="C661" s="5">
        <v>0</v>
      </c>
      <c r="D661" s="67">
        <v>0</v>
      </c>
      <c r="E661" s="5">
        <v>0</v>
      </c>
      <c r="F661" s="40">
        <v>14</v>
      </c>
      <c r="G661" s="5">
        <v>0</v>
      </c>
      <c r="H661" s="67">
        <v>0</v>
      </c>
      <c r="I661" s="5">
        <v>0</v>
      </c>
    </row>
    <row r="662" spans="1:9">
      <c r="A662" s="78">
        <v>41478</v>
      </c>
      <c r="B662" s="40">
        <v>0</v>
      </c>
      <c r="C662" s="5">
        <v>0</v>
      </c>
      <c r="D662" s="67">
        <v>0</v>
      </c>
      <c r="E662" s="5">
        <v>0</v>
      </c>
      <c r="F662" s="40">
        <v>14</v>
      </c>
      <c r="G662" s="5">
        <v>0</v>
      </c>
      <c r="H662" s="67">
        <v>0</v>
      </c>
      <c r="I662" s="5">
        <v>0</v>
      </c>
    </row>
    <row r="663" spans="1:9">
      <c r="A663" s="78">
        <v>41479</v>
      </c>
      <c r="B663" s="40">
        <v>0</v>
      </c>
      <c r="C663" s="5">
        <v>0</v>
      </c>
      <c r="D663" s="67">
        <v>0</v>
      </c>
      <c r="E663" s="5">
        <v>0</v>
      </c>
      <c r="F663" s="40">
        <v>14</v>
      </c>
      <c r="G663" s="5">
        <v>0</v>
      </c>
      <c r="H663" s="67">
        <v>0</v>
      </c>
      <c r="I663" s="5">
        <v>0</v>
      </c>
    </row>
    <row r="664" spans="1:9">
      <c r="A664" s="78">
        <v>41480</v>
      </c>
      <c r="B664" s="40">
        <v>0</v>
      </c>
      <c r="C664" s="5">
        <v>0</v>
      </c>
      <c r="D664" s="67">
        <v>0</v>
      </c>
      <c r="E664" s="5">
        <v>0</v>
      </c>
      <c r="F664" s="40">
        <v>14</v>
      </c>
      <c r="G664" s="5">
        <v>0</v>
      </c>
      <c r="H664" s="67">
        <v>0</v>
      </c>
      <c r="I664" s="5">
        <v>0</v>
      </c>
    </row>
    <row r="665" spans="1:9">
      <c r="A665" s="78">
        <v>41481</v>
      </c>
      <c r="B665" s="40">
        <v>0</v>
      </c>
      <c r="C665" s="5">
        <v>0</v>
      </c>
      <c r="D665" s="67">
        <v>0</v>
      </c>
      <c r="E665" s="5">
        <v>0</v>
      </c>
      <c r="F665" s="40">
        <v>14</v>
      </c>
      <c r="G665" s="5">
        <v>0</v>
      </c>
      <c r="H665" s="67">
        <v>0</v>
      </c>
      <c r="I665" s="5">
        <v>0</v>
      </c>
    </row>
    <row r="666" spans="1:9">
      <c r="A666" s="78">
        <v>41484</v>
      </c>
      <c r="B666" s="40">
        <v>0</v>
      </c>
      <c r="C666" s="5">
        <v>0</v>
      </c>
      <c r="D666" s="67">
        <v>0</v>
      </c>
      <c r="E666" s="5">
        <v>0</v>
      </c>
      <c r="F666" s="40">
        <v>14</v>
      </c>
      <c r="G666" s="5">
        <v>0</v>
      </c>
      <c r="H666" s="67">
        <v>0</v>
      </c>
      <c r="I666" s="5">
        <v>0</v>
      </c>
    </row>
    <row r="667" spans="1:9">
      <c r="A667" s="78">
        <v>41485</v>
      </c>
      <c r="B667" s="40">
        <v>0</v>
      </c>
      <c r="C667" s="5">
        <v>0</v>
      </c>
      <c r="D667" s="67">
        <v>0</v>
      </c>
      <c r="E667" s="5">
        <v>0</v>
      </c>
      <c r="F667" s="40">
        <v>14</v>
      </c>
      <c r="G667" s="5">
        <v>0</v>
      </c>
      <c r="H667" s="67">
        <v>0</v>
      </c>
      <c r="I667" s="5">
        <v>0</v>
      </c>
    </row>
    <row r="668" spans="1:9">
      <c r="A668" s="78">
        <v>41486</v>
      </c>
      <c r="B668" s="40">
        <v>0</v>
      </c>
      <c r="C668" s="5">
        <v>0</v>
      </c>
      <c r="D668" s="67">
        <v>0</v>
      </c>
      <c r="E668" s="5">
        <v>0</v>
      </c>
      <c r="F668" s="40">
        <v>14</v>
      </c>
      <c r="G668" s="5">
        <v>0</v>
      </c>
      <c r="H668" s="67">
        <v>0</v>
      </c>
      <c r="I668" s="5">
        <v>0</v>
      </c>
    </row>
    <row r="669" spans="1:9">
      <c r="A669" s="78">
        <v>41487</v>
      </c>
      <c r="B669" s="40">
        <v>0</v>
      </c>
      <c r="C669" s="5">
        <v>0</v>
      </c>
      <c r="D669" s="67">
        <v>0</v>
      </c>
      <c r="E669" s="5">
        <v>0</v>
      </c>
      <c r="F669" s="40">
        <v>14</v>
      </c>
      <c r="G669" s="5">
        <v>0</v>
      </c>
      <c r="H669" s="67">
        <v>0</v>
      </c>
      <c r="I669" s="5">
        <v>0</v>
      </c>
    </row>
    <row r="670" spans="1:9">
      <c r="A670" s="78">
        <v>41488</v>
      </c>
      <c r="B670" s="40">
        <v>0</v>
      </c>
      <c r="C670" s="5">
        <v>0</v>
      </c>
      <c r="D670" s="67">
        <v>0</v>
      </c>
      <c r="E670" s="5">
        <v>0</v>
      </c>
      <c r="F670" s="40">
        <v>14</v>
      </c>
      <c r="G670" s="5">
        <v>0</v>
      </c>
      <c r="H670" s="67">
        <v>0</v>
      </c>
      <c r="I670" s="5">
        <v>0</v>
      </c>
    </row>
    <row r="671" spans="1:9">
      <c r="A671" s="78">
        <v>41491</v>
      </c>
      <c r="B671" s="40">
        <v>0</v>
      </c>
      <c r="C671" s="5">
        <v>0</v>
      </c>
      <c r="D671" s="67">
        <v>0</v>
      </c>
      <c r="E671" s="5">
        <v>0</v>
      </c>
      <c r="F671" s="40">
        <v>14</v>
      </c>
      <c r="G671" s="5">
        <v>0</v>
      </c>
      <c r="H671" s="67">
        <v>0</v>
      </c>
      <c r="I671" s="5">
        <v>0</v>
      </c>
    </row>
    <row r="672" spans="1:9">
      <c r="A672" s="78">
        <v>41492</v>
      </c>
      <c r="B672" s="40">
        <v>0</v>
      </c>
      <c r="C672" s="5">
        <v>0</v>
      </c>
      <c r="D672" s="67">
        <v>0</v>
      </c>
      <c r="E672" s="5">
        <v>0</v>
      </c>
      <c r="F672" s="40">
        <v>14</v>
      </c>
      <c r="G672" s="5">
        <v>0</v>
      </c>
      <c r="H672" s="67">
        <v>0</v>
      </c>
      <c r="I672" s="5">
        <v>0</v>
      </c>
    </row>
    <row r="673" spans="1:9">
      <c r="A673" s="78">
        <v>41493</v>
      </c>
      <c r="B673" s="40">
        <v>0</v>
      </c>
      <c r="C673" s="5">
        <v>0</v>
      </c>
      <c r="D673" s="67">
        <v>0</v>
      </c>
      <c r="E673" s="5">
        <v>0</v>
      </c>
      <c r="F673" s="40">
        <v>14</v>
      </c>
      <c r="G673" s="5">
        <v>0</v>
      </c>
      <c r="H673" s="67">
        <v>0</v>
      </c>
      <c r="I673" s="5">
        <v>0</v>
      </c>
    </row>
    <row r="674" spans="1:9">
      <c r="A674" s="78">
        <v>41494</v>
      </c>
      <c r="B674" s="40">
        <v>0</v>
      </c>
      <c r="C674" s="5">
        <v>0</v>
      </c>
      <c r="D674" s="67">
        <v>0</v>
      </c>
      <c r="E674" s="5">
        <v>0</v>
      </c>
      <c r="F674" s="40">
        <v>14</v>
      </c>
      <c r="G674" s="5">
        <v>0</v>
      </c>
      <c r="H674" s="67">
        <v>0</v>
      </c>
      <c r="I674" s="5">
        <v>0</v>
      </c>
    </row>
    <row r="675" spans="1:9">
      <c r="A675" s="78">
        <v>41495</v>
      </c>
      <c r="B675" s="40">
        <v>0</v>
      </c>
      <c r="C675" s="5">
        <v>0</v>
      </c>
      <c r="D675" s="67">
        <v>0</v>
      </c>
      <c r="E675" s="5">
        <v>0</v>
      </c>
      <c r="F675" s="40">
        <v>14</v>
      </c>
      <c r="G675" s="5">
        <v>0</v>
      </c>
      <c r="H675" s="67">
        <v>0</v>
      </c>
      <c r="I675" s="5">
        <v>0</v>
      </c>
    </row>
    <row r="676" spans="1:9">
      <c r="A676" s="78">
        <v>41498</v>
      </c>
      <c r="B676" s="40">
        <v>0</v>
      </c>
      <c r="C676" s="5">
        <v>0</v>
      </c>
      <c r="D676" s="67">
        <v>0</v>
      </c>
      <c r="E676" s="5">
        <v>0</v>
      </c>
      <c r="F676" s="40">
        <v>14</v>
      </c>
      <c r="G676" s="5">
        <v>0</v>
      </c>
      <c r="H676" s="67">
        <v>0</v>
      </c>
      <c r="I676" s="5">
        <v>0</v>
      </c>
    </row>
    <row r="677" spans="1:9">
      <c r="A677" s="78">
        <v>41499</v>
      </c>
      <c r="B677" s="40">
        <v>0</v>
      </c>
      <c r="C677" s="5">
        <v>0</v>
      </c>
      <c r="D677" s="67">
        <v>0</v>
      </c>
      <c r="E677" s="5">
        <v>0</v>
      </c>
      <c r="F677" s="40">
        <v>14</v>
      </c>
      <c r="G677" s="5">
        <v>0</v>
      </c>
      <c r="H677" s="67">
        <v>0</v>
      </c>
      <c r="I677" s="5">
        <v>0</v>
      </c>
    </row>
    <row r="678" spans="1:9">
      <c r="A678" s="78">
        <v>41500</v>
      </c>
      <c r="B678" s="40">
        <v>0</v>
      </c>
      <c r="C678" s="5">
        <v>0</v>
      </c>
      <c r="D678" s="67">
        <v>0</v>
      </c>
      <c r="E678" s="5">
        <v>0</v>
      </c>
      <c r="F678" s="40">
        <v>14</v>
      </c>
      <c r="G678" s="5">
        <v>0</v>
      </c>
      <c r="H678" s="67">
        <v>0</v>
      </c>
      <c r="I678" s="5">
        <v>0</v>
      </c>
    </row>
    <row r="679" spans="1:9">
      <c r="A679" s="78">
        <v>41501</v>
      </c>
      <c r="B679" s="40">
        <v>0</v>
      </c>
      <c r="C679" s="5">
        <v>0</v>
      </c>
      <c r="D679" s="67">
        <v>0</v>
      </c>
      <c r="E679" s="5">
        <v>0</v>
      </c>
      <c r="F679" s="40">
        <v>14</v>
      </c>
      <c r="G679" s="5">
        <v>0</v>
      </c>
      <c r="H679" s="67">
        <v>0</v>
      </c>
      <c r="I679" s="5">
        <v>0</v>
      </c>
    </row>
    <row r="680" spans="1:9">
      <c r="A680" s="78">
        <v>41502</v>
      </c>
      <c r="B680" s="40">
        <v>0</v>
      </c>
      <c r="C680" s="5">
        <v>0</v>
      </c>
      <c r="D680" s="67">
        <v>0</v>
      </c>
      <c r="E680" s="5">
        <v>0</v>
      </c>
      <c r="F680" s="40">
        <v>14</v>
      </c>
      <c r="G680" s="5">
        <v>0</v>
      </c>
      <c r="H680" s="67">
        <v>0</v>
      </c>
      <c r="I680" s="5">
        <v>0</v>
      </c>
    </row>
    <row r="681" spans="1:9">
      <c r="A681" s="78">
        <v>41505</v>
      </c>
      <c r="B681" s="40">
        <v>0</v>
      </c>
      <c r="C681" s="5">
        <v>0</v>
      </c>
      <c r="D681" s="67">
        <v>0</v>
      </c>
      <c r="E681" s="5">
        <v>0</v>
      </c>
      <c r="F681" s="40">
        <v>14</v>
      </c>
      <c r="G681" s="5">
        <v>0</v>
      </c>
      <c r="H681" s="67">
        <v>0</v>
      </c>
      <c r="I681" s="5">
        <v>0</v>
      </c>
    </row>
    <row r="682" spans="1:9">
      <c r="A682" s="78">
        <v>41506</v>
      </c>
      <c r="B682" s="40">
        <v>0</v>
      </c>
      <c r="C682" s="5">
        <v>0</v>
      </c>
      <c r="D682" s="67">
        <v>0</v>
      </c>
      <c r="E682" s="5">
        <v>0</v>
      </c>
      <c r="F682" s="40">
        <v>14</v>
      </c>
      <c r="G682" s="5">
        <v>0</v>
      </c>
      <c r="H682" s="67">
        <v>0</v>
      </c>
      <c r="I682" s="5">
        <v>0</v>
      </c>
    </row>
    <row r="683" spans="1:9">
      <c r="A683" s="78">
        <v>41507</v>
      </c>
      <c r="B683" s="40">
        <v>0</v>
      </c>
      <c r="C683" s="5">
        <v>0</v>
      </c>
      <c r="D683" s="67">
        <v>0</v>
      </c>
      <c r="E683" s="5">
        <v>0</v>
      </c>
      <c r="F683" s="40">
        <v>14</v>
      </c>
      <c r="G683" s="5">
        <v>0</v>
      </c>
      <c r="H683" s="67">
        <v>0</v>
      </c>
      <c r="I683" s="5">
        <v>0</v>
      </c>
    </row>
    <row r="684" spans="1:9">
      <c r="A684" s="536">
        <v>41508</v>
      </c>
      <c r="B684" s="40">
        <v>0</v>
      </c>
      <c r="C684" s="5">
        <v>0</v>
      </c>
      <c r="D684" s="67">
        <v>0</v>
      </c>
      <c r="E684" s="5">
        <v>0</v>
      </c>
      <c r="F684" s="40">
        <v>14</v>
      </c>
      <c r="G684" s="5">
        <v>0</v>
      </c>
      <c r="H684" s="67">
        <v>0</v>
      </c>
      <c r="I684" s="5">
        <v>0</v>
      </c>
    </row>
    <row r="685" spans="1:9">
      <c r="A685" s="78">
        <v>41509</v>
      </c>
      <c r="B685" s="40">
        <v>0</v>
      </c>
      <c r="C685" s="5">
        <v>0</v>
      </c>
      <c r="D685" s="67">
        <v>0</v>
      </c>
      <c r="E685" s="5">
        <v>0</v>
      </c>
      <c r="F685" s="40">
        <v>14</v>
      </c>
      <c r="G685" s="5">
        <v>0</v>
      </c>
      <c r="H685" s="67">
        <v>0</v>
      </c>
      <c r="I685" s="5">
        <v>0</v>
      </c>
    </row>
    <row r="686" spans="1:9">
      <c r="A686" s="78">
        <v>41512</v>
      </c>
      <c r="B686" s="40">
        <v>0</v>
      </c>
      <c r="C686" s="5">
        <v>0</v>
      </c>
      <c r="D686" s="67">
        <v>0</v>
      </c>
      <c r="E686" s="5">
        <v>0</v>
      </c>
      <c r="F686" s="40">
        <v>14</v>
      </c>
      <c r="G686" s="5">
        <v>0</v>
      </c>
      <c r="H686" s="67">
        <v>0</v>
      </c>
      <c r="I686" s="5">
        <v>0</v>
      </c>
    </row>
    <row r="687" spans="1:9">
      <c r="A687" s="577">
        <v>41513</v>
      </c>
      <c r="B687" s="40">
        <v>0</v>
      </c>
      <c r="C687" s="5">
        <v>0</v>
      </c>
      <c r="D687" s="67">
        <v>0</v>
      </c>
      <c r="E687" s="5">
        <v>0</v>
      </c>
      <c r="F687" s="40">
        <v>14</v>
      </c>
      <c r="G687" s="5">
        <v>0</v>
      </c>
      <c r="H687" s="67">
        <v>0</v>
      </c>
      <c r="I687" s="5">
        <v>0</v>
      </c>
    </row>
    <row r="688" spans="1:9">
      <c r="A688" s="78">
        <v>41514</v>
      </c>
      <c r="B688" s="40">
        <v>0</v>
      </c>
      <c r="C688" s="5">
        <v>0</v>
      </c>
      <c r="D688" s="67">
        <v>0</v>
      </c>
      <c r="E688" s="5">
        <v>0</v>
      </c>
      <c r="F688" s="40">
        <v>14</v>
      </c>
      <c r="G688" s="5">
        <v>0</v>
      </c>
      <c r="H688" s="67">
        <v>0</v>
      </c>
      <c r="I688" s="5">
        <v>0</v>
      </c>
    </row>
    <row r="689" spans="1:9">
      <c r="A689" s="78">
        <v>41515</v>
      </c>
      <c r="B689" s="40">
        <v>0</v>
      </c>
      <c r="C689" s="5">
        <v>0</v>
      </c>
      <c r="D689" s="67">
        <v>0</v>
      </c>
      <c r="E689" s="5">
        <v>0</v>
      </c>
      <c r="F689" s="40">
        <v>14</v>
      </c>
      <c r="G689" s="5">
        <v>0</v>
      </c>
      <c r="H689" s="67">
        <v>0</v>
      </c>
      <c r="I689" s="5">
        <v>0</v>
      </c>
    </row>
    <row r="690" spans="1:9">
      <c r="A690" s="78">
        <v>41516</v>
      </c>
      <c r="B690" s="40">
        <v>0</v>
      </c>
      <c r="C690" s="5">
        <v>0</v>
      </c>
      <c r="D690" s="67">
        <v>0</v>
      </c>
      <c r="E690" s="5">
        <v>0</v>
      </c>
      <c r="F690" s="40">
        <v>14</v>
      </c>
      <c r="G690" s="5">
        <v>0</v>
      </c>
      <c r="H690" s="67">
        <v>0</v>
      </c>
      <c r="I690" s="5">
        <v>0</v>
      </c>
    </row>
    <row r="691" spans="1:9" s="642" customFormat="1" ht="12" customHeight="1">
      <c r="A691" s="645">
        <v>41519</v>
      </c>
      <c r="B691" s="646">
        <v>0</v>
      </c>
      <c r="C691" s="644">
        <v>0</v>
      </c>
      <c r="D691" s="643">
        <v>0</v>
      </c>
      <c r="E691" s="643">
        <v>0</v>
      </c>
      <c r="F691" s="646"/>
      <c r="G691" s="643"/>
      <c r="H691" s="643"/>
      <c r="I691" s="643"/>
    </row>
    <row r="692" spans="1:9">
      <c r="A692" s="78">
        <v>41520</v>
      </c>
      <c r="B692" s="40">
        <v>0</v>
      </c>
      <c r="C692" s="5">
        <v>0</v>
      </c>
      <c r="D692" s="67">
        <v>0</v>
      </c>
      <c r="E692" s="5">
        <v>0</v>
      </c>
      <c r="F692" s="40">
        <v>14</v>
      </c>
      <c r="G692" s="5">
        <v>0</v>
      </c>
      <c r="H692" s="67">
        <v>0</v>
      </c>
      <c r="I692" s="5">
        <v>0</v>
      </c>
    </row>
    <row r="693" spans="1:9">
      <c r="A693" s="78">
        <v>41521</v>
      </c>
      <c r="B693" s="40">
        <v>0</v>
      </c>
      <c r="C693" s="5">
        <v>0</v>
      </c>
      <c r="D693" s="67">
        <v>0</v>
      </c>
      <c r="E693" s="5">
        <v>0</v>
      </c>
      <c r="F693" s="40">
        <v>14</v>
      </c>
      <c r="G693" s="5">
        <v>0</v>
      </c>
      <c r="H693" s="67">
        <v>0</v>
      </c>
      <c r="I693" s="5">
        <v>0</v>
      </c>
    </row>
    <row r="694" spans="1:9">
      <c r="A694" s="78">
        <v>41522</v>
      </c>
      <c r="B694" s="40">
        <v>0</v>
      </c>
      <c r="C694" s="5">
        <v>0</v>
      </c>
      <c r="D694" s="67">
        <v>0</v>
      </c>
      <c r="E694" s="5">
        <v>0</v>
      </c>
      <c r="F694" s="40">
        <v>14</v>
      </c>
      <c r="G694" s="5">
        <v>0</v>
      </c>
      <c r="H694" s="67">
        <v>0</v>
      </c>
      <c r="I694" s="5">
        <v>0</v>
      </c>
    </row>
    <row r="695" spans="1:9">
      <c r="A695" s="78">
        <v>41523</v>
      </c>
      <c r="B695" s="40">
        <v>0</v>
      </c>
      <c r="C695" s="5">
        <v>0</v>
      </c>
      <c r="D695" s="67">
        <v>0</v>
      </c>
      <c r="E695" s="5">
        <v>0</v>
      </c>
      <c r="F695" s="40">
        <v>14</v>
      </c>
      <c r="G695" s="5">
        <v>0</v>
      </c>
      <c r="H695" s="67">
        <v>0</v>
      </c>
      <c r="I695" s="5">
        <v>0</v>
      </c>
    </row>
    <row r="696" spans="1:9">
      <c r="A696" s="78">
        <v>41526</v>
      </c>
      <c r="B696" s="40">
        <v>0</v>
      </c>
      <c r="C696" s="5">
        <v>0</v>
      </c>
      <c r="D696" s="67">
        <v>0</v>
      </c>
      <c r="E696" s="5">
        <v>0</v>
      </c>
      <c r="F696" s="40">
        <v>14</v>
      </c>
      <c r="G696" s="5">
        <v>0</v>
      </c>
      <c r="H696" s="67">
        <v>0</v>
      </c>
      <c r="I696" s="5">
        <v>0</v>
      </c>
    </row>
    <row r="697" spans="1:9">
      <c r="A697" s="78">
        <v>41527</v>
      </c>
      <c r="B697" s="40">
        <v>0</v>
      </c>
      <c r="C697" s="5">
        <v>0</v>
      </c>
      <c r="D697" s="67">
        <v>0</v>
      </c>
      <c r="E697" s="5">
        <v>0</v>
      </c>
      <c r="F697" s="40">
        <v>14</v>
      </c>
      <c r="G697" s="5">
        <v>0</v>
      </c>
      <c r="H697" s="67">
        <v>0</v>
      </c>
      <c r="I697" s="5">
        <v>0</v>
      </c>
    </row>
    <row r="698" spans="1:9">
      <c r="A698" s="78">
        <v>41528</v>
      </c>
      <c r="B698" s="40">
        <v>0</v>
      </c>
      <c r="C698" s="5">
        <v>0</v>
      </c>
      <c r="D698" s="67">
        <v>0</v>
      </c>
      <c r="E698" s="5">
        <v>0</v>
      </c>
      <c r="F698" s="40">
        <v>14</v>
      </c>
      <c r="G698" s="5">
        <v>0</v>
      </c>
      <c r="H698" s="67">
        <v>0</v>
      </c>
      <c r="I698" s="5">
        <v>0</v>
      </c>
    </row>
    <row r="699" spans="1:9">
      <c r="A699" s="78">
        <v>41529</v>
      </c>
      <c r="B699" s="40">
        <v>0</v>
      </c>
      <c r="C699" s="5">
        <v>0</v>
      </c>
      <c r="D699" s="67">
        <v>0</v>
      </c>
      <c r="E699" s="5">
        <v>0</v>
      </c>
      <c r="F699" s="40">
        <v>14</v>
      </c>
      <c r="G699" s="5">
        <v>0</v>
      </c>
      <c r="H699" s="67">
        <v>0</v>
      </c>
      <c r="I699" s="5">
        <v>0</v>
      </c>
    </row>
    <row r="700" spans="1:9">
      <c r="A700" s="78">
        <v>41530</v>
      </c>
      <c r="B700" s="40">
        <v>0</v>
      </c>
      <c r="C700" s="5">
        <v>0</v>
      </c>
      <c r="D700" s="67">
        <v>0</v>
      </c>
      <c r="E700" s="5">
        <v>0</v>
      </c>
      <c r="F700" s="40">
        <v>14</v>
      </c>
      <c r="G700" s="5">
        <v>0</v>
      </c>
      <c r="H700" s="67">
        <v>0</v>
      </c>
      <c r="I700" s="5">
        <v>0</v>
      </c>
    </row>
    <row r="701" spans="1:9">
      <c r="A701" s="78">
        <v>41533</v>
      </c>
      <c r="B701" s="40">
        <v>0</v>
      </c>
      <c r="C701" s="5">
        <v>0</v>
      </c>
      <c r="D701" s="67">
        <v>0</v>
      </c>
      <c r="E701" s="5">
        <v>0</v>
      </c>
      <c r="F701" s="40">
        <v>14</v>
      </c>
      <c r="G701" s="5">
        <v>0</v>
      </c>
      <c r="H701" s="67">
        <v>0</v>
      </c>
      <c r="I701" s="5">
        <v>0</v>
      </c>
    </row>
    <row r="702" spans="1:9">
      <c r="A702" s="78">
        <v>41534</v>
      </c>
      <c r="B702" s="40">
        <v>0</v>
      </c>
      <c r="C702" s="5">
        <v>0</v>
      </c>
      <c r="D702" s="67">
        <v>0</v>
      </c>
      <c r="E702" s="5">
        <v>0</v>
      </c>
      <c r="F702" s="40">
        <v>14</v>
      </c>
      <c r="G702" s="5">
        <v>0</v>
      </c>
      <c r="H702" s="67">
        <v>0</v>
      </c>
      <c r="I702" s="5">
        <v>0</v>
      </c>
    </row>
    <row r="703" spans="1:9">
      <c r="A703" s="78">
        <v>41535</v>
      </c>
      <c r="B703" s="40">
        <v>0</v>
      </c>
      <c r="C703" s="5">
        <v>0</v>
      </c>
      <c r="D703" s="67">
        <v>0</v>
      </c>
      <c r="E703" s="5">
        <v>0</v>
      </c>
      <c r="F703" s="40">
        <v>14</v>
      </c>
      <c r="G703" s="5">
        <v>0</v>
      </c>
      <c r="H703" s="67">
        <v>0</v>
      </c>
      <c r="I703" s="5">
        <v>0</v>
      </c>
    </row>
    <row r="704" spans="1:9">
      <c r="A704" s="78">
        <v>41536</v>
      </c>
      <c r="B704" s="40">
        <v>0</v>
      </c>
      <c r="C704" s="5">
        <v>0</v>
      </c>
      <c r="D704" s="67">
        <v>0</v>
      </c>
      <c r="E704" s="5">
        <v>0</v>
      </c>
      <c r="F704" s="40">
        <v>14</v>
      </c>
      <c r="G704" s="5">
        <v>0</v>
      </c>
      <c r="H704" s="67">
        <v>0</v>
      </c>
      <c r="I704" s="5">
        <v>0</v>
      </c>
    </row>
    <row r="705" spans="1:9">
      <c r="A705" s="78">
        <v>41537</v>
      </c>
      <c r="B705" s="40">
        <v>0</v>
      </c>
      <c r="C705" s="5">
        <v>0</v>
      </c>
      <c r="D705" s="67">
        <v>0</v>
      </c>
      <c r="E705" s="5">
        <v>0</v>
      </c>
      <c r="F705" s="40">
        <v>14</v>
      </c>
      <c r="G705" s="5">
        <v>0</v>
      </c>
      <c r="H705" s="67">
        <v>0</v>
      </c>
      <c r="I705" s="5">
        <v>0</v>
      </c>
    </row>
    <row r="706" spans="1:9">
      <c r="A706" s="78">
        <v>41540</v>
      </c>
      <c r="B706" s="40">
        <v>0</v>
      </c>
      <c r="C706" s="5">
        <v>0</v>
      </c>
      <c r="D706" s="67">
        <v>0</v>
      </c>
      <c r="E706" s="5">
        <v>0</v>
      </c>
      <c r="F706" s="40">
        <v>14</v>
      </c>
      <c r="G706" s="5">
        <v>0</v>
      </c>
      <c r="H706" s="67">
        <v>0</v>
      </c>
      <c r="I706" s="5">
        <v>0</v>
      </c>
    </row>
    <row r="707" spans="1:9">
      <c r="A707" s="78">
        <v>41541</v>
      </c>
      <c r="B707" s="40">
        <v>0</v>
      </c>
      <c r="C707" s="5">
        <v>0</v>
      </c>
      <c r="D707" s="67">
        <v>0</v>
      </c>
      <c r="E707" s="5">
        <v>0</v>
      </c>
      <c r="F707" s="40">
        <v>14</v>
      </c>
      <c r="G707" s="5">
        <v>0</v>
      </c>
      <c r="H707" s="67">
        <v>0</v>
      </c>
      <c r="I707" s="5">
        <v>0</v>
      </c>
    </row>
    <row r="708" spans="1:9">
      <c r="A708" s="78">
        <v>41542</v>
      </c>
      <c r="B708" s="40">
        <v>0</v>
      </c>
      <c r="C708" s="5">
        <v>0</v>
      </c>
      <c r="D708" s="67">
        <v>0</v>
      </c>
      <c r="E708" s="5">
        <v>0</v>
      </c>
      <c r="F708" s="40">
        <v>14</v>
      </c>
      <c r="G708" s="5">
        <v>0</v>
      </c>
      <c r="H708" s="67">
        <v>0</v>
      </c>
      <c r="I708" s="5">
        <v>0</v>
      </c>
    </row>
    <row r="709" spans="1:9">
      <c r="A709" s="78">
        <v>41543</v>
      </c>
      <c r="B709" s="40">
        <v>0</v>
      </c>
      <c r="C709" s="5">
        <v>0</v>
      </c>
      <c r="D709" s="67">
        <v>0</v>
      </c>
      <c r="E709" s="5">
        <v>0</v>
      </c>
      <c r="F709" s="40">
        <v>14</v>
      </c>
      <c r="G709" s="5">
        <v>0</v>
      </c>
      <c r="H709" s="67">
        <v>0</v>
      </c>
      <c r="I709" s="5">
        <v>0</v>
      </c>
    </row>
    <row r="710" spans="1:9">
      <c r="A710" s="78">
        <v>41544</v>
      </c>
      <c r="B710" s="40">
        <v>0</v>
      </c>
      <c r="C710" s="5">
        <v>0</v>
      </c>
      <c r="D710" s="67">
        <v>0</v>
      </c>
      <c r="E710" s="5">
        <v>0</v>
      </c>
      <c r="F710" s="40">
        <v>14</v>
      </c>
      <c r="G710" s="5">
        <v>0</v>
      </c>
      <c r="H710" s="67">
        <v>0</v>
      </c>
      <c r="I710" s="5">
        <v>0</v>
      </c>
    </row>
    <row r="711" spans="1:9">
      <c r="A711" s="78">
        <v>41547</v>
      </c>
      <c r="B711" s="40">
        <v>0</v>
      </c>
      <c r="C711" s="5">
        <v>0</v>
      </c>
      <c r="D711" s="67">
        <v>0</v>
      </c>
      <c r="E711" s="5">
        <v>0</v>
      </c>
      <c r="F711" s="40">
        <v>14</v>
      </c>
      <c r="G711" s="5">
        <v>0</v>
      </c>
      <c r="H711" s="67">
        <v>0</v>
      </c>
      <c r="I711" s="5">
        <v>0</v>
      </c>
    </row>
    <row r="712" spans="1:9">
      <c r="A712" s="78">
        <v>41548</v>
      </c>
      <c r="B712" s="40">
        <v>0</v>
      </c>
      <c r="C712" s="5">
        <v>0</v>
      </c>
      <c r="D712" s="67">
        <v>0</v>
      </c>
      <c r="E712" s="5">
        <v>0</v>
      </c>
      <c r="F712" s="40">
        <v>14</v>
      </c>
      <c r="G712" s="5">
        <v>0</v>
      </c>
      <c r="H712" s="67">
        <v>0</v>
      </c>
      <c r="I712" s="5">
        <v>0</v>
      </c>
    </row>
    <row r="713" spans="1:9">
      <c r="A713" s="78">
        <v>41549</v>
      </c>
      <c r="B713" s="40">
        <v>0</v>
      </c>
      <c r="C713" s="5">
        <v>0</v>
      </c>
      <c r="D713" s="67">
        <v>0</v>
      </c>
      <c r="E713" s="5">
        <v>0</v>
      </c>
      <c r="F713" s="40">
        <v>14</v>
      </c>
      <c r="G713" s="5">
        <v>0</v>
      </c>
      <c r="H713" s="67">
        <v>0</v>
      </c>
      <c r="I713" s="5">
        <v>0</v>
      </c>
    </row>
    <row r="714" spans="1:9">
      <c r="A714" s="78">
        <v>41550</v>
      </c>
      <c r="B714" s="40">
        <v>0</v>
      </c>
      <c r="C714" s="5">
        <v>0</v>
      </c>
      <c r="D714" s="67">
        <v>0</v>
      </c>
      <c r="E714" s="5">
        <v>0</v>
      </c>
      <c r="F714" s="40">
        <v>14</v>
      </c>
      <c r="G714" s="5">
        <v>0</v>
      </c>
      <c r="H714" s="67">
        <v>0</v>
      </c>
      <c r="I714" s="5">
        <v>0</v>
      </c>
    </row>
    <row r="715" spans="1:9">
      <c r="A715" s="78">
        <v>41551</v>
      </c>
      <c r="B715" s="40">
        <v>0</v>
      </c>
      <c r="C715" s="5">
        <v>0</v>
      </c>
      <c r="D715" s="67">
        <v>0</v>
      </c>
      <c r="E715" s="5">
        <v>0</v>
      </c>
      <c r="F715" s="40">
        <v>14</v>
      </c>
      <c r="G715" s="5">
        <v>0</v>
      </c>
      <c r="H715" s="67">
        <v>0</v>
      </c>
      <c r="I715" s="5">
        <v>0</v>
      </c>
    </row>
    <row r="716" spans="1:9">
      <c r="A716" s="78">
        <v>41554</v>
      </c>
      <c r="B716" s="40">
        <v>0</v>
      </c>
      <c r="C716" s="5">
        <v>0</v>
      </c>
      <c r="D716" s="67">
        <v>0</v>
      </c>
      <c r="E716" s="5">
        <v>0</v>
      </c>
      <c r="F716" s="40">
        <v>14</v>
      </c>
      <c r="G716" s="5">
        <v>0</v>
      </c>
      <c r="H716" s="67">
        <v>0</v>
      </c>
      <c r="I716" s="5">
        <v>0</v>
      </c>
    </row>
    <row r="717" spans="1:9">
      <c r="A717" s="78">
        <v>41555</v>
      </c>
      <c r="B717" s="40">
        <v>0</v>
      </c>
      <c r="C717" s="5">
        <v>0</v>
      </c>
      <c r="D717" s="67">
        <v>0</v>
      </c>
      <c r="E717" s="5">
        <v>0</v>
      </c>
      <c r="F717" s="40">
        <v>14</v>
      </c>
      <c r="G717" s="5">
        <v>0</v>
      </c>
      <c r="H717" s="67">
        <v>0</v>
      </c>
      <c r="I717" s="5">
        <v>0</v>
      </c>
    </row>
    <row r="718" spans="1:9">
      <c r="A718" s="78">
        <v>41556</v>
      </c>
      <c r="B718" s="40">
        <v>0</v>
      </c>
      <c r="C718" s="5">
        <v>0</v>
      </c>
      <c r="D718" s="67">
        <v>0</v>
      </c>
      <c r="E718" s="5">
        <v>0</v>
      </c>
      <c r="F718" s="40">
        <v>14</v>
      </c>
      <c r="G718" s="5">
        <v>0</v>
      </c>
      <c r="H718" s="67">
        <v>0</v>
      </c>
      <c r="I718" s="5">
        <v>0</v>
      </c>
    </row>
    <row r="719" spans="1:9">
      <c r="A719" s="78">
        <v>41557</v>
      </c>
      <c r="B719" s="40">
        <v>0</v>
      </c>
      <c r="C719" s="5">
        <v>0</v>
      </c>
      <c r="D719" s="67">
        <v>0</v>
      </c>
      <c r="E719" s="5">
        <v>0</v>
      </c>
      <c r="F719" s="40">
        <v>14</v>
      </c>
      <c r="G719" s="5">
        <v>0</v>
      </c>
      <c r="H719" s="67">
        <v>0</v>
      </c>
      <c r="I719" s="5">
        <v>0</v>
      </c>
    </row>
    <row r="720" spans="1:9">
      <c r="A720" s="78">
        <v>41558</v>
      </c>
      <c r="B720" s="40">
        <v>0</v>
      </c>
      <c r="C720" s="5">
        <v>0</v>
      </c>
      <c r="D720" s="67">
        <v>0</v>
      </c>
      <c r="E720" s="5">
        <v>0</v>
      </c>
      <c r="F720" s="40">
        <v>14</v>
      </c>
      <c r="G720" s="5">
        <v>0</v>
      </c>
      <c r="H720" s="67">
        <v>0</v>
      </c>
      <c r="I720" s="5">
        <v>0</v>
      </c>
    </row>
    <row r="721" spans="1:9">
      <c r="A721" s="78">
        <v>41561</v>
      </c>
      <c r="B721" s="40">
        <v>0</v>
      </c>
      <c r="C721" s="5">
        <v>0</v>
      </c>
      <c r="D721" s="67">
        <v>0</v>
      </c>
      <c r="E721" s="5">
        <v>0</v>
      </c>
      <c r="F721" s="40">
        <v>14</v>
      </c>
      <c r="G721" s="5">
        <v>0</v>
      </c>
      <c r="H721" s="67">
        <v>0</v>
      </c>
      <c r="I721" s="5">
        <v>0</v>
      </c>
    </row>
    <row r="722" spans="1:9">
      <c r="A722" s="78">
        <v>41562</v>
      </c>
      <c r="B722" s="40">
        <v>0</v>
      </c>
      <c r="C722" s="5">
        <v>0</v>
      </c>
      <c r="D722" s="67">
        <v>0</v>
      </c>
      <c r="E722" s="5">
        <v>0</v>
      </c>
      <c r="F722" s="40">
        <v>14</v>
      </c>
      <c r="G722" s="5">
        <v>0</v>
      </c>
      <c r="H722" s="67">
        <v>0</v>
      </c>
      <c r="I722" s="5">
        <v>0</v>
      </c>
    </row>
    <row r="723" spans="1:9">
      <c r="A723" s="78">
        <v>41563</v>
      </c>
      <c r="B723" s="40">
        <v>0</v>
      </c>
      <c r="C723" s="5">
        <v>0</v>
      </c>
      <c r="D723" s="67">
        <v>0</v>
      </c>
      <c r="E723" s="5">
        <v>0</v>
      </c>
      <c r="F723" s="40">
        <v>14</v>
      </c>
      <c r="G723" s="5">
        <v>0</v>
      </c>
      <c r="H723" s="67">
        <v>0</v>
      </c>
      <c r="I723" s="5">
        <v>0</v>
      </c>
    </row>
    <row r="724" spans="1:9">
      <c r="A724" s="78">
        <v>41564</v>
      </c>
      <c r="B724" s="40">
        <v>0</v>
      </c>
      <c r="C724" s="5">
        <v>0</v>
      </c>
      <c r="D724" s="67">
        <v>0</v>
      </c>
      <c r="E724" s="5">
        <v>0</v>
      </c>
      <c r="F724" s="40">
        <v>14</v>
      </c>
      <c r="G724" s="5">
        <v>0</v>
      </c>
      <c r="H724" s="67">
        <v>0</v>
      </c>
      <c r="I724" s="5">
        <v>0</v>
      </c>
    </row>
    <row r="725" spans="1:9">
      <c r="A725" s="78">
        <v>41565</v>
      </c>
      <c r="B725" s="40">
        <v>0</v>
      </c>
      <c r="C725" s="5">
        <v>0</v>
      </c>
      <c r="D725" s="67">
        <v>0</v>
      </c>
      <c r="E725" s="5">
        <v>0</v>
      </c>
      <c r="F725" s="40">
        <v>14</v>
      </c>
      <c r="G725" s="5">
        <v>0</v>
      </c>
      <c r="H725" s="67">
        <v>0</v>
      </c>
      <c r="I725" s="5">
        <v>0</v>
      </c>
    </row>
    <row r="726" spans="1:9">
      <c r="A726" s="78">
        <v>41568</v>
      </c>
      <c r="B726" s="40">
        <v>0</v>
      </c>
      <c r="C726" s="5">
        <v>0</v>
      </c>
      <c r="D726" s="67">
        <v>0</v>
      </c>
      <c r="E726" s="5">
        <v>0</v>
      </c>
      <c r="F726" s="40">
        <v>14</v>
      </c>
      <c r="G726" s="5">
        <v>0</v>
      </c>
      <c r="H726" s="67">
        <v>0</v>
      </c>
      <c r="I726" s="5">
        <v>0</v>
      </c>
    </row>
    <row r="727" spans="1:9">
      <c r="A727" s="78">
        <v>41569</v>
      </c>
      <c r="B727" s="40">
        <v>0</v>
      </c>
      <c r="C727" s="5">
        <v>0</v>
      </c>
      <c r="D727" s="67">
        <v>0</v>
      </c>
      <c r="E727" s="5">
        <v>0</v>
      </c>
      <c r="F727" s="40">
        <v>14</v>
      </c>
      <c r="G727" s="5">
        <v>0</v>
      </c>
      <c r="H727" s="67">
        <v>0</v>
      </c>
      <c r="I727" s="5">
        <v>0</v>
      </c>
    </row>
    <row r="728" spans="1:9">
      <c r="A728" s="78">
        <v>41570</v>
      </c>
      <c r="B728" s="40">
        <v>0</v>
      </c>
      <c r="C728" s="5">
        <v>0</v>
      </c>
      <c r="D728" s="67">
        <v>0</v>
      </c>
      <c r="E728" s="5">
        <v>0</v>
      </c>
      <c r="F728" s="40">
        <v>14</v>
      </c>
      <c r="G728" s="5">
        <v>0</v>
      </c>
      <c r="H728" s="67">
        <v>0</v>
      </c>
      <c r="I728" s="5">
        <v>0</v>
      </c>
    </row>
    <row r="729" spans="1:9">
      <c r="A729" s="78">
        <v>41571</v>
      </c>
      <c r="B729" s="40">
        <v>0</v>
      </c>
      <c r="C729" s="5">
        <v>0</v>
      </c>
      <c r="D729" s="67">
        <v>0</v>
      </c>
      <c r="E729" s="5">
        <v>0</v>
      </c>
      <c r="F729" s="40">
        <v>14</v>
      </c>
      <c r="G729" s="5">
        <v>0</v>
      </c>
      <c r="H729" s="67">
        <v>0</v>
      </c>
      <c r="I729" s="5">
        <v>0</v>
      </c>
    </row>
    <row r="730" spans="1:9">
      <c r="A730" s="78">
        <v>41572</v>
      </c>
      <c r="B730" s="40">
        <v>0</v>
      </c>
      <c r="C730" s="5">
        <v>0</v>
      </c>
      <c r="D730" s="67">
        <v>0</v>
      </c>
      <c r="E730" s="5">
        <v>0</v>
      </c>
      <c r="F730" s="40">
        <v>14</v>
      </c>
      <c r="G730" s="5">
        <v>0</v>
      </c>
      <c r="H730" s="67">
        <v>0</v>
      </c>
      <c r="I730" s="5">
        <v>0</v>
      </c>
    </row>
    <row r="731" spans="1:9">
      <c r="A731" s="78">
        <v>41575</v>
      </c>
      <c r="B731" s="40">
        <v>0</v>
      </c>
      <c r="C731" s="5">
        <v>0</v>
      </c>
      <c r="D731" s="67">
        <v>0</v>
      </c>
      <c r="E731" s="5">
        <v>0</v>
      </c>
      <c r="F731" s="40">
        <v>14</v>
      </c>
      <c r="G731" s="5">
        <v>0</v>
      </c>
      <c r="H731" s="67">
        <v>0</v>
      </c>
      <c r="I731" s="5">
        <v>0</v>
      </c>
    </row>
    <row r="732" spans="1:9">
      <c r="A732" s="78">
        <v>41576</v>
      </c>
      <c r="B732" s="40">
        <v>0</v>
      </c>
      <c r="C732" s="5">
        <v>0</v>
      </c>
      <c r="D732" s="67">
        <v>0</v>
      </c>
      <c r="E732" s="5">
        <v>0</v>
      </c>
      <c r="F732" s="40">
        <v>14</v>
      </c>
      <c r="G732" s="5">
        <v>0</v>
      </c>
      <c r="H732" s="67">
        <v>0</v>
      </c>
      <c r="I732" s="5">
        <v>0</v>
      </c>
    </row>
    <row r="733" spans="1:9">
      <c r="A733" s="78">
        <f>+'Metals Futures'!A734</f>
        <v>41577</v>
      </c>
      <c r="B733" s="40">
        <v>0</v>
      </c>
      <c r="C733" s="5">
        <v>0</v>
      </c>
      <c r="D733" s="67">
        <v>0</v>
      </c>
      <c r="E733" s="5">
        <v>0</v>
      </c>
      <c r="F733" s="40">
        <v>14</v>
      </c>
      <c r="G733" s="5">
        <v>0</v>
      </c>
      <c r="H733" s="67">
        <v>0</v>
      </c>
      <c r="I733" s="5">
        <v>0</v>
      </c>
    </row>
    <row r="734" spans="1:9">
      <c r="A734" s="78">
        <f>+'Metals Futures'!A735</f>
        <v>41578</v>
      </c>
      <c r="B734" s="40">
        <v>0</v>
      </c>
      <c r="C734" s="5">
        <v>0</v>
      </c>
      <c r="D734" s="67">
        <v>0</v>
      </c>
      <c r="E734" s="5">
        <v>0</v>
      </c>
      <c r="F734" s="40">
        <v>14</v>
      </c>
      <c r="G734" s="5">
        <v>0</v>
      </c>
      <c r="H734" s="67">
        <v>0</v>
      </c>
      <c r="I734" s="5">
        <v>0</v>
      </c>
    </row>
    <row r="735" spans="1:9">
      <c r="A735" s="78">
        <f>+'Metals Futures'!A736</f>
        <v>41579</v>
      </c>
      <c r="B735" s="40">
        <v>0</v>
      </c>
      <c r="C735" s="5">
        <v>0</v>
      </c>
      <c r="D735" s="67">
        <v>0</v>
      </c>
      <c r="E735" s="5">
        <v>0</v>
      </c>
      <c r="F735" s="40">
        <v>14</v>
      </c>
      <c r="G735" s="5">
        <v>0</v>
      </c>
      <c r="H735" s="67">
        <v>0</v>
      </c>
      <c r="I735" s="5">
        <v>0</v>
      </c>
    </row>
    <row r="736" spans="1:9">
      <c r="A736" s="78">
        <f>+'Metals Futures'!A737</f>
        <v>41582</v>
      </c>
      <c r="B736" s="40">
        <v>0</v>
      </c>
      <c r="C736" s="5">
        <v>0</v>
      </c>
      <c r="D736" s="67">
        <v>0</v>
      </c>
      <c r="E736" s="5">
        <v>0</v>
      </c>
      <c r="F736" s="40">
        <v>14</v>
      </c>
      <c r="G736" s="5">
        <v>0</v>
      </c>
      <c r="H736" s="67">
        <v>0</v>
      </c>
      <c r="I736" s="5">
        <v>0</v>
      </c>
    </row>
    <row r="737" spans="1:9">
      <c r="A737" s="78">
        <v>41583</v>
      </c>
      <c r="B737" s="40">
        <v>0</v>
      </c>
      <c r="C737" s="5">
        <v>0</v>
      </c>
      <c r="D737" s="67">
        <v>0</v>
      </c>
      <c r="E737" s="5">
        <v>0</v>
      </c>
      <c r="F737" s="40">
        <v>14</v>
      </c>
      <c r="G737" s="5">
        <v>0</v>
      </c>
      <c r="H737" s="67">
        <v>0</v>
      </c>
      <c r="I737" s="5">
        <v>0</v>
      </c>
    </row>
    <row r="738" spans="1:9">
      <c r="A738" s="78">
        <v>41584</v>
      </c>
      <c r="B738" s="40">
        <v>0</v>
      </c>
      <c r="C738" s="5">
        <v>0</v>
      </c>
      <c r="D738" s="67">
        <v>0</v>
      </c>
      <c r="E738" s="5">
        <v>0</v>
      </c>
      <c r="F738" s="40">
        <v>14</v>
      </c>
      <c r="G738" s="5">
        <v>0</v>
      </c>
      <c r="H738" s="67">
        <v>0</v>
      </c>
      <c r="I738" s="5">
        <v>0</v>
      </c>
    </row>
    <row r="739" spans="1:9">
      <c r="A739" s="78">
        <v>41585</v>
      </c>
      <c r="B739" s="40">
        <v>0</v>
      </c>
      <c r="C739" s="5">
        <v>0</v>
      </c>
      <c r="D739" s="67">
        <v>0</v>
      </c>
      <c r="E739" s="5">
        <v>0</v>
      </c>
      <c r="F739" s="40">
        <v>14</v>
      </c>
      <c r="G739" s="5">
        <v>0</v>
      </c>
      <c r="H739" s="67">
        <v>0</v>
      </c>
      <c r="I739" s="5">
        <v>0</v>
      </c>
    </row>
    <row r="740" spans="1:9">
      <c r="A740" s="78">
        <v>41586</v>
      </c>
      <c r="B740" s="40">
        <v>0</v>
      </c>
      <c r="C740" s="5">
        <v>0</v>
      </c>
      <c r="D740" s="67">
        <v>0</v>
      </c>
      <c r="E740" s="5">
        <v>0</v>
      </c>
      <c r="F740" s="40">
        <v>14</v>
      </c>
      <c r="G740" s="5">
        <v>0</v>
      </c>
      <c r="H740" s="67">
        <v>0</v>
      </c>
      <c r="I740" s="5">
        <v>0</v>
      </c>
    </row>
    <row r="741" spans="1:9">
      <c r="A741" s="78">
        <v>41589</v>
      </c>
      <c r="B741" s="40">
        <v>0</v>
      </c>
      <c r="C741" s="5">
        <v>0</v>
      </c>
      <c r="D741" s="67">
        <v>0</v>
      </c>
      <c r="E741" s="5">
        <v>0</v>
      </c>
      <c r="F741" s="40">
        <v>14</v>
      </c>
      <c r="G741" s="5">
        <v>0</v>
      </c>
      <c r="H741" s="67">
        <v>0</v>
      </c>
      <c r="I741" s="5">
        <v>0</v>
      </c>
    </row>
    <row r="742" spans="1:9">
      <c r="A742" s="78">
        <v>41590</v>
      </c>
      <c r="B742" s="40">
        <v>0</v>
      </c>
      <c r="C742" s="5">
        <v>0</v>
      </c>
      <c r="D742" s="67">
        <v>0</v>
      </c>
      <c r="E742" s="5">
        <v>0</v>
      </c>
      <c r="F742" s="40">
        <v>14</v>
      </c>
      <c r="G742" s="5">
        <v>0</v>
      </c>
      <c r="H742" s="67">
        <v>0</v>
      </c>
      <c r="I742" s="5">
        <v>0</v>
      </c>
    </row>
    <row r="743" spans="1:9">
      <c r="A743" s="78">
        <v>41591</v>
      </c>
      <c r="B743" s="40">
        <v>0</v>
      </c>
      <c r="C743" s="5">
        <v>0</v>
      </c>
      <c r="D743" s="67">
        <v>0</v>
      </c>
      <c r="E743" s="5">
        <v>0</v>
      </c>
      <c r="F743" s="40">
        <v>14</v>
      </c>
      <c r="G743" s="5">
        <v>0</v>
      </c>
      <c r="H743" s="67">
        <v>0</v>
      </c>
      <c r="I743" s="5">
        <v>0</v>
      </c>
    </row>
    <row r="744" spans="1:9">
      <c r="A744" s="78">
        <v>41592</v>
      </c>
      <c r="B744" s="40">
        <v>0</v>
      </c>
      <c r="C744" s="5">
        <v>0</v>
      </c>
      <c r="D744" s="67">
        <v>0</v>
      </c>
      <c r="E744" s="5">
        <v>0</v>
      </c>
      <c r="F744" s="40">
        <v>14</v>
      </c>
      <c r="G744" s="5">
        <v>0</v>
      </c>
      <c r="H744" s="67">
        <v>0</v>
      </c>
      <c r="I744" s="5">
        <v>0</v>
      </c>
    </row>
    <row r="745" spans="1:9">
      <c r="A745" s="78">
        <v>41593</v>
      </c>
      <c r="B745" s="40">
        <v>0</v>
      </c>
      <c r="C745" s="5">
        <v>0</v>
      </c>
      <c r="D745" s="67">
        <v>0</v>
      </c>
      <c r="E745" s="5">
        <v>0</v>
      </c>
      <c r="F745" s="40">
        <v>14</v>
      </c>
      <c r="G745" s="5">
        <v>0</v>
      </c>
      <c r="H745" s="67">
        <v>0</v>
      </c>
      <c r="I745" s="5">
        <v>0</v>
      </c>
    </row>
    <row r="746" spans="1:9">
      <c r="A746" s="78">
        <v>41596</v>
      </c>
      <c r="B746" s="40">
        <v>0</v>
      </c>
      <c r="C746" s="5">
        <v>0</v>
      </c>
      <c r="D746" s="67">
        <v>0</v>
      </c>
      <c r="E746" s="5">
        <v>0</v>
      </c>
      <c r="F746" s="40">
        <v>14</v>
      </c>
      <c r="G746" s="5">
        <v>0</v>
      </c>
      <c r="H746" s="67">
        <v>0</v>
      </c>
      <c r="I746" s="5">
        <v>0</v>
      </c>
    </row>
    <row r="747" spans="1:9">
      <c r="A747" s="78">
        <v>41597</v>
      </c>
      <c r="B747" s="40">
        <v>0</v>
      </c>
      <c r="C747" s="5">
        <v>0</v>
      </c>
      <c r="D747" s="67">
        <v>0</v>
      </c>
      <c r="E747" s="5">
        <v>0</v>
      </c>
      <c r="F747" s="40">
        <v>14</v>
      </c>
      <c r="G747" s="5">
        <v>0</v>
      </c>
      <c r="H747" s="67">
        <v>0</v>
      </c>
      <c r="I747" s="5">
        <v>0</v>
      </c>
    </row>
    <row r="748" spans="1:9">
      <c r="A748" s="78">
        <v>41598</v>
      </c>
      <c r="B748" s="40">
        <v>0</v>
      </c>
      <c r="C748" s="5">
        <v>0</v>
      </c>
      <c r="D748" s="67">
        <v>0</v>
      </c>
      <c r="E748" s="5">
        <v>0</v>
      </c>
      <c r="F748" s="40">
        <v>14</v>
      </c>
      <c r="G748" s="5">
        <v>0</v>
      </c>
      <c r="H748" s="67">
        <v>0</v>
      </c>
      <c r="I748" s="5">
        <v>0</v>
      </c>
    </row>
    <row r="749" spans="1:9">
      <c r="A749" s="78">
        <v>41599</v>
      </c>
      <c r="B749" s="40">
        <v>0</v>
      </c>
      <c r="C749" s="5">
        <v>0</v>
      </c>
      <c r="D749" s="67">
        <v>0</v>
      </c>
      <c r="E749" s="5">
        <v>0</v>
      </c>
      <c r="F749" s="40">
        <v>14</v>
      </c>
      <c r="G749" s="5">
        <v>0</v>
      </c>
      <c r="H749" s="67">
        <v>0</v>
      </c>
      <c r="I749" s="5">
        <v>0</v>
      </c>
    </row>
    <row r="750" spans="1:9">
      <c r="A750" s="78">
        <v>41600</v>
      </c>
      <c r="B750" s="40">
        <v>0</v>
      </c>
      <c r="C750" s="5">
        <v>0</v>
      </c>
      <c r="D750" s="67">
        <v>0</v>
      </c>
      <c r="E750" s="5">
        <v>0</v>
      </c>
      <c r="F750" s="40">
        <v>14</v>
      </c>
      <c r="G750" s="5">
        <v>0</v>
      </c>
      <c r="H750" s="67">
        <v>0</v>
      </c>
      <c r="I750" s="5">
        <v>0</v>
      </c>
    </row>
    <row r="751" spans="1:9">
      <c r="A751" s="78">
        <v>41603</v>
      </c>
      <c r="B751" s="40">
        <v>0</v>
      </c>
      <c r="C751" s="5">
        <v>0</v>
      </c>
      <c r="D751" s="67">
        <v>0</v>
      </c>
      <c r="E751" s="5">
        <v>0</v>
      </c>
      <c r="F751" s="40">
        <v>14</v>
      </c>
      <c r="G751" s="5">
        <v>0</v>
      </c>
      <c r="H751" s="67">
        <v>0</v>
      </c>
      <c r="I751" s="5">
        <v>0</v>
      </c>
    </row>
    <row r="752" spans="1:9">
      <c r="A752" s="78">
        <v>41604</v>
      </c>
      <c r="B752" s="40">
        <v>0</v>
      </c>
      <c r="C752" s="5">
        <v>0</v>
      </c>
      <c r="D752" s="67">
        <v>0</v>
      </c>
      <c r="E752" s="5">
        <v>0</v>
      </c>
      <c r="F752" s="40">
        <v>14</v>
      </c>
      <c r="G752" s="5">
        <v>0</v>
      </c>
      <c r="H752" s="67">
        <v>0</v>
      </c>
      <c r="I752" s="5">
        <v>0</v>
      </c>
    </row>
    <row r="753" spans="1:9">
      <c r="A753" s="78">
        <v>41605</v>
      </c>
      <c r="B753" s="40">
        <v>0</v>
      </c>
      <c r="C753" s="5">
        <v>0</v>
      </c>
      <c r="D753" s="67">
        <v>0</v>
      </c>
      <c r="E753" s="5">
        <v>0</v>
      </c>
      <c r="F753" s="40">
        <v>14</v>
      </c>
      <c r="G753" s="5">
        <v>0</v>
      </c>
      <c r="H753" s="67">
        <v>0</v>
      </c>
      <c r="I753" s="5">
        <v>0</v>
      </c>
    </row>
    <row r="754" spans="1:9">
      <c r="A754" s="78">
        <v>41607</v>
      </c>
      <c r="B754" s="40">
        <v>0</v>
      </c>
      <c r="C754" s="5">
        <v>0</v>
      </c>
      <c r="D754" s="67">
        <v>0</v>
      </c>
      <c r="E754" s="5">
        <v>0</v>
      </c>
      <c r="F754" s="40">
        <v>14</v>
      </c>
      <c r="G754" s="5">
        <v>0</v>
      </c>
      <c r="H754" s="67">
        <v>0</v>
      </c>
      <c r="I754" s="5">
        <v>0</v>
      </c>
    </row>
    <row r="755" spans="1:9">
      <c r="A755" s="78">
        <v>41610</v>
      </c>
      <c r="B755" s="40">
        <v>0</v>
      </c>
      <c r="C755" s="5">
        <v>0</v>
      </c>
      <c r="D755" s="67">
        <v>0</v>
      </c>
      <c r="E755" s="5">
        <v>0</v>
      </c>
      <c r="F755" s="40">
        <v>14</v>
      </c>
      <c r="G755" s="5">
        <v>0</v>
      </c>
      <c r="H755" s="67">
        <v>0</v>
      </c>
      <c r="I755" s="5">
        <v>0</v>
      </c>
    </row>
    <row r="756" spans="1:9">
      <c r="A756" s="78">
        <v>41611</v>
      </c>
      <c r="B756" s="40">
        <v>0</v>
      </c>
      <c r="C756" s="5">
        <v>0</v>
      </c>
      <c r="D756" s="67">
        <v>0</v>
      </c>
      <c r="E756" s="5">
        <v>0</v>
      </c>
      <c r="F756" s="40">
        <v>14</v>
      </c>
      <c r="G756" s="5">
        <v>0</v>
      </c>
      <c r="H756" s="67">
        <v>0</v>
      </c>
      <c r="I756" s="5">
        <v>0</v>
      </c>
    </row>
    <row r="757" spans="1:9">
      <c r="A757" s="78">
        <v>41612</v>
      </c>
      <c r="B757" s="40">
        <v>0</v>
      </c>
      <c r="C757" s="5">
        <v>0</v>
      </c>
      <c r="D757" s="67">
        <v>0</v>
      </c>
      <c r="E757" s="5">
        <v>0</v>
      </c>
      <c r="F757" s="40">
        <v>14</v>
      </c>
      <c r="G757" s="5">
        <v>0</v>
      </c>
      <c r="H757" s="67">
        <v>0</v>
      </c>
      <c r="I757" s="5">
        <v>0</v>
      </c>
    </row>
    <row r="758" spans="1:9">
      <c r="A758" s="78">
        <v>41613</v>
      </c>
      <c r="B758" s="40">
        <v>0</v>
      </c>
      <c r="C758" s="5">
        <v>0</v>
      </c>
      <c r="D758" s="67">
        <v>0</v>
      </c>
      <c r="E758" s="5">
        <v>0</v>
      </c>
      <c r="F758" s="40">
        <v>14</v>
      </c>
      <c r="G758" s="5">
        <v>0</v>
      </c>
      <c r="H758" s="67">
        <v>0</v>
      </c>
      <c r="I758" s="5">
        <v>0</v>
      </c>
    </row>
    <row r="759" spans="1:9">
      <c r="A759" s="78">
        <v>41614</v>
      </c>
      <c r="B759" s="40">
        <v>0</v>
      </c>
      <c r="C759" s="5">
        <v>0</v>
      </c>
      <c r="D759" s="67">
        <v>0</v>
      </c>
      <c r="E759" s="5">
        <v>0</v>
      </c>
      <c r="F759" s="40">
        <v>14</v>
      </c>
      <c r="G759" s="5">
        <v>0</v>
      </c>
      <c r="H759" s="67">
        <v>0</v>
      </c>
      <c r="I759" s="5">
        <v>0</v>
      </c>
    </row>
    <row r="760" spans="1:9">
      <c r="A760" s="78">
        <v>41617</v>
      </c>
      <c r="B760" s="40">
        <v>0</v>
      </c>
      <c r="C760" s="5">
        <v>0</v>
      </c>
      <c r="D760" s="67">
        <v>0</v>
      </c>
      <c r="E760" s="5">
        <v>0</v>
      </c>
      <c r="F760" s="40">
        <v>14</v>
      </c>
      <c r="G760" s="5">
        <v>0</v>
      </c>
      <c r="H760" s="67">
        <v>0</v>
      </c>
      <c r="I760" s="5">
        <v>0</v>
      </c>
    </row>
    <row r="761" spans="1:9">
      <c r="A761" s="78">
        <v>41618</v>
      </c>
      <c r="B761" s="40">
        <v>0</v>
      </c>
      <c r="C761" s="5">
        <v>0</v>
      </c>
      <c r="D761" s="67">
        <v>0</v>
      </c>
      <c r="E761" s="5">
        <v>0</v>
      </c>
      <c r="F761" s="40">
        <v>14</v>
      </c>
      <c r="G761" s="5">
        <v>0</v>
      </c>
      <c r="H761" s="67">
        <v>0</v>
      </c>
      <c r="I761" s="5">
        <v>0</v>
      </c>
    </row>
    <row r="762" spans="1:9">
      <c r="A762" s="78">
        <v>41619</v>
      </c>
      <c r="B762" s="40">
        <v>0</v>
      </c>
      <c r="C762" s="5">
        <v>0</v>
      </c>
      <c r="D762" s="67">
        <v>0</v>
      </c>
      <c r="E762" s="5">
        <v>0</v>
      </c>
      <c r="F762" s="40">
        <v>14</v>
      </c>
      <c r="G762" s="5">
        <v>0</v>
      </c>
      <c r="H762" s="67">
        <v>0</v>
      </c>
      <c r="I762" s="5">
        <v>0</v>
      </c>
    </row>
    <row r="763" spans="1:9">
      <c r="A763" s="78">
        <v>41620</v>
      </c>
      <c r="B763" s="40">
        <v>0</v>
      </c>
      <c r="C763" s="5">
        <v>0</v>
      </c>
      <c r="D763" s="67">
        <v>0</v>
      </c>
      <c r="E763" s="5">
        <v>0</v>
      </c>
      <c r="F763" s="40">
        <v>14</v>
      </c>
      <c r="G763" s="5">
        <v>0</v>
      </c>
      <c r="H763" s="67">
        <v>0</v>
      </c>
      <c r="I763" s="5">
        <v>0</v>
      </c>
    </row>
    <row r="764" spans="1:9">
      <c r="A764" s="78">
        <v>41621</v>
      </c>
      <c r="B764" s="40">
        <v>0</v>
      </c>
      <c r="C764" s="5">
        <v>0</v>
      </c>
      <c r="D764" s="67">
        <v>0</v>
      </c>
      <c r="E764" s="5">
        <v>0</v>
      </c>
      <c r="F764" s="40">
        <v>14</v>
      </c>
      <c r="G764" s="5">
        <v>0</v>
      </c>
      <c r="H764" s="67">
        <v>0</v>
      </c>
      <c r="I764" s="5">
        <v>0</v>
      </c>
    </row>
    <row r="765" spans="1:9">
      <c r="A765" s="78">
        <v>41624</v>
      </c>
      <c r="B765" s="40">
        <v>0</v>
      </c>
      <c r="C765" s="5">
        <v>0</v>
      </c>
      <c r="D765" s="67">
        <v>0</v>
      </c>
      <c r="E765" s="5">
        <v>0</v>
      </c>
      <c r="F765" s="40">
        <v>14</v>
      </c>
      <c r="G765" s="5">
        <v>0</v>
      </c>
      <c r="H765" s="67">
        <v>0</v>
      </c>
      <c r="I765" s="5">
        <v>0</v>
      </c>
    </row>
    <row r="766" spans="1:9">
      <c r="A766" s="78">
        <v>41625</v>
      </c>
      <c r="B766" s="40">
        <v>0</v>
      </c>
      <c r="C766" s="5">
        <v>0</v>
      </c>
      <c r="D766" s="67">
        <v>0</v>
      </c>
      <c r="E766" s="5">
        <v>0</v>
      </c>
      <c r="F766" s="40">
        <v>14</v>
      </c>
      <c r="G766" s="5">
        <v>0</v>
      </c>
      <c r="H766" s="67">
        <v>0</v>
      </c>
      <c r="I766" s="5">
        <v>0</v>
      </c>
    </row>
    <row r="767" spans="1:9">
      <c r="A767" s="78">
        <v>41626</v>
      </c>
      <c r="B767" s="40">
        <v>0</v>
      </c>
      <c r="C767" s="5">
        <v>0</v>
      </c>
      <c r="D767" s="67">
        <v>0</v>
      </c>
      <c r="E767" s="5">
        <v>0</v>
      </c>
      <c r="F767" s="40">
        <v>14</v>
      </c>
      <c r="G767" s="5">
        <v>0</v>
      </c>
      <c r="H767" s="67">
        <v>0</v>
      </c>
      <c r="I767" s="5">
        <v>0</v>
      </c>
    </row>
    <row r="768" spans="1:9">
      <c r="A768" s="2245">
        <v>41627</v>
      </c>
      <c r="B768" s="40">
        <v>0</v>
      </c>
      <c r="C768" s="5">
        <v>0</v>
      </c>
      <c r="D768" s="67">
        <v>0</v>
      </c>
      <c r="E768" s="5">
        <v>0</v>
      </c>
      <c r="F768" s="40">
        <v>14</v>
      </c>
      <c r="G768" s="5">
        <v>0</v>
      </c>
      <c r="H768" s="67">
        <v>0</v>
      </c>
      <c r="I768" s="5">
        <v>0</v>
      </c>
    </row>
    <row r="769" spans="1:9">
      <c r="A769" s="2438">
        <v>41628</v>
      </c>
      <c r="B769" s="40">
        <v>0</v>
      </c>
      <c r="C769" s="5">
        <v>0</v>
      </c>
      <c r="D769" s="67">
        <v>0</v>
      </c>
      <c r="E769" s="5">
        <v>0</v>
      </c>
      <c r="F769" s="40">
        <v>14</v>
      </c>
      <c r="G769" s="5">
        <v>0</v>
      </c>
      <c r="H769" s="67">
        <v>0</v>
      </c>
      <c r="I769" s="5">
        <v>0</v>
      </c>
    </row>
    <row r="770" spans="1:9">
      <c r="A770" s="2438">
        <v>41631</v>
      </c>
      <c r="B770" s="40">
        <v>0</v>
      </c>
      <c r="C770" s="5">
        <v>0</v>
      </c>
      <c r="D770" s="67">
        <v>0</v>
      </c>
      <c r="E770" s="5">
        <v>0</v>
      </c>
      <c r="F770" s="40">
        <v>14</v>
      </c>
      <c r="G770" s="5">
        <v>0</v>
      </c>
      <c r="H770" s="67">
        <v>0</v>
      </c>
      <c r="I770" s="5">
        <v>0</v>
      </c>
    </row>
    <row r="771" spans="1:9">
      <c r="A771" s="2438">
        <v>41632</v>
      </c>
      <c r="B771" s="40">
        <v>0</v>
      </c>
      <c r="C771" s="5">
        <v>0</v>
      </c>
      <c r="D771" s="67">
        <v>0</v>
      </c>
      <c r="E771" s="5">
        <v>0</v>
      </c>
      <c r="F771" s="40">
        <v>14</v>
      </c>
      <c r="G771" s="5">
        <v>0</v>
      </c>
      <c r="H771" s="67">
        <v>0</v>
      </c>
      <c r="I771" s="5">
        <v>0</v>
      </c>
    </row>
    <row r="772" spans="1:9">
      <c r="A772" s="2438">
        <v>41634</v>
      </c>
      <c r="B772" s="40">
        <v>0</v>
      </c>
      <c r="C772" s="5">
        <v>0</v>
      </c>
      <c r="D772" s="67">
        <v>0</v>
      </c>
      <c r="E772" s="5">
        <v>0</v>
      </c>
      <c r="F772" s="40">
        <v>14</v>
      </c>
      <c r="G772" s="5">
        <v>0</v>
      </c>
      <c r="H772" s="67">
        <v>0</v>
      </c>
      <c r="I772" s="5">
        <v>0</v>
      </c>
    </row>
    <row r="773" spans="1:9">
      <c r="A773" s="2438">
        <v>41635</v>
      </c>
      <c r="B773" s="40">
        <v>0</v>
      </c>
      <c r="C773" s="5">
        <v>0</v>
      </c>
      <c r="D773" s="67">
        <v>0</v>
      </c>
      <c r="E773" s="5">
        <v>0</v>
      </c>
      <c r="F773" s="40">
        <v>14</v>
      </c>
      <c r="G773" s="5">
        <v>0</v>
      </c>
      <c r="H773" s="67">
        <v>0</v>
      </c>
      <c r="I773" s="5">
        <v>0</v>
      </c>
    </row>
    <row r="774" spans="1:9">
      <c r="A774" s="78">
        <v>41638</v>
      </c>
      <c r="B774" s="40">
        <v>0</v>
      </c>
      <c r="C774" s="5">
        <v>0</v>
      </c>
      <c r="D774" s="67">
        <v>0</v>
      </c>
      <c r="E774" s="5">
        <v>0</v>
      </c>
      <c r="F774" s="40">
        <v>14</v>
      </c>
      <c r="G774" s="5">
        <v>0</v>
      </c>
      <c r="H774" s="67">
        <v>0</v>
      </c>
      <c r="I774" s="5">
        <v>0</v>
      </c>
    </row>
    <row r="775" spans="1:9">
      <c r="A775" s="2513">
        <v>41639</v>
      </c>
      <c r="B775" s="40">
        <v>0</v>
      </c>
      <c r="C775" s="5">
        <v>0</v>
      </c>
      <c r="D775" s="67">
        <v>0</v>
      </c>
      <c r="E775" s="5">
        <v>0</v>
      </c>
      <c r="F775" s="40">
        <v>14</v>
      </c>
      <c r="G775" s="5">
        <v>0</v>
      </c>
      <c r="H775" s="67">
        <v>0</v>
      </c>
      <c r="I775" s="5">
        <v>0</v>
      </c>
    </row>
    <row r="776" spans="1:9">
      <c r="A776" s="78">
        <v>41641</v>
      </c>
      <c r="B776" s="40">
        <v>0</v>
      </c>
      <c r="C776" s="5">
        <v>0</v>
      </c>
      <c r="D776" s="67">
        <v>0</v>
      </c>
      <c r="E776" s="5">
        <v>0</v>
      </c>
      <c r="F776" s="40">
        <v>14</v>
      </c>
      <c r="G776" s="5">
        <v>0</v>
      </c>
      <c r="H776" s="67">
        <v>0</v>
      </c>
      <c r="I776" s="5">
        <v>0</v>
      </c>
    </row>
    <row r="777" spans="1:9">
      <c r="A777" s="78">
        <v>41642</v>
      </c>
      <c r="B777" s="40">
        <v>0</v>
      </c>
      <c r="C777" s="5">
        <v>0</v>
      </c>
      <c r="D777" s="67">
        <v>0</v>
      </c>
      <c r="E777" s="5">
        <v>0</v>
      </c>
      <c r="F777" s="40">
        <v>14</v>
      </c>
      <c r="G777" s="5">
        <v>0</v>
      </c>
      <c r="H777" s="67">
        <v>0</v>
      </c>
      <c r="I777" s="5">
        <v>0</v>
      </c>
    </row>
    <row r="778" spans="1:9">
      <c r="A778" s="78">
        <v>41645</v>
      </c>
      <c r="B778" s="40">
        <v>0</v>
      </c>
      <c r="C778" s="5">
        <v>0</v>
      </c>
      <c r="D778" s="67">
        <v>0</v>
      </c>
      <c r="E778" s="5">
        <v>0</v>
      </c>
      <c r="F778" s="40">
        <v>14</v>
      </c>
      <c r="G778" s="5">
        <v>0</v>
      </c>
      <c r="H778" s="67">
        <v>0</v>
      </c>
      <c r="I778" s="5">
        <v>0</v>
      </c>
    </row>
    <row r="779" spans="1:9">
      <c r="A779" s="78">
        <v>41646</v>
      </c>
      <c r="B779" s="40">
        <v>0</v>
      </c>
      <c r="C779" s="5">
        <v>0</v>
      </c>
      <c r="D779" s="67">
        <v>0</v>
      </c>
      <c r="E779" s="5">
        <v>0</v>
      </c>
      <c r="F779" s="40">
        <v>14</v>
      </c>
      <c r="G779" s="5">
        <v>0</v>
      </c>
      <c r="H779" s="67">
        <v>0</v>
      </c>
      <c r="I779" s="5">
        <v>0</v>
      </c>
    </row>
    <row r="780" spans="1:9">
      <c r="A780" s="78">
        <v>41647</v>
      </c>
      <c r="B780" s="40">
        <v>0</v>
      </c>
      <c r="C780" s="5">
        <v>0</v>
      </c>
      <c r="D780" s="67">
        <v>0</v>
      </c>
      <c r="E780" s="5">
        <v>0</v>
      </c>
      <c r="F780" s="40">
        <v>14</v>
      </c>
      <c r="G780" s="5">
        <v>0</v>
      </c>
      <c r="H780" s="67">
        <v>0</v>
      </c>
      <c r="I780" s="5">
        <v>0</v>
      </c>
    </row>
    <row r="781" spans="1:9">
      <c r="A781" s="78">
        <v>41648</v>
      </c>
      <c r="B781" s="40">
        <v>0</v>
      </c>
      <c r="C781" s="5">
        <v>0</v>
      </c>
      <c r="D781" s="67">
        <v>0</v>
      </c>
      <c r="E781" s="5">
        <v>0</v>
      </c>
      <c r="F781" s="40">
        <v>14</v>
      </c>
      <c r="G781" s="5">
        <v>0</v>
      </c>
      <c r="H781" s="67">
        <v>0</v>
      </c>
      <c r="I781" s="5">
        <v>0</v>
      </c>
    </row>
    <row r="782" spans="1:9">
      <c r="A782" s="78">
        <v>41649</v>
      </c>
      <c r="B782" s="40">
        <v>0</v>
      </c>
      <c r="C782" s="5">
        <v>0</v>
      </c>
      <c r="D782" s="67">
        <v>0</v>
      </c>
      <c r="E782" s="5">
        <v>0</v>
      </c>
      <c r="F782" s="40">
        <v>14</v>
      </c>
      <c r="G782" s="5">
        <v>0</v>
      </c>
      <c r="H782" s="67">
        <v>0</v>
      </c>
      <c r="I782" s="5">
        <v>0</v>
      </c>
    </row>
    <row r="783" spans="1:9">
      <c r="A783" s="78">
        <v>41652</v>
      </c>
      <c r="B783" s="40">
        <v>0</v>
      </c>
      <c r="C783" s="5">
        <v>0</v>
      </c>
      <c r="D783" s="67">
        <v>0</v>
      </c>
      <c r="E783" s="5">
        <v>0</v>
      </c>
      <c r="F783" s="40">
        <v>14</v>
      </c>
      <c r="G783" s="5">
        <v>0</v>
      </c>
      <c r="H783" s="67">
        <v>0</v>
      </c>
      <c r="I783" s="5">
        <v>0</v>
      </c>
    </row>
    <row r="784" spans="1:9">
      <c r="A784" s="78">
        <v>41653</v>
      </c>
      <c r="B784" s="40">
        <v>0</v>
      </c>
      <c r="C784" s="5">
        <v>0</v>
      </c>
      <c r="D784" s="67">
        <v>0</v>
      </c>
      <c r="E784" s="5">
        <v>0</v>
      </c>
      <c r="F784" s="40">
        <v>14</v>
      </c>
      <c r="G784" s="5">
        <v>0</v>
      </c>
      <c r="H784" s="67">
        <v>0</v>
      </c>
      <c r="I784" s="5">
        <v>0</v>
      </c>
    </row>
    <row r="785" spans="1:9">
      <c r="A785" s="78">
        <v>41654</v>
      </c>
      <c r="B785" s="40">
        <v>0</v>
      </c>
      <c r="C785" s="5">
        <v>0</v>
      </c>
      <c r="D785" s="67">
        <v>0</v>
      </c>
      <c r="E785" s="5">
        <v>0</v>
      </c>
      <c r="F785" s="40">
        <v>14</v>
      </c>
      <c r="G785" s="5">
        <v>0</v>
      </c>
      <c r="H785" s="67">
        <v>0</v>
      </c>
      <c r="I785" s="5">
        <v>0</v>
      </c>
    </row>
    <row r="786" spans="1:9">
      <c r="A786" s="78">
        <v>41655</v>
      </c>
      <c r="B786" s="40">
        <v>0</v>
      </c>
      <c r="C786" s="5">
        <v>0</v>
      </c>
      <c r="D786" s="67">
        <v>0</v>
      </c>
      <c r="E786" s="5">
        <v>0</v>
      </c>
      <c r="F786" s="40">
        <v>14</v>
      </c>
      <c r="G786" s="5">
        <v>0</v>
      </c>
      <c r="H786" s="67">
        <v>0</v>
      </c>
      <c r="I786" s="5">
        <v>0</v>
      </c>
    </row>
    <row r="787" spans="1:9">
      <c r="A787" s="2245">
        <v>41660</v>
      </c>
      <c r="B787" s="40">
        <v>0</v>
      </c>
      <c r="C787" s="5">
        <v>0</v>
      </c>
      <c r="D787" s="67">
        <v>0</v>
      </c>
      <c r="E787" s="5">
        <v>0</v>
      </c>
      <c r="F787" s="40">
        <v>14</v>
      </c>
      <c r="G787" s="5">
        <v>0</v>
      </c>
      <c r="H787" s="67">
        <v>0</v>
      </c>
      <c r="I787" s="5">
        <v>0</v>
      </c>
    </row>
    <row r="788" spans="1:9">
      <c r="A788" s="2245">
        <v>41661</v>
      </c>
      <c r="B788" s="40">
        <v>0</v>
      </c>
      <c r="C788" s="5">
        <v>0</v>
      </c>
      <c r="D788" s="67">
        <v>0</v>
      </c>
      <c r="E788" s="5">
        <v>0</v>
      </c>
      <c r="F788" s="40">
        <v>14</v>
      </c>
      <c r="G788" s="5">
        <v>0</v>
      </c>
      <c r="H788" s="67">
        <v>0</v>
      </c>
      <c r="I788" s="5">
        <v>0</v>
      </c>
    </row>
    <row r="789" spans="1:9">
      <c r="A789" s="2245">
        <v>41662</v>
      </c>
      <c r="B789" s="40">
        <v>0</v>
      </c>
      <c r="C789" s="5">
        <v>0</v>
      </c>
      <c r="D789" s="67">
        <v>0</v>
      </c>
      <c r="E789" s="5">
        <v>0</v>
      </c>
      <c r="F789" s="40">
        <v>14</v>
      </c>
      <c r="G789" s="5">
        <v>0</v>
      </c>
      <c r="H789" s="67">
        <v>0</v>
      </c>
      <c r="I789" s="5">
        <v>0</v>
      </c>
    </row>
    <row r="790" spans="1:9">
      <c r="A790" s="2245">
        <v>41663</v>
      </c>
      <c r="B790" s="40">
        <v>0</v>
      </c>
      <c r="C790" s="5">
        <v>0</v>
      </c>
      <c r="D790" s="67">
        <v>0</v>
      </c>
      <c r="E790" s="5">
        <v>0</v>
      </c>
      <c r="F790" s="40">
        <v>14</v>
      </c>
      <c r="G790" s="5">
        <v>0</v>
      </c>
      <c r="H790" s="67">
        <v>0</v>
      </c>
      <c r="I790" s="5">
        <v>0</v>
      </c>
    </row>
    <row r="791" spans="1:9">
      <c r="A791" s="2245">
        <f>'Metals Futures'!A793</f>
        <v>41666</v>
      </c>
      <c r="B791" s="40">
        <v>0</v>
      </c>
      <c r="C791" s="5">
        <v>0</v>
      </c>
      <c r="D791" s="67">
        <v>0</v>
      </c>
      <c r="E791" s="5">
        <v>0</v>
      </c>
      <c r="F791" s="40">
        <v>14</v>
      </c>
      <c r="G791" s="5">
        <v>0</v>
      </c>
      <c r="H791" s="67">
        <v>0</v>
      </c>
      <c r="I791" s="5">
        <v>0</v>
      </c>
    </row>
    <row r="792" spans="1:9">
      <c r="A792" s="2245">
        <f>'Metals Futures'!A794</f>
        <v>41667</v>
      </c>
      <c r="B792" s="40">
        <v>0</v>
      </c>
      <c r="C792" s="5">
        <v>0</v>
      </c>
      <c r="D792" s="67">
        <v>0</v>
      </c>
      <c r="E792" s="5">
        <v>0</v>
      </c>
      <c r="F792" s="40">
        <v>14</v>
      </c>
      <c r="G792" s="5">
        <v>0</v>
      </c>
      <c r="H792" s="67">
        <v>0</v>
      </c>
      <c r="I792" s="5">
        <v>0</v>
      </c>
    </row>
    <row r="793" spans="1:9">
      <c r="A793" s="2245">
        <f>'Metals Futures'!A795</f>
        <v>41668</v>
      </c>
      <c r="B793" s="40">
        <v>0</v>
      </c>
      <c r="C793" s="5">
        <v>0</v>
      </c>
      <c r="D793" s="67">
        <v>0</v>
      </c>
      <c r="E793" s="5">
        <v>0</v>
      </c>
      <c r="F793" s="40">
        <v>14</v>
      </c>
      <c r="G793" s="5">
        <v>0</v>
      </c>
      <c r="H793" s="67">
        <v>0</v>
      </c>
      <c r="I793" s="5">
        <v>0</v>
      </c>
    </row>
    <row r="794" spans="1:9">
      <c r="A794" s="2245">
        <f>'Metals Futures'!A796</f>
        <v>41669</v>
      </c>
      <c r="B794" s="40">
        <v>0</v>
      </c>
      <c r="C794" s="5">
        <v>0</v>
      </c>
      <c r="D794" s="67">
        <v>0</v>
      </c>
      <c r="E794" s="5">
        <v>0</v>
      </c>
      <c r="F794" s="40">
        <v>14</v>
      </c>
      <c r="G794" s="5">
        <v>0</v>
      </c>
      <c r="H794" s="67">
        <v>0</v>
      </c>
      <c r="I794" s="5">
        <v>0</v>
      </c>
    </row>
    <row r="795" spans="1:9">
      <c r="A795" s="2245">
        <f>'Metals Futures'!A797</f>
        <v>41670</v>
      </c>
      <c r="B795" s="5">
        <v>0</v>
      </c>
      <c r="C795" s="5">
        <v>0</v>
      </c>
      <c r="D795" s="5">
        <v>0</v>
      </c>
      <c r="E795" s="658">
        <v>0</v>
      </c>
      <c r="F795" s="5">
        <v>14</v>
      </c>
      <c r="G795" s="5">
        <v>0</v>
      </c>
      <c r="H795" s="5">
        <v>0</v>
      </c>
      <c r="I795" s="5">
        <v>0</v>
      </c>
    </row>
    <row r="796" spans="1:9">
      <c r="A796" s="2245">
        <f>'Metals Futures'!A798</f>
        <v>41673</v>
      </c>
      <c r="B796" s="5">
        <v>0</v>
      </c>
      <c r="C796" s="5">
        <v>0</v>
      </c>
      <c r="D796" s="5">
        <v>0</v>
      </c>
      <c r="E796" s="658">
        <v>0</v>
      </c>
      <c r="F796" s="5">
        <v>14</v>
      </c>
      <c r="G796" s="5">
        <v>0</v>
      </c>
      <c r="H796" s="5">
        <v>0</v>
      </c>
      <c r="I796" s="5">
        <v>0</v>
      </c>
    </row>
    <row r="797" spans="1:9">
      <c r="A797" s="2245">
        <f>'Metals Futures'!A799</f>
        <v>41674</v>
      </c>
      <c r="B797" s="5">
        <v>0</v>
      </c>
      <c r="C797" s="5">
        <v>0</v>
      </c>
      <c r="D797" s="5">
        <v>0</v>
      </c>
      <c r="E797" s="658">
        <v>0</v>
      </c>
      <c r="F797" s="5">
        <v>14</v>
      </c>
      <c r="G797" s="5">
        <v>0</v>
      </c>
      <c r="H797" s="5">
        <v>0</v>
      </c>
      <c r="I797" s="5">
        <v>0</v>
      </c>
    </row>
    <row r="798" spans="1:9">
      <c r="A798" s="2245">
        <f>'Metals Futures'!A800</f>
        <v>41675</v>
      </c>
      <c r="B798" s="5">
        <v>0</v>
      </c>
      <c r="C798" s="5">
        <v>0</v>
      </c>
      <c r="D798" s="5">
        <v>0</v>
      </c>
      <c r="E798" s="658">
        <v>0</v>
      </c>
      <c r="F798" s="5">
        <v>14</v>
      </c>
      <c r="G798" s="5">
        <v>0</v>
      </c>
      <c r="H798" s="5">
        <v>0</v>
      </c>
      <c r="I798" s="5">
        <v>0</v>
      </c>
    </row>
    <row r="799" spans="1:9">
      <c r="A799" s="2245">
        <f>'Metals Futures'!A801</f>
        <v>41676</v>
      </c>
      <c r="B799" s="5">
        <v>0</v>
      </c>
      <c r="C799" s="5">
        <v>0</v>
      </c>
      <c r="D799" s="5">
        <v>0</v>
      </c>
      <c r="E799" s="658">
        <v>0</v>
      </c>
      <c r="F799" s="5">
        <v>14</v>
      </c>
      <c r="G799" s="5">
        <v>0</v>
      </c>
      <c r="H799" s="5">
        <v>0</v>
      </c>
      <c r="I799" s="5">
        <v>0</v>
      </c>
    </row>
    <row r="800" spans="1:9">
      <c r="A800" s="2245">
        <f>'Metals Futures'!A802</f>
        <v>41677</v>
      </c>
      <c r="B800" s="5">
        <v>0</v>
      </c>
      <c r="C800" s="5">
        <v>0</v>
      </c>
      <c r="D800" s="5">
        <v>0</v>
      </c>
      <c r="E800" s="658">
        <v>0</v>
      </c>
      <c r="F800" s="5">
        <v>14</v>
      </c>
      <c r="G800" s="5">
        <v>0</v>
      </c>
      <c r="H800" s="5">
        <v>0</v>
      </c>
      <c r="I800" s="5">
        <v>0</v>
      </c>
    </row>
    <row r="801" spans="1:9">
      <c r="A801" s="2245">
        <f>'Metals Futures'!A803</f>
        <v>41680</v>
      </c>
      <c r="B801" s="5">
        <v>0</v>
      </c>
      <c r="C801" s="5">
        <v>0</v>
      </c>
      <c r="D801" s="5">
        <v>0</v>
      </c>
      <c r="E801" s="658">
        <v>0</v>
      </c>
      <c r="F801" s="5">
        <v>14</v>
      </c>
      <c r="G801" s="5">
        <v>0</v>
      </c>
      <c r="H801" s="5">
        <v>0</v>
      </c>
      <c r="I801" s="5">
        <v>0</v>
      </c>
    </row>
    <row r="802" spans="1:9">
      <c r="A802" s="2245">
        <f>'Metals Futures'!A804</f>
        <v>41681</v>
      </c>
      <c r="B802" s="5">
        <v>0</v>
      </c>
      <c r="C802" s="5">
        <v>0</v>
      </c>
      <c r="D802" s="5">
        <v>0</v>
      </c>
      <c r="E802" s="658">
        <v>0</v>
      </c>
      <c r="F802" s="5">
        <v>14</v>
      </c>
      <c r="G802" s="5">
        <v>0</v>
      </c>
      <c r="H802" s="5">
        <v>0</v>
      </c>
      <c r="I802" s="5">
        <v>0</v>
      </c>
    </row>
    <row r="803" spans="1:9">
      <c r="A803" s="2245">
        <f>'Metals Futures'!A805</f>
        <v>41682</v>
      </c>
      <c r="B803" s="5">
        <v>0</v>
      </c>
      <c r="C803" s="5">
        <v>0</v>
      </c>
      <c r="D803" s="5">
        <v>0</v>
      </c>
      <c r="E803" s="658">
        <v>0</v>
      </c>
      <c r="F803" s="5">
        <v>14</v>
      </c>
      <c r="G803" s="5">
        <v>0</v>
      </c>
      <c r="H803" s="5">
        <v>0</v>
      </c>
      <c r="I803" s="5">
        <v>0</v>
      </c>
    </row>
    <row r="804" spans="1:9">
      <c r="A804" s="2245">
        <f>'Metals Futures'!A806</f>
        <v>41683</v>
      </c>
      <c r="B804" s="5">
        <v>14</v>
      </c>
      <c r="C804" s="5">
        <v>0</v>
      </c>
      <c r="D804" s="5">
        <v>0</v>
      </c>
      <c r="E804" s="658">
        <v>0</v>
      </c>
      <c r="F804" s="3100">
        <v>14</v>
      </c>
      <c r="G804" s="3099">
        <v>0</v>
      </c>
      <c r="H804" s="3101">
        <v>0</v>
      </c>
      <c r="I804" s="3100">
        <v>0</v>
      </c>
    </row>
    <row r="805" spans="1:9">
      <c r="A805" s="2245">
        <f>'Metals Futures'!A807</f>
        <v>41684</v>
      </c>
      <c r="B805" s="3097">
        <v>0</v>
      </c>
      <c r="C805" s="3096">
        <v>0</v>
      </c>
      <c r="D805" s="3098">
        <v>0</v>
      </c>
      <c r="E805" s="3179">
        <v>0</v>
      </c>
      <c r="F805" s="3100">
        <v>0</v>
      </c>
      <c r="G805" s="3099">
        <v>0</v>
      </c>
      <c r="H805" s="3101">
        <v>0</v>
      </c>
      <c r="I805" s="3100">
        <v>0</v>
      </c>
    </row>
    <row r="806" spans="1:9">
      <c r="A806" s="2245">
        <f>'Metals Futures'!A808</f>
        <v>41688</v>
      </c>
      <c r="B806" s="3097">
        <v>0</v>
      </c>
      <c r="C806" s="3096">
        <v>0</v>
      </c>
      <c r="D806" s="3098">
        <v>0</v>
      </c>
      <c r="E806" s="3179">
        <v>0</v>
      </c>
      <c r="F806" s="5">
        <v>0</v>
      </c>
      <c r="G806" s="5">
        <v>0</v>
      </c>
      <c r="H806" s="5">
        <v>0</v>
      </c>
      <c r="I806" s="5">
        <v>0</v>
      </c>
    </row>
    <row r="807" spans="1:9">
      <c r="A807" s="2245">
        <f>'Metals Futures'!A809</f>
        <v>41689</v>
      </c>
      <c r="B807" s="5">
        <v>0</v>
      </c>
      <c r="C807" s="5">
        <v>0</v>
      </c>
      <c r="D807" s="5">
        <v>0</v>
      </c>
      <c r="E807" s="658">
        <v>0</v>
      </c>
      <c r="F807" s="5">
        <v>0</v>
      </c>
      <c r="G807" s="5">
        <v>0</v>
      </c>
      <c r="H807" s="5">
        <v>0</v>
      </c>
      <c r="I807" s="5">
        <v>0</v>
      </c>
    </row>
    <row r="808" spans="1:9">
      <c r="A808" s="2245">
        <f>'Metals Futures'!A810</f>
        <v>41690</v>
      </c>
      <c r="B808" s="5">
        <v>0</v>
      </c>
      <c r="C808" s="5">
        <v>0</v>
      </c>
      <c r="D808" s="5">
        <v>0</v>
      </c>
      <c r="E808" s="658">
        <v>0</v>
      </c>
      <c r="F808" s="5">
        <v>0</v>
      </c>
      <c r="G808" s="5">
        <v>0</v>
      </c>
      <c r="H808" s="5">
        <v>0</v>
      </c>
      <c r="I808" s="5">
        <v>0</v>
      </c>
    </row>
    <row r="809" spans="1:9">
      <c r="A809" s="2245">
        <f>'Metals Futures'!A811</f>
        <v>41691</v>
      </c>
      <c r="B809" s="5">
        <v>0</v>
      </c>
      <c r="C809" s="5">
        <v>0</v>
      </c>
      <c r="D809" s="5">
        <v>0</v>
      </c>
      <c r="E809" s="658">
        <v>0</v>
      </c>
      <c r="F809" s="5">
        <v>0</v>
      </c>
      <c r="G809" s="5">
        <v>0</v>
      </c>
      <c r="H809" s="5">
        <v>0</v>
      </c>
      <c r="I809" s="5">
        <v>0</v>
      </c>
    </row>
    <row r="810" spans="1:9">
      <c r="A810" s="2245">
        <f>'Metals Futures'!A812</f>
        <v>41694</v>
      </c>
      <c r="B810" s="5">
        <v>0</v>
      </c>
      <c r="C810" s="5">
        <v>0</v>
      </c>
      <c r="D810" s="5">
        <v>0</v>
      </c>
      <c r="E810" s="658">
        <v>0</v>
      </c>
      <c r="F810" s="5">
        <v>0</v>
      </c>
      <c r="G810" s="5">
        <v>0</v>
      </c>
      <c r="H810" s="5">
        <v>0</v>
      </c>
      <c r="I810" s="5">
        <v>0</v>
      </c>
    </row>
    <row r="811" spans="1:9">
      <c r="A811" s="2245">
        <f>'Metals Futures'!A813</f>
        <v>41695</v>
      </c>
      <c r="B811" s="5">
        <v>0</v>
      </c>
      <c r="C811" s="5">
        <v>0</v>
      </c>
      <c r="D811" s="5">
        <v>0</v>
      </c>
      <c r="E811" s="658">
        <v>0</v>
      </c>
      <c r="F811" s="5">
        <v>0</v>
      </c>
      <c r="G811" s="5">
        <v>0</v>
      </c>
      <c r="H811" s="5">
        <v>0</v>
      </c>
      <c r="I811" s="5">
        <v>0</v>
      </c>
    </row>
    <row r="812" spans="1:9">
      <c r="A812" s="2245">
        <f>'Metals Futures'!A814</f>
        <v>41696</v>
      </c>
      <c r="B812" s="5">
        <v>0</v>
      </c>
      <c r="C812" s="5">
        <v>0</v>
      </c>
      <c r="D812" s="5">
        <v>0</v>
      </c>
      <c r="E812" s="658">
        <v>0</v>
      </c>
      <c r="F812" s="5">
        <v>0</v>
      </c>
      <c r="G812" s="5">
        <v>0</v>
      </c>
      <c r="H812" s="5">
        <v>0</v>
      </c>
      <c r="I812" s="5">
        <v>0</v>
      </c>
    </row>
    <row r="813" spans="1:9">
      <c r="A813" s="2245">
        <f>'Metals Futures'!A815</f>
        <v>41697</v>
      </c>
      <c r="B813" s="5">
        <v>0</v>
      </c>
      <c r="C813" s="5">
        <v>0</v>
      </c>
      <c r="D813" s="5">
        <v>0</v>
      </c>
      <c r="E813" s="658">
        <v>0</v>
      </c>
      <c r="F813" s="5">
        <v>0</v>
      </c>
      <c r="G813" s="5">
        <v>0</v>
      </c>
      <c r="H813" s="5">
        <v>0</v>
      </c>
      <c r="I813" s="5">
        <v>0</v>
      </c>
    </row>
    <row r="814" spans="1:9">
      <c r="A814" s="2245">
        <f>'Metals Futures'!A816</f>
        <v>41698</v>
      </c>
      <c r="B814" s="5">
        <v>0</v>
      </c>
      <c r="C814" s="5">
        <v>0</v>
      </c>
      <c r="D814" s="5">
        <v>0</v>
      </c>
      <c r="E814" s="658">
        <v>0</v>
      </c>
      <c r="F814" s="5">
        <v>0</v>
      </c>
      <c r="G814" s="5">
        <v>0</v>
      </c>
      <c r="H814" s="5">
        <v>0</v>
      </c>
      <c r="I814" s="5">
        <v>0</v>
      </c>
    </row>
    <row r="815" spans="1:9">
      <c r="A815" s="2245">
        <f>'Metals Futures'!A817</f>
        <v>41701</v>
      </c>
      <c r="B815" s="5">
        <v>0</v>
      </c>
      <c r="C815" s="5">
        <v>0</v>
      </c>
      <c r="D815" s="5">
        <v>0</v>
      </c>
      <c r="E815" s="658">
        <v>0</v>
      </c>
      <c r="F815" s="5">
        <v>0</v>
      </c>
      <c r="G815" s="5">
        <v>0</v>
      </c>
      <c r="H815" s="5">
        <v>0</v>
      </c>
      <c r="I815" s="5">
        <v>0</v>
      </c>
    </row>
    <row r="816" spans="1:9">
      <c r="A816" s="2245">
        <f>'Metals Futures'!A818</f>
        <v>41702</v>
      </c>
      <c r="B816" s="5">
        <v>0</v>
      </c>
      <c r="C816" s="5">
        <v>0</v>
      </c>
      <c r="D816" s="5">
        <v>0</v>
      </c>
      <c r="E816" s="658">
        <v>0</v>
      </c>
      <c r="F816" s="5">
        <v>0</v>
      </c>
      <c r="G816" s="5">
        <v>0</v>
      </c>
      <c r="H816" s="5">
        <v>0</v>
      </c>
      <c r="I816" s="5">
        <v>0</v>
      </c>
    </row>
    <row r="817" spans="1:9">
      <c r="A817" s="2245">
        <f>'Metals Futures'!A819</f>
        <v>41703</v>
      </c>
      <c r="B817" s="5">
        <v>0</v>
      </c>
      <c r="C817" s="5">
        <v>0</v>
      </c>
      <c r="D817" s="5">
        <v>0</v>
      </c>
      <c r="E817" s="658">
        <v>0</v>
      </c>
      <c r="F817" s="5">
        <v>0</v>
      </c>
      <c r="G817" s="5">
        <v>0</v>
      </c>
      <c r="H817" s="5">
        <v>0</v>
      </c>
      <c r="I817" s="5">
        <v>0</v>
      </c>
    </row>
    <row r="818" spans="1:9">
      <c r="A818" s="2245">
        <f>'Metals Futures'!A820</f>
        <v>41704</v>
      </c>
      <c r="B818" s="5">
        <v>0</v>
      </c>
      <c r="C818" s="5">
        <v>0</v>
      </c>
      <c r="D818" s="5">
        <v>0</v>
      </c>
      <c r="E818" s="658">
        <v>0</v>
      </c>
      <c r="F818" s="5">
        <v>0</v>
      </c>
      <c r="G818" s="5">
        <v>0</v>
      </c>
      <c r="H818" s="5">
        <v>0</v>
      </c>
      <c r="I818" s="5">
        <v>0</v>
      </c>
    </row>
    <row r="819" spans="1:9">
      <c r="A819" s="2245">
        <f>'Metals Futures'!A821</f>
        <v>41705</v>
      </c>
      <c r="B819" s="5">
        <v>0</v>
      </c>
      <c r="C819" s="5">
        <v>0</v>
      </c>
      <c r="D819" s="5">
        <v>0</v>
      </c>
      <c r="E819" s="658">
        <v>0</v>
      </c>
      <c r="F819" s="5">
        <v>0</v>
      </c>
      <c r="G819" s="5">
        <v>0</v>
      </c>
      <c r="H819" s="5">
        <v>0</v>
      </c>
      <c r="I819" s="5">
        <v>0</v>
      </c>
    </row>
    <row r="820" spans="1:9">
      <c r="A820" s="2245">
        <f>'Metals Futures'!A822</f>
        <v>41708</v>
      </c>
      <c r="B820" s="5">
        <v>0</v>
      </c>
      <c r="C820" s="5">
        <v>0</v>
      </c>
      <c r="D820" s="5">
        <v>0</v>
      </c>
      <c r="E820" s="658">
        <v>0</v>
      </c>
      <c r="F820" s="5">
        <v>0</v>
      </c>
      <c r="G820" s="5">
        <v>0</v>
      </c>
      <c r="H820" s="5">
        <v>0</v>
      </c>
      <c r="I820" s="5">
        <v>0</v>
      </c>
    </row>
    <row r="821" spans="1:9">
      <c r="A821" s="2245">
        <f>'Metals Futures'!A823</f>
        <v>41709</v>
      </c>
      <c r="B821" s="5">
        <v>0</v>
      </c>
      <c r="C821" s="5">
        <v>0</v>
      </c>
      <c r="D821" s="5">
        <v>0</v>
      </c>
      <c r="E821" s="658">
        <v>0</v>
      </c>
      <c r="F821" s="5">
        <v>0</v>
      </c>
      <c r="G821" s="5">
        <v>0</v>
      </c>
      <c r="H821" s="5">
        <v>0</v>
      </c>
      <c r="I821" s="5">
        <v>0</v>
      </c>
    </row>
    <row r="822" spans="1:9">
      <c r="A822" s="2245">
        <f>'Metals Futures'!A824</f>
        <v>41710</v>
      </c>
      <c r="B822" s="5">
        <v>0</v>
      </c>
      <c r="C822" s="5">
        <v>0</v>
      </c>
      <c r="D822" s="5">
        <v>0</v>
      </c>
      <c r="E822" s="658">
        <v>0</v>
      </c>
      <c r="F822" s="5">
        <v>0</v>
      </c>
      <c r="G822" s="5">
        <v>0</v>
      </c>
      <c r="H822" s="5">
        <v>0</v>
      </c>
      <c r="I822" s="5">
        <v>0</v>
      </c>
    </row>
    <row r="823" spans="1:9">
      <c r="A823" s="2245">
        <f>'Metals Futures'!A825</f>
        <v>41711</v>
      </c>
      <c r="B823" s="5">
        <v>0</v>
      </c>
      <c r="C823" s="5">
        <v>0</v>
      </c>
      <c r="D823" s="5">
        <v>0</v>
      </c>
      <c r="E823" s="658">
        <v>0</v>
      </c>
      <c r="F823" s="5">
        <v>0</v>
      </c>
      <c r="G823" s="5">
        <v>0</v>
      </c>
      <c r="H823" s="5">
        <v>0</v>
      </c>
      <c r="I823" s="5">
        <v>0</v>
      </c>
    </row>
    <row r="824" spans="1:9">
      <c r="A824" s="2245">
        <f>'Metals Futures'!A826</f>
        <v>41712</v>
      </c>
      <c r="B824" s="5">
        <v>0</v>
      </c>
      <c r="C824" s="5">
        <v>0</v>
      </c>
      <c r="D824" s="5">
        <v>0</v>
      </c>
      <c r="E824" s="658">
        <v>0</v>
      </c>
      <c r="F824" s="5">
        <v>0</v>
      </c>
      <c r="G824" s="5">
        <v>0</v>
      </c>
      <c r="H824" s="5">
        <v>0</v>
      </c>
      <c r="I824" s="5">
        <v>0</v>
      </c>
    </row>
    <row r="825" spans="1:9">
      <c r="A825" s="2245">
        <f>'Metals Futures'!A827</f>
        <v>41715</v>
      </c>
      <c r="B825" s="5">
        <v>0</v>
      </c>
      <c r="C825" s="5">
        <v>0</v>
      </c>
      <c r="D825" s="5">
        <v>0</v>
      </c>
      <c r="E825" s="658">
        <v>0</v>
      </c>
      <c r="F825" s="5">
        <v>0</v>
      </c>
      <c r="G825" s="5">
        <v>0</v>
      </c>
      <c r="H825" s="5">
        <v>0</v>
      </c>
      <c r="I825" s="5">
        <v>0</v>
      </c>
    </row>
    <row r="826" spans="1:9">
      <c r="A826" s="2245">
        <f>'Metals Futures'!A828</f>
        <v>41716</v>
      </c>
      <c r="B826" s="5">
        <v>0</v>
      </c>
      <c r="C826" s="5">
        <v>0</v>
      </c>
      <c r="D826" s="5">
        <v>0</v>
      </c>
      <c r="E826" s="658">
        <v>0</v>
      </c>
      <c r="F826" s="5">
        <v>0</v>
      </c>
      <c r="G826" s="5">
        <v>0</v>
      </c>
      <c r="H826" s="5">
        <v>0</v>
      </c>
      <c r="I826" s="5">
        <v>0</v>
      </c>
    </row>
    <row r="827" spans="1:9">
      <c r="A827" s="2245">
        <f>'Metals Futures'!A829</f>
        <v>41717</v>
      </c>
      <c r="B827" s="5">
        <v>0</v>
      </c>
      <c r="C827" s="5">
        <v>0</v>
      </c>
      <c r="D827" s="5">
        <v>0</v>
      </c>
      <c r="E827" s="658">
        <v>0</v>
      </c>
      <c r="F827" s="5">
        <v>0</v>
      </c>
      <c r="G827" s="5">
        <v>0</v>
      </c>
      <c r="H827" s="5">
        <v>0</v>
      </c>
      <c r="I827" s="5">
        <v>0</v>
      </c>
    </row>
    <row r="828" spans="1:9">
      <c r="A828" s="2245">
        <f>'Metals Futures'!A830</f>
        <v>41718</v>
      </c>
      <c r="B828" s="5">
        <v>0</v>
      </c>
      <c r="C828" s="5">
        <v>0</v>
      </c>
      <c r="D828" s="5">
        <v>0</v>
      </c>
      <c r="E828" s="658">
        <v>0</v>
      </c>
      <c r="F828" s="5">
        <v>0</v>
      </c>
      <c r="G828" s="5">
        <v>0</v>
      </c>
      <c r="H828" s="5">
        <v>0</v>
      </c>
      <c r="I828" s="5">
        <v>0</v>
      </c>
    </row>
    <row r="829" spans="1:9">
      <c r="A829" s="2245">
        <f>'Metals Futures'!A831</f>
        <v>41719</v>
      </c>
      <c r="B829" s="5">
        <v>0</v>
      </c>
      <c r="C829" s="5">
        <v>0</v>
      </c>
      <c r="D829" s="5">
        <v>0</v>
      </c>
      <c r="E829" s="658">
        <v>0</v>
      </c>
      <c r="F829" s="5">
        <v>0</v>
      </c>
      <c r="G829" s="5">
        <v>0</v>
      </c>
      <c r="H829" s="5">
        <v>0</v>
      </c>
      <c r="I829" s="5">
        <v>0</v>
      </c>
    </row>
    <row r="830" spans="1:9">
      <c r="A830" s="2245">
        <f>'Metals Futures'!A832</f>
        <v>41722</v>
      </c>
      <c r="B830" s="5">
        <v>0</v>
      </c>
      <c r="C830" s="5">
        <v>0</v>
      </c>
      <c r="D830" s="5">
        <v>0</v>
      </c>
      <c r="E830" s="658">
        <v>0</v>
      </c>
      <c r="F830" s="5">
        <v>0</v>
      </c>
      <c r="G830" s="5">
        <v>0</v>
      </c>
      <c r="H830" s="5">
        <v>0</v>
      </c>
      <c r="I830" s="5">
        <v>0</v>
      </c>
    </row>
    <row r="831" spans="1:9">
      <c r="A831" s="2245">
        <f>'Metals Futures'!A833</f>
        <v>41723</v>
      </c>
      <c r="B831" s="5">
        <v>0</v>
      </c>
      <c r="C831" s="5">
        <v>0</v>
      </c>
      <c r="D831" s="5">
        <v>0</v>
      </c>
      <c r="E831" s="658">
        <v>0</v>
      </c>
      <c r="F831" s="5">
        <v>0</v>
      </c>
      <c r="G831" s="5">
        <v>0</v>
      </c>
      <c r="H831" s="5">
        <v>0</v>
      </c>
      <c r="I831" s="5">
        <v>0</v>
      </c>
    </row>
    <row r="832" spans="1:9">
      <c r="A832" s="2245">
        <f>'Metals Futures'!A834</f>
        <v>41724</v>
      </c>
      <c r="B832" s="5">
        <v>0</v>
      </c>
      <c r="C832" s="5">
        <v>0</v>
      </c>
      <c r="D832" s="5">
        <v>0</v>
      </c>
      <c r="E832" s="5">
        <v>0</v>
      </c>
      <c r="F832" s="5">
        <v>0</v>
      </c>
      <c r="G832" s="5">
        <v>0</v>
      </c>
      <c r="H832" s="5">
        <v>0</v>
      </c>
      <c r="I832" s="5">
        <v>0</v>
      </c>
    </row>
    <row r="833" spans="1:9">
      <c r="A833" s="2245">
        <f>'Metals Futures'!A835</f>
        <v>41725</v>
      </c>
      <c r="B833" s="5">
        <v>0</v>
      </c>
      <c r="C833" s="5">
        <v>0</v>
      </c>
      <c r="D833" s="5">
        <v>0</v>
      </c>
      <c r="E833" s="5">
        <v>0</v>
      </c>
      <c r="F833" s="5">
        <v>0</v>
      </c>
      <c r="G833" s="5">
        <v>0</v>
      </c>
      <c r="H833" s="5">
        <v>0</v>
      </c>
      <c r="I833" s="5">
        <v>0</v>
      </c>
    </row>
    <row r="834" spans="1:9">
      <c r="A834" s="2245">
        <f>'Metals Futures'!A836</f>
        <v>41726</v>
      </c>
      <c r="B834" s="5">
        <v>0</v>
      </c>
      <c r="C834" s="5">
        <v>0</v>
      </c>
      <c r="D834" s="5">
        <v>0</v>
      </c>
      <c r="E834" s="5">
        <v>0</v>
      </c>
      <c r="F834" s="5">
        <v>0</v>
      </c>
      <c r="G834" s="5">
        <v>0</v>
      </c>
      <c r="H834" s="5">
        <v>0</v>
      </c>
      <c r="I834" s="5">
        <v>0</v>
      </c>
    </row>
    <row r="835" spans="1:9">
      <c r="A835" s="2245">
        <f>'Metals Futures'!A837</f>
        <v>41729</v>
      </c>
      <c r="B835" s="5">
        <v>0</v>
      </c>
      <c r="C835" s="5">
        <v>0</v>
      </c>
      <c r="D835" s="5">
        <v>0</v>
      </c>
      <c r="E835" s="5">
        <v>0</v>
      </c>
      <c r="F835" s="5">
        <v>0</v>
      </c>
      <c r="G835" s="5">
        <v>0</v>
      </c>
      <c r="H835" s="5">
        <v>0</v>
      </c>
      <c r="I835" s="5">
        <v>0</v>
      </c>
    </row>
    <row r="836" spans="1:9">
      <c r="A836" s="2245">
        <f>'Metals Futures'!A838</f>
        <v>41730</v>
      </c>
      <c r="B836" s="5">
        <v>0</v>
      </c>
      <c r="C836" s="5">
        <v>0</v>
      </c>
      <c r="D836" s="5">
        <v>0</v>
      </c>
      <c r="E836" s="5">
        <v>0</v>
      </c>
      <c r="F836" s="5">
        <v>0</v>
      </c>
      <c r="G836" s="5">
        <v>0</v>
      </c>
      <c r="H836" s="5">
        <v>0</v>
      </c>
      <c r="I836" s="5">
        <v>0</v>
      </c>
    </row>
    <row r="837" spans="1:9" ht="13.5" customHeight="1">
      <c r="A837" s="2245">
        <f>'Metals Futures'!A839</f>
        <v>41731</v>
      </c>
      <c r="B837" s="5">
        <v>0</v>
      </c>
      <c r="C837" s="5">
        <v>0</v>
      </c>
      <c r="D837" s="5">
        <v>0</v>
      </c>
      <c r="E837" s="5">
        <v>0</v>
      </c>
      <c r="F837" s="5">
        <v>0</v>
      </c>
      <c r="G837" s="5">
        <v>0</v>
      </c>
      <c r="H837" s="5">
        <v>0</v>
      </c>
      <c r="I837" s="5">
        <v>0</v>
      </c>
    </row>
    <row r="838" spans="1:9" ht="13.5" customHeight="1">
      <c r="A838" s="2245">
        <f>'Metals Futures'!A840</f>
        <v>41732</v>
      </c>
      <c r="B838" s="5">
        <v>0</v>
      </c>
      <c r="C838" s="5">
        <v>0</v>
      </c>
      <c r="D838" s="5">
        <v>0</v>
      </c>
      <c r="E838" s="5">
        <v>0</v>
      </c>
      <c r="F838" s="5">
        <v>0</v>
      </c>
      <c r="G838" s="5">
        <v>0</v>
      </c>
      <c r="H838" s="5">
        <v>0</v>
      </c>
      <c r="I838" s="5">
        <v>0</v>
      </c>
    </row>
    <row r="839" spans="1:9" ht="13.5" customHeight="1">
      <c r="A839" s="2245">
        <f>'Metals Futures'!A841</f>
        <v>41733</v>
      </c>
      <c r="B839" s="5">
        <v>0</v>
      </c>
      <c r="C839" s="5">
        <v>0</v>
      </c>
      <c r="D839" s="5">
        <v>0</v>
      </c>
      <c r="E839" s="5">
        <v>0</v>
      </c>
      <c r="F839" s="5">
        <v>0</v>
      </c>
      <c r="G839" s="5">
        <v>0</v>
      </c>
      <c r="H839" s="5">
        <v>0</v>
      </c>
      <c r="I839" s="5">
        <v>0</v>
      </c>
    </row>
    <row r="840" spans="1:9" ht="13.5" customHeight="1">
      <c r="A840" s="2245">
        <f>'Metals Futures'!A842</f>
        <v>41736</v>
      </c>
      <c r="B840" s="5">
        <v>0</v>
      </c>
      <c r="C840" s="5">
        <v>0</v>
      </c>
      <c r="D840" s="5">
        <v>0</v>
      </c>
      <c r="E840" s="5">
        <v>0</v>
      </c>
      <c r="F840" s="5">
        <v>0</v>
      </c>
      <c r="G840" s="5">
        <v>0</v>
      </c>
      <c r="H840" s="5">
        <v>0</v>
      </c>
      <c r="I840" s="5">
        <v>0</v>
      </c>
    </row>
    <row r="841" spans="1:9" ht="13.5" customHeight="1">
      <c r="A841" s="2245">
        <f>'Metals Futures'!A843</f>
        <v>41737</v>
      </c>
      <c r="B841" s="5">
        <v>0</v>
      </c>
      <c r="C841" s="5">
        <v>0</v>
      </c>
      <c r="D841" s="5">
        <v>0</v>
      </c>
      <c r="E841" s="5">
        <v>0</v>
      </c>
      <c r="F841" s="5">
        <v>0</v>
      </c>
      <c r="G841" s="5">
        <v>0</v>
      </c>
      <c r="H841" s="5">
        <v>0</v>
      </c>
      <c r="I841" s="5">
        <v>0</v>
      </c>
    </row>
    <row r="842" spans="1:9" ht="13.5" customHeight="1">
      <c r="A842" s="2245">
        <f>'Metals Futures'!A844</f>
        <v>41738</v>
      </c>
      <c r="B842" s="5">
        <v>0</v>
      </c>
      <c r="C842" s="5">
        <v>0</v>
      </c>
      <c r="D842" s="5">
        <v>0</v>
      </c>
      <c r="E842" s="5">
        <v>0</v>
      </c>
      <c r="F842" s="5">
        <v>0</v>
      </c>
      <c r="G842" s="5">
        <v>0</v>
      </c>
      <c r="H842" s="5">
        <v>0</v>
      </c>
      <c r="I842" s="5">
        <v>0</v>
      </c>
    </row>
    <row r="843" spans="1:9" ht="13.5" customHeight="1">
      <c r="A843" s="2245">
        <f>'Metals Futures'!A845</f>
        <v>41739</v>
      </c>
      <c r="B843" s="5">
        <v>0</v>
      </c>
      <c r="C843" s="5">
        <v>0</v>
      </c>
      <c r="D843" s="5">
        <v>0</v>
      </c>
      <c r="E843" s="5">
        <v>0</v>
      </c>
      <c r="F843" s="5">
        <v>0</v>
      </c>
      <c r="G843" s="5">
        <v>0</v>
      </c>
      <c r="H843" s="5">
        <v>0</v>
      </c>
      <c r="I843" s="5">
        <v>0</v>
      </c>
    </row>
    <row r="844" spans="1:9" ht="13.5" customHeight="1">
      <c r="A844" s="2245">
        <f>'Metals Futures'!A846</f>
        <v>41740</v>
      </c>
      <c r="B844" s="5">
        <v>0</v>
      </c>
      <c r="C844" s="5">
        <v>0</v>
      </c>
      <c r="D844" s="5">
        <v>0</v>
      </c>
      <c r="E844" s="5">
        <v>0</v>
      </c>
      <c r="F844" s="5">
        <v>0</v>
      </c>
      <c r="G844" s="5">
        <v>0</v>
      </c>
      <c r="H844" s="5">
        <v>0</v>
      </c>
      <c r="I844" s="5">
        <v>0</v>
      </c>
    </row>
    <row r="845" spans="1:9" ht="13.5" customHeight="1">
      <c r="A845" s="2245">
        <f>'Metals Futures'!A847</f>
        <v>41743</v>
      </c>
      <c r="B845" s="5">
        <v>0</v>
      </c>
      <c r="C845" s="5">
        <v>0</v>
      </c>
      <c r="D845" s="5">
        <v>0</v>
      </c>
      <c r="E845" s="5">
        <v>0</v>
      </c>
      <c r="F845" s="5">
        <v>0</v>
      </c>
      <c r="G845" s="5">
        <v>0</v>
      </c>
      <c r="H845" s="5">
        <v>0</v>
      </c>
      <c r="I845" s="5">
        <v>0</v>
      </c>
    </row>
    <row r="846" spans="1:9" ht="13.5" customHeight="1">
      <c r="A846" s="2245">
        <f>'Metals Futures'!A848</f>
        <v>41744</v>
      </c>
      <c r="B846" s="5">
        <v>0</v>
      </c>
      <c r="C846" s="5">
        <v>0</v>
      </c>
      <c r="D846" s="5">
        <v>0</v>
      </c>
      <c r="E846" s="5">
        <v>0</v>
      </c>
      <c r="F846" s="5">
        <v>0</v>
      </c>
      <c r="G846" s="5">
        <v>0</v>
      </c>
      <c r="H846" s="5">
        <v>0</v>
      </c>
      <c r="I846" s="5">
        <v>0</v>
      </c>
    </row>
    <row r="847" spans="1:9" ht="13.5" customHeight="1">
      <c r="A847" s="2245">
        <f>'Metals Futures'!A849</f>
        <v>41745</v>
      </c>
      <c r="B847" s="5">
        <v>0</v>
      </c>
      <c r="C847" s="5">
        <v>0</v>
      </c>
      <c r="D847" s="5">
        <v>0</v>
      </c>
      <c r="E847" s="5">
        <v>0</v>
      </c>
      <c r="F847" s="5">
        <v>0</v>
      </c>
      <c r="G847" s="5">
        <v>0</v>
      </c>
      <c r="H847" s="5">
        <v>0</v>
      </c>
      <c r="I847" s="5">
        <v>0</v>
      </c>
    </row>
    <row r="848" spans="1:9" ht="13.5" customHeight="1">
      <c r="A848" s="2245">
        <f>'Metals Futures'!A850</f>
        <v>41746</v>
      </c>
      <c r="B848" s="5">
        <v>0</v>
      </c>
      <c r="C848" s="5">
        <v>0</v>
      </c>
      <c r="D848" s="5">
        <v>0</v>
      </c>
      <c r="E848" s="5">
        <v>0</v>
      </c>
      <c r="F848" s="5">
        <v>0</v>
      </c>
      <c r="G848" s="5">
        <v>0</v>
      </c>
      <c r="H848" s="5">
        <v>0</v>
      </c>
      <c r="I848" s="5">
        <v>0</v>
      </c>
    </row>
    <row r="849" spans="1:9" ht="13.5" customHeight="1">
      <c r="A849" s="2245">
        <f>'Metals Futures'!A851</f>
        <v>41750</v>
      </c>
      <c r="B849" s="5">
        <v>0</v>
      </c>
      <c r="C849" s="5">
        <v>0</v>
      </c>
      <c r="D849" s="5">
        <v>0</v>
      </c>
      <c r="E849" s="5">
        <v>0</v>
      </c>
      <c r="F849" s="5">
        <v>0</v>
      </c>
      <c r="G849" s="5">
        <v>0</v>
      </c>
      <c r="H849" s="5">
        <v>0</v>
      </c>
      <c r="I849" s="5">
        <v>0</v>
      </c>
    </row>
    <row r="850" spans="1:9" ht="13.5" customHeight="1">
      <c r="A850" s="2245">
        <f>'Metals Futures'!A852</f>
        <v>41751</v>
      </c>
      <c r="B850" s="5">
        <v>0</v>
      </c>
      <c r="C850" s="5">
        <v>0</v>
      </c>
      <c r="D850" s="5">
        <v>0</v>
      </c>
      <c r="E850" s="5">
        <v>0</v>
      </c>
      <c r="F850" s="5">
        <v>0</v>
      </c>
      <c r="G850" s="5">
        <v>0</v>
      </c>
      <c r="H850" s="5">
        <v>0</v>
      </c>
      <c r="I850" s="5">
        <v>0</v>
      </c>
    </row>
    <row r="851" spans="1:9" ht="13.5" customHeight="1">
      <c r="A851" s="2245">
        <f>'Metals Futures'!A853</f>
        <v>41752</v>
      </c>
      <c r="B851" s="5">
        <v>0</v>
      </c>
      <c r="C851" s="5">
        <v>0</v>
      </c>
      <c r="D851" s="5">
        <v>0</v>
      </c>
      <c r="E851" s="5">
        <v>0</v>
      </c>
      <c r="F851" s="5">
        <v>0</v>
      </c>
      <c r="G851" s="5">
        <v>0</v>
      </c>
      <c r="H851" s="5">
        <v>0</v>
      </c>
      <c r="I851" s="5">
        <v>0</v>
      </c>
    </row>
    <row r="852" spans="1:9" ht="13.5" customHeight="1">
      <c r="A852" s="2245">
        <f>'Metals Futures'!A854</f>
        <v>41753</v>
      </c>
      <c r="B852" s="5">
        <v>0</v>
      </c>
      <c r="C852" s="5">
        <v>0</v>
      </c>
      <c r="D852" s="5">
        <v>0</v>
      </c>
      <c r="E852" s="5">
        <v>0</v>
      </c>
      <c r="F852" s="5">
        <v>0</v>
      </c>
      <c r="G852" s="5">
        <v>0</v>
      </c>
      <c r="H852" s="5">
        <v>0</v>
      </c>
      <c r="I852" s="5">
        <v>0</v>
      </c>
    </row>
    <row r="853" spans="1:9" ht="13.5" customHeight="1">
      <c r="A853" s="2245">
        <f>'Metals Futures'!A855</f>
        <v>41754</v>
      </c>
      <c r="B853" s="5">
        <v>0</v>
      </c>
      <c r="C853" s="5">
        <v>0</v>
      </c>
      <c r="D853" s="5">
        <v>0</v>
      </c>
      <c r="E853" s="5">
        <v>0</v>
      </c>
      <c r="F853" s="5">
        <v>0</v>
      </c>
      <c r="G853" s="5">
        <v>0</v>
      </c>
      <c r="H853" s="5">
        <v>0</v>
      </c>
      <c r="I853" s="5">
        <v>0</v>
      </c>
    </row>
    <row r="854" spans="1:9" ht="13.5" customHeight="1">
      <c r="A854" s="2245">
        <f>'Metals Futures'!A856</f>
        <v>41757</v>
      </c>
      <c r="B854" s="5">
        <v>0</v>
      </c>
      <c r="C854" s="5">
        <v>0</v>
      </c>
      <c r="D854" s="5">
        <v>0</v>
      </c>
      <c r="E854" s="5">
        <v>0</v>
      </c>
      <c r="F854" s="5">
        <v>0</v>
      </c>
      <c r="G854" s="5">
        <v>0</v>
      </c>
      <c r="H854" s="5">
        <v>0</v>
      </c>
      <c r="I854" s="5">
        <v>0</v>
      </c>
    </row>
    <row r="855" spans="1:9" ht="13.5" customHeight="1">
      <c r="A855" s="2245">
        <f>'Metals Futures'!A857</f>
        <v>41758</v>
      </c>
      <c r="B855" s="5">
        <v>0</v>
      </c>
      <c r="C855" s="5">
        <v>0</v>
      </c>
      <c r="D855" s="5">
        <v>0</v>
      </c>
      <c r="E855" s="5">
        <v>0</v>
      </c>
      <c r="F855" s="5">
        <v>0</v>
      </c>
      <c r="G855" s="5">
        <v>0</v>
      </c>
      <c r="H855" s="5">
        <v>0</v>
      </c>
      <c r="I855" s="5">
        <v>0</v>
      </c>
    </row>
    <row r="856" spans="1:9" ht="13.5" customHeight="1">
      <c r="A856" s="2245">
        <f>'Metals Futures'!A858</f>
        <v>41759</v>
      </c>
      <c r="B856" s="5">
        <v>0</v>
      </c>
      <c r="C856" s="5">
        <v>0</v>
      </c>
      <c r="D856" s="5">
        <v>0</v>
      </c>
      <c r="E856" s="5">
        <v>0</v>
      </c>
      <c r="F856" s="5">
        <v>0</v>
      </c>
      <c r="G856" s="5">
        <v>0</v>
      </c>
      <c r="H856" s="5">
        <v>0</v>
      </c>
      <c r="I856" s="5">
        <v>0</v>
      </c>
    </row>
    <row r="857" spans="1:9" ht="13.5" customHeight="1">
      <c r="A857" s="2245">
        <f>'Metals Futures'!A859</f>
        <v>41760</v>
      </c>
      <c r="B857" s="5">
        <v>0</v>
      </c>
      <c r="C857" s="5">
        <v>0</v>
      </c>
      <c r="D857" s="5">
        <v>0</v>
      </c>
      <c r="E857" s="5">
        <v>0</v>
      </c>
      <c r="F857" s="5">
        <v>0</v>
      </c>
      <c r="G857" s="5">
        <v>0</v>
      </c>
      <c r="H857" s="5">
        <v>0</v>
      </c>
      <c r="I857" s="5">
        <v>0</v>
      </c>
    </row>
    <row r="858" spans="1:9" ht="13.5" customHeight="1">
      <c r="A858" s="2245">
        <f>'Metals Futures'!A860</f>
        <v>41761</v>
      </c>
      <c r="B858" s="5">
        <v>0</v>
      </c>
      <c r="C858" s="5">
        <v>0</v>
      </c>
      <c r="D858" s="5">
        <v>0</v>
      </c>
      <c r="E858" s="5">
        <v>0</v>
      </c>
      <c r="F858" s="3400">
        <v>0</v>
      </c>
      <c r="G858" s="5">
        <v>0</v>
      </c>
      <c r="H858" s="5">
        <v>0</v>
      </c>
      <c r="I858" s="5">
        <v>0</v>
      </c>
    </row>
    <row r="859" spans="1:9" ht="13.5" customHeight="1">
      <c r="A859" s="2245">
        <f>'Metals Futures'!A861</f>
        <v>41764</v>
      </c>
      <c r="B859" s="5">
        <v>0</v>
      </c>
      <c r="C859" s="5">
        <v>0</v>
      </c>
      <c r="D859" s="5">
        <v>0</v>
      </c>
      <c r="E859" s="5">
        <v>0</v>
      </c>
      <c r="F859" s="5">
        <v>0</v>
      </c>
      <c r="G859" s="5">
        <v>0</v>
      </c>
      <c r="H859" s="5">
        <v>0</v>
      </c>
      <c r="I859" s="5">
        <v>0</v>
      </c>
    </row>
    <row r="860" spans="1:9" ht="13.5" customHeight="1">
      <c r="A860" s="2245">
        <f>'Metals Futures'!A862</f>
        <v>41765</v>
      </c>
      <c r="B860" s="5">
        <v>0</v>
      </c>
      <c r="C860" s="5">
        <v>0</v>
      </c>
      <c r="D860" s="5">
        <v>0</v>
      </c>
      <c r="E860" s="5">
        <v>0</v>
      </c>
      <c r="F860" s="5">
        <v>0</v>
      </c>
      <c r="G860" s="5">
        <v>0</v>
      </c>
      <c r="H860" s="5">
        <v>0</v>
      </c>
      <c r="I860" s="5">
        <v>0</v>
      </c>
    </row>
    <row r="861" spans="1:9" ht="13.5" customHeight="1">
      <c r="A861" s="2245">
        <f>'Metals Futures'!A863</f>
        <v>41766</v>
      </c>
      <c r="B861" s="5">
        <v>0</v>
      </c>
      <c r="C861" s="5">
        <v>0</v>
      </c>
      <c r="D861" s="5">
        <v>0</v>
      </c>
      <c r="E861" s="5">
        <v>0</v>
      </c>
      <c r="F861" s="5">
        <v>0</v>
      </c>
      <c r="G861" s="5">
        <v>0</v>
      </c>
      <c r="H861" s="5">
        <v>0</v>
      </c>
      <c r="I861" s="5">
        <v>0</v>
      </c>
    </row>
    <row r="862" spans="1:9" ht="13.5" customHeight="1">
      <c r="A862" s="2245">
        <f>'Metals Futures'!A864</f>
        <v>41767</v>
      </c>
      <c r="B862" s="5">
        <v>0</v>
      </c>
      <c r="C862" s="5">
        <v>0</v>
      </c>
      <c r="D862" s="5">
        <v>0</v>
      </c>
      <c r="E862" s="5">
        <v>0</v>
      </c>
      <c r="F862" s="5">
        <v>0</v>
      </c>
      <c r="G862" s="5">
        <v>0</v>
      </c>
      <c r="H862" s="5">
        <v>0</v>
      </c>
      <c r="I862" s="5">
        <v>0</v>
      </c>
    </row>
    <row r="863" spans="1:9" ht="13.5" customHeight="1">
      <c r="A863" s="2245">
        <f>'Metals Futures'!A865</f>
        <v>41768</v>
      </c>
      <c r="B863" s="5">
        <v>0</v>
      </c>
      <c r="C863" s="5">
        <v>0</v>
      </c>
      <c r="D863" s="5">
        <v>0</v>
      </c>
      <c r="E863" s="5">
        <v>0</v>
      </c>
      <c r="F863" s="5">
        <v>0</v>
      </c>
      <c r="G863" s="5">
        <v>0</v>
      </c>
      <c r="H863" s="5">
        <v>0</v>
      </c>
      <c r="I863" s="5">
        <v>0</v>
      </c>
    </row>
    <row r="864" spans="1:9" ht="13.5" customHeight="1">
      <c r="A864" s="2245">
        <f>'Metals Futures'!A866</f>
        <v>41771</v>
      </c>
      <c r="B864" s="5">
        <v>0</v>
      </c>
      <c r="C864" s="5">
        <v>0</v>
      </c>
      <c r="D864" s="5">
        <v>0</v>
      </c>
      <c r="E864" s="5">
        <v>0</v>
      </c>
      <c r="F864" s="5">
        <v>0</v>
      </c>
      <c r="G864" s="5">
        <v>0</v>
      </c>
      <c r="H864" s="5">
        <v>0</v>
      </c>
      <c r="I864" s="5">
        <v>0</v>
      </c>
    </row>
    <row r="865" spans="1:9" ht="13.5" customHeight="1">
      <c r="A865" s="2245">
        <f>'Metals Futures'!A867</f>
        <v>41772</v>
      </c>
      <c r="B865" s="5">
        <v>0</v>
      </c>
      <c r="C865" s="5">
        <v>0</v>
      </c>
      <c r="D865" s="5">
        <v>0</v>
      </c>
      <c r="E865" s="5">
        <v>0</v>
      </c>
      <c r="F865" s="5">
        <v>0</v>
      </c>
      <c r="G865" s="5">
        <v>0</v>
      </c>
      <c r="H865" s="5">
        <v>0</v>
      </c>
      <c r="I865" s="5">
        <v>0</v>
      </c>
    </row>
    <row r="866" spans="1:9" ht="13.5" customHeight="1">
      <c r="A866" s="2245">
        <f>'Metals Futures'!A868</f>
        <v>41773</v>
      </c>
      <c r="B866" s="5">
        <v>0</v>
      </c>
      <c r="C866" s="5">
        <v>0</v>
      </c>
      <c r="D866" s="5">
        <v>0</v>
      </c>
      <c r="E866" s="5">
        <v>0</v>
      </c>
      <c r="F866" s="5">
        <v>0</v>
      </c>
      <c r="G866" s="5">
        <v>0</v>
      </c>
      <c r="H866" s="5">
        <v>0</v>
      </c>
      <c r="I866" s="5">
        <v>0</v>
      </c>
    </row>
    <row r="867" spans="1:9" ht="13.5" customHeight="1">
      <c r="A867" s="2245">
        <f>'Metals Futures'!A869</f>
        <v>41774</v>
      </c>
      <c r="B867" s="5">
        <v>0</v>
      </c>
      <c r="C867" s="5">
        <v>0</v>
      </c>
      <c r="D867" s="5">
        <v>0</v>
      </c>
      <c r="E867" s="5">
        <v>0</v>
      </c>
      <c r="F867" s="5">
        <v>0</v>
      </c>
      <c r="G867" s="5">
        <v>0</v>
      </c>
      <c r="H867" s="5">
        <v>0</v>
      </c>
      <c r="I867" s="5">
        <v>0</v>
      </c>
    </row>
    <row r="868" spans="1:9" ht="13.5" customHeight="1">
      <c r="A868" s="2245">
        <f>'Metals Futures'!A870</f>
        <v>41775</v>
      </c>
      <c r="B868" s="5">
        <v>0</v>
      </c>
      <c r="C868" s="5">
        <v>0</v>
      </c>
      <c r="D868" s="5">
        <v>0</v>
      </c>
      <c r="E868" s="5">
        <v>0</v>
      </c>
      <c r="F868" s="5">
        <v>0</v>
      </c>
      <c r="G868" s="5">
        <v>0</v>
      </c>
      <c r="H868" s="5">
        <v>0</v>
      </c>
      <c r="I868" s="5">
        <v>0</v>
      </c>
    </row>
    <row r="869" spans="1:9" ht="13.5" customHeight="1">
      <c r="A869" s="2245">
        <f>'Metals Futures'!A871</f>
        <v>41778</v>
      </c>
      <c r="B869" s="5">
        <v>0</v>
      </c>
      <c r="C869" s="5">
        <v>0</v>
      </c>
      <c r="D869" s="5">
        <v>0</v>
      </c>
      <c r="E869" s="5">
        <v>0</v>
      </c>
      <c r="F869" s="5">
        <v>0</v>
      </c>
      <c r="G869" s="5">
        <v>0</v>
      </c>
      <c r="H869" s="5">
        <v>0</v>
      </c>
      <c r="I869" s="5">
        <v>0</v>
      </c>
    </row>
    <row r="870" spans="1:9" ht="13.5" customHeight="1">
      <c r="A870" s="2245">
        <f>'Metals Futures'!A872</f>
        <v>41779</v>
      </c>
      <c r="B870" s="5">
        <v>0</v>
      </c>
      <c r="C870" s="5">
        <v>0</v>
      </c>
      <c r="D870" s="5">
        <v>0</v>
      </c>
      <c r="E870" s="5">
        <v>0</v>
      </c>
      <c r="F870" s="5">
        <v>0</v>
      </c>
      <c r="G870" s="5">
        <v>0</v>
      </c>
      <c r="H870" s="5">
        <v>0</v>
      </c>
      <c r="I870" s="5">
        <v>0</v>
      </c>
    </row>
    <row r="871" spans="1:9" ht="13.5" customHeight="1">
      <c r="A871" s="2245">
        <f>'Metals Futures'!A873</f>
        <v>41780</v>
      </c>
      <c r="B871" s="5">
        <v>0</v>
      </c>
      <c r="C871" s="5">
        <v>0</v>
      </c>
      <c r="D871" s="5">
        <v>0</v>
      </c>
      <c r="E871" s="5">
        <v>0</v>
      </c>
      <c r="F871" s="5">
        <v>0</v>
      </c>
      <c r="G871" s="5">
        <v>0</v>
      </c>
      <c r="H871" s="5">
        <v>0</v>
      </c>
      <c r="I871" s="5">
        <v>0</v>
      </c>
    </row>
    <row r="872" spans="1:9" ht="13.5" customHeight="1">
      <c r="A872" s="2245">
        <f>'Metals Futures'!A874</f>
        <v>41781</v>
      </c>
      <c r="B872" s="5">
        <v>0</v>
      </c>
      <c r="C872" s="5">
        <v>0</v>
      </c>
      <c r="D872" s="5">
        <v>0</v>
      </c>
      <c r="E872" s="5">
        <v>0</v>
      </c>
      <c r="F872" s="5">
        <v>0</v>
      </c>
      <c r="G872" s="5">
        <v>0</v>
      </c>
      <c r="H872" s="5">
        <v>0</v>
      </c>
      <c r="I872" s="5">
        <v>0</v>
      </c>
    </row>
    <row r="873" spans="1:9" ht="13.5" customHeight="1">
      <c r="A873" s="2245">
        <f>'Metals Futures'!A875</f>
        <v>41782</v>
      </c>
      <c r="B873" s="5">
        <v>0</v>
      </c>
      <c r="C873" s="5">
        <v>0</v>
      </c>
      <c r="D873" s="5">
        <v>0</v>
      </c>
      <c r="E873" s="5">
        <v>0</v>
      </c>
      <c r="F873" s="5">
        <v>0</v>
      </c>
      <c r="G873" s="5">
        <v>0</v>
      </c>
      <c r="H873" s="5">
        <v>0</v>
      </c>
      <c r="I873" s="5">
        <v>0</v>
      </c>
    </row>
    <row r="874" spans="1:9" ht="13.5" customHeight="1">
      <c r="A874" s="2245">
        <f>'Metals Futures'!A876</f>
        <v>41786</v>
      </c>
      <c r="B874" s="5">
        <v>0</v>
      </c>
      <c r="C874" s="5">
        <v>0</v>
      </c>
      <c r="D874" s="5">
        <v>0</v>
      </c>
      <c r="E874" s="5">
        <v>0</v>
      </c>
      <c r="F874" s="5">
        <v>0</v>
      </c>
      <c r="G874" s="5">
        <v>0</v>
      </c>
      <c r="H874" s="5">
        <v>0</v>
      </c>
      <c r="I874" s="5">
        <v>0</v>
      </c>
    </row>
    <row r="875" spans="1:9" ht="13.5" customHeight="1">
      <c r="A875" s="2245">
        <f>'Metals Futures'!A877</f>
        <v>41787</v>
      </c>
      <c r="B875" s="5">
        <v>0</v>
      </c>
      <c r="C875" s="5">
        <v>0</v>
      </c>
      <c r="D875" s="5">
        <v>0</v>
      </c>
      <c r="E875" s="5">
        <v>0</v>
      </c>
      <c r="F875" s="5">
        <v>0</v>
      </c>
      <c r="G875" s="5">
        <v>0</v>
      </c>
      <c r="H875" s="5">
        <v>0</v>
      </c>
      <c r="I875" s="5">
        <v>0</v>
      </c>
    </row>
    <row r="876" spans="1:9" ht="13.5" customHeight="1">
      <c r="A876" s="2245">
        <f>'Metals Futures'!A878</f>
        <v>41788</v>
      </c>
      <c r="B876" s="5">
        <v>0</v>
      </c>
      <c r="C876" s="5">
        <v>0</v>
      </c>
      <c r="D876" s="5">
        <v>0</v>
      </c>
      <c r="E876" s="5">
        <v>0</v>
      </c>
      <c r="F876" s="5">
        <v>0</v>
      </c>
      <c r="G876" s="5">
        <v>0</v>
      </c>
      <c r="H876" s="5">
        <v>0</v>
      </c>
      <c r="I876" s="5">
        <v>0</v>
      </c>
    </row>
    <row r="877" spans="1:9" ht="13.5" customHeight="1">
      <c r="A877" s="2245">
        <f>'Metals Futures'!A879</f>
        <v>41789</v>
      </c>
      <c r="B877" s="5">
        <v>0</v>
      </c>
      <c r="C877" s="5">
        <v>0</v>
      </c>
      <c r="D877" s="5">
        <v>0</v>
      </c>
      <c r="E877" s="5">
        <v>0</v>
      </c>
      <c r="F877" s="5">
        <v>0</v>
      </c>
      <c r="G877" s="5">
        <v>0</v>
      </c>
      <c r="H877" s="5">
        <v>0</v>
      </c>
      <c r="I877" s="5">
        <v>0</v>
      </c>
    </row>
    <row r="878" spans="1:9" ht="13.5" customHeight="1">
      <c r="A878" s="2245">
        <f>'Metals Futures'!A880</f>
        <v>41792</v>
      </c>
      <c r="B878" s="5">
        <v>0</v>
      </c>
      <c r="C878" s="5">
        <v>0</v>
      </c>
      <c r="D878" s="5">
        <v>0</v>
      </c>
      <c r="E878" s="5">
        <v>0</v>
      </c>
      <c r="F878" s="5">
        <v>0</v>
      </c>
      <c r="G878" s="5">
        <v>0</v>
      </c>
      <c r="H878" s="5">
        <v>0</v>
      </c>
      <c r="I878" s="5">
        <v>0</v>
      </c>
    </row>
    <row r="879" spans="1:9" ht="13.5" customHeight="1">
      <c r="A879" s="2245">
        <f>'Metals Futures'!A881</f>
        <v>41793</v>
      </c>
      <c r="B879" s="5">
        <v>0</v>
      </c>
      <c r="C879" s="5">
        <v>0</v>
      </c>
      <c r="D879" s="5">
        <v>0</v>
      </c>
      <c r="E879" s="5">
        <v>0</v>
      </c>
      <c r="F879" s="5">
        <v>0</v>
      </c>
      <c r="G879" s="5">
        <v>0</v>
      </c>
      <c r="H879" s="5">
        <v>0</v>
      </c>
      <c r="I879" s="5">
        <v>0</v>
      </c>
    </row>
    <row r="880" spans="1:9" ht="13.5" customHeight="1">
      <c r="A880" s="2245">
        <f>'Metals Futures'!A882</f>
        <v>41794</v>
      </c>
      <c r="B880" s="5">
        <v>0</v>
      </c>
      <c r="C880" s="5">
        <v>0</v>
      </c>
      <c r="D880" s="5">
        <v>0</v>
      </c>
      <c r="E880" s="5">
        <v>0</v>
      </c>
      <c r="F880" s="5">
        <v>0</v>
      </c>
      <c r="G880" s="5">
        <v>0</v>
      </c>
      <c r="H880" s="5">
        <v>0</v>
      </c>
      <c r="I880" s="5">
        <v>0</v>
      </c>
    </row>
    <row r="881" spans="1:9" ht="13.5" customHeight="1">
      <c r="A881" s="2245">
        <f>'Metals Futures'!A883</f>
        <v>41795</v>
      </c>
      <c r="B881" s="5">
        <v>0</v>
      </c>
      <c r="C881" s="5">
        <v>0</v>
      </c>
      <c r="D881" s="5">
        <v>0</v>
      </c>
      <c r="E881" s="5">
        <v>0</v>
      </c>
      <c r="F881" s="5">
        <v>0</v>
      </c>
      <c r="G881" s="5">
        <v>0</v>
      </c>
      <c r="H881" s="5">
        <v>0</v>
      </c>
      <c r="I881" s="5">
        <v>0</v>
      </c>
    </row>
    <row r="882" spans="1:9" ht="13.5" customHeight="1">
      <c r="A882" s="2245">
        <f>'Metals Futures'!A884</f>
        <v>41796</v>
      </c>
      <c r="B882" s="5">
        <v>0</v>
      </c>
      <c r="C882" s="5">
        <v>0</v>
      </c>
      <c r="D882" s="5">
        <v>0</v>
      </c>
      <c r="E882" s="5">
        <v>0</v>
      </c>
      <c r="F882" s="5">
        <v>0</v>
      </c>
      <c r="G882" s="5">
        <v>0</v>
      </c>
      <c r="H882" s="5">
        <v>0</v>
      </c>
      <c r="I882" s="5">
        <v>0</v>
      </c>
    </row>
    <row r="883" spans="1:9" ht="13.5" customHeight="1">
      <c r="A883" s="2245">
        <f>'Metals Futures'!A885</f>
        <v>41799</v>
      </c>
      <c r="B883" s="5">
        <v>0</v>
      </c>
      <c r="C883" s="5">
        <v>0</v>
      </c>
      <c r="D883" s="5">
        <v>0</v>
      </c>
      <c r="E883" s="5">
        <v>0</v>
      </c>
      <c r="F883" s="5">
        <v>0</v>
      </c>
      <c r="G883" s="5">
        <v>0</v>
      </c>
      <c r="H883" s="5">
        <v>0</v>
      </c>
      <c r="I883" s="5">
        <v>0</v>
      </c>
    </row>
    <row r="884" spans="1:9" ht="13.5" customHeight="1">
      <c r="A884" s="2245">
        <f>'Metals Futures'!A886</f>
        <v>41800</v>
      </c>
      <c r="B884" s="5">
        <v>0</v>
      </c>
      <c r="C884" s="5">
        <v>0</v>
      </c>
      <c r="D884" s="5">
        <v>0</v>
      </c>
      <c r="E884" s="5">
        <v>0</v>
      </c>
      <c r="F884" s="5">
        <v>0</v>
      </c>
      <c r="G884" s="5">
        <v>0</v>
      </c>
      <c r="H884" s="5">
        <v>0</v>
      </c>
      <c r="I884" s="5">
        <v>0</v>
      </c>
    </row>
    <row r="885" spans="1:9" ht="13.5" customHeight="1">
      <c r="A885" s="2245">
        <f>'Metals Futures'!A887</f>
        <v>41801</v>
      </c>
      <c r="B885" s="5">
        <v>0</v>
      </c>
      <c r="C885" s="5">
        <v>0</v>
      </c>
      <c r="D885" s="5">
        <v>0</v>
      </c>
      <c r="E885" s="5">
        <v>0</v>
      </c>
      <c r="F885" s="5">
        <v>0</v>
      </c>
      <c r="G885" s="5">
        <v>0</v>
      </c>
      <c r="H885" s="5">
        <v>0</v>
      </c>
      <c r="I885" s="5">
        <v>0</v>
      </c>
    </row>
    <row r="886" spans="1:9" ht="13.5" customHeight="1">
      <c r="A886" s="2245">
        <f>'Metals Futures'!A888</f>
        <v>41802</v>
      </c>
      <c r="B886" s="5">
        <v>0</v>
      </c>
      <c r="C886" s="5">
        <v>0</v>
      </c>
      <c r="D886" s="5">
        <v>0</v>
      </c>
      <c r="E886" s="5">
        <v>0</v>
      </c>
      <c r="F886" s="5">
        <v>0</v>
      </c>
      <c r="G886" s="5">
        <v>0</v>
      </c>
      <c r="H886" s="5">
        <v>0</v>
      </c>
      <c r="I886" s="5">
        <v>0</v>
      </c>
    </row>
    <row r="887" spans="1:9" ht="13.5" customHeight="1">
      <c r="A887" s="2245">
        <f>'Metals Futures'!A889</f>
        <v>41803</v>
      </c>
      <c r="B887" s="5">
        <v>0</v>
      </c>
      <c r="C887" s="5">
        <v>0</v>
      </c>
      <c r="D887" s="5">
        <v>0</v>
      </c>
      <c r="E887" s="5">
        <v>0</v>
      </c>
      <c r="F887" s="5">
        <v>0</v>
      </c>
      <c r="G887" s="5">
        <v>0</v>
      </c>
      <c r="H887" s="5">
        <v>0</v>
      </c>
      <c r="I887" s="5">
        <v>0</v>
      </c>
    </row>
    <row r="888" spans="1:9" ht="13.5" customHeight="1">
      <c r="A888" s="2245">
        <f>'Metals Futures'!A890</f>
        <v>41806</v>
      </c>
      <c r="B888" s="5">
        <v>0</v>
      </c>
      <c r="C888" s="5">
        <v>0</v>
      </c>
      <c r="D888" s="5">
        <v>0</v>
      </c>
      <c r="E888" s="5">
        <v>0</v>
      </c>
      <c r="F888" s="5">
        <v>0</v>
      </c>
      <c r="G888" s="5">
        <v>0</v>
      </c>
      <c r="H888" s="5">
        <v>0</v>
      </c>
      <c r="I888" s="5">
        <v>0</v>
      </c>
    </row>
    <row r="889" spans="1:9" ht="13.5" customHeight="1">
      <c r="A889" s="2245">
        <f>'Metals Futures'!A891</f>
        <v>41807</v>
      </c>
      <c r="B889" s="5">
        <v>0</v>
      </c>
      <c r="C889" s="5">
        <v>0</v>
      </c>
      <c r="D889" s="5">
        <v>0</v>
      </c>
      <c r="E889" s="5">
        <v>0</v>
      </c>
      <c r="F889" s="5">
        <v>0</v>
      </c>
      <c r="G889" s="5">
        <v>0</v>
      </c>
      <c r="H889" s="5">
        <v>0</v>
      </c>
      <c r="I889" s="5">
        <v>0</v>
      </c>
    </row>
    <row r="890" spans="1:9" ht="13.5" customHeight="1">
      <c r="A890" s="2245">
        <f>'Metals Futures'!A892</f>
        <v>41808</v>
      </c>
      <c r="B890" s="5">
        <v>0</v>
      </c>
      <c r="C890" s="5">
        <v>0</v>
      </c>
      <c r="D890" s="5">
        <v>0</v>
      </c>
      <c r="E890" s="5">
        <v>0</v>
      </c>
      <c r="F890" s="5">
        <v>0</v>
      </c>
      <c r="G890" s="5">
        <v>0</v>
      </c>
      <c r="H890" s="5">
        <v>0</v>
      </c>
      <c r="I890" s="5">
        <v>0</v>
      </c>
    </row>
    <row r="891" spans="1:9" ht="13.5" customHeight="1">
      <c r="A891" s="2245">
        <f>'Metals Futures'!A893</f>
        <v>41809</v>
      </c>
      <c r="B891" s="5">
        <v>0</v>
      </c>
      <c r="C891" s="5">
        <v>0</v>
      </c>
      <c r="D891" s="5">
        <v>0</v>
      </c>
      <c r="E891" s="5">
        <v>0</v>
      </c>
      <c r="F891" s="5">
        <v>0</v>
      </c>
      <c r="G891" s="5">
        <v>0</v>
      </c>
      <c r="H891" s="5">
        <v>0</v>
      </c>
      <c r="I891" s="5">
        <v>0</v>
      </c>
    </row>
    <row r="892" spans="1:9" ht="13.5" customHeight="1">
      <c r="A892" s="2245">
        <f>'Metals Futures'!A894</f>
        <v>41810</v>
      </c>
      <c r="B892" s="5">
        <v>0</v>
      </c>
      <c r="C892" s="5">
        <v>0</v>
      </c>
      <c r="D892" s="5">
        <v>0</v>
      </c>
      <c r="E892" s="5">
        <v>0</v>
      </c>
      <c r="F892" s="5">
        <v>0</v>
      </c>
      <c r="G892" s="5">
        <v>0</v>
      </c>
      <c r="H892" s="5">
        <v>0</v>
      </c>
      <c r="I892" s="5">
        <v>0</v>
      </c>
    </row>
    <row r="893" spans="1:9" ht="13.5" customHeight="1">
      <c r="A893" s="2245">
        <f>'Metals Futures'!A895</f>
        <v>41813</v>
      </c>
      <c r="B893" s="5">
        <v>0</v>
      </c>
      <c r="C893" s="5">
        <v>0</v>
      </c>
      <c r="D893" s="5">
        <v>0</v>
      </c>
      <c r="E893" s="5">
        <v>0</v>
      </c>
      <c r="F893" s="5">
        <v>0</v>
      </c>
      <c r="G893" s="5">
        <v>0</v>
      </c>
      <c r="H893" s="5">
        <v>0</v>
      </c>
      <c r="I893" s="5">
        <v>0</v>
      </c>
    </row>
    <row r="894" spans="1:9" ht="13.5" customHeight="1">
      <c r="A894" s="2245">
        <f>'Metals Futures'!A896</f>
        <v>41814</v>
      </c>
      <c r="B894" s="5">
        <v>0</v>
      </c>
      <c r="C894" s="5">
        <v>0</v>
      </c>
      <c r="D894" s="5">
        <v>0</v>
      </c>
      <c r="E894" s="5">
        <v>0</v>
      </c>
      <c r="F894" s="5">
        <v>0</v>
      </c>
      <c r="G894" s="5">
        <v>0</v>
      </c>
      <c r="H894" s="5">
        <v>0</v>
      </c>
      <c r="I894" s="5">
        <v>0</v>
      </c>
    </row>
    <row r="895" spans="1:9" ht="13.5" customHeight="1">
      <c r="A895" s="2245">
        <f>'Metals Futures'!A897</f>
        <v>41815</v>
      </c>
      <c r="B895" s="5">
        <v>0</v>
      </c>
      <c r="C895" s="5">
        <v>0</v>
      </c>
      <c r="D895" s="5">
        <v>0</v>
      </c>
      <c r="E895" s="5">
        <v>0</v>
      </c>
      <c r="F895" s="5">
        <v>0</v>
      </c>
      <c r="G895" s="5">
        <v>0</v>
      </c>
      <c r="H895" s="5">
        <v>0</v>
      </c>
      <c r="I895" s="5">
        <v>0</v>
      </c>
    </row>
    <row r="896" spans="1:9" ht="13.5" customHeight="1">
      <c r="A896" s="2245">
        <f>'Metals Futures'!A898</f>
        <v>41816</v>
      </c>
      <c r="B896" s="5">
        <v>0</v>
      </c>
      <c r="C896" s="5">
        <v>0</v>
      </c>
      <c r="D896" s="5">
        <v>0</v>
      </c>
      <c r="E896" s="5">
        <v>0</v>
      </c>
      <c r="F896" s="5">
        <v>0</v>
      </c>
      <c r="G896" s="5">
        <v>0</v>
      </c>
      <c r="H896" s="5">
        <v>0</v>
      </c>
      <c r="I896" s="5">
        <v>0</v>
      </c>
    </row>
    <row r="897" spans="1:12" ht="13.5" customHeight="1">
      <c r="A897" s="2245">
        <f>'Metals Futures'!A899</f>
        <v>41817</v>
      </c>
      <c r="B897" s="5">
        <v>0</v>
      </c>
      <c r="C897" s="5">
        <v>0</v>
      </c>
      <c r="D897" s="5">
        <v>0</v>
      </c>
      <c r="E897" s="5">
        <v>0</v>
      </c>
      <c r="F897" s="5"/>
      <c r="G897" s="5"/>
      <c r="H897" s="5"/>
      <c r="I897" s="5"/>
    </row>
    <row r="898" spans="1:12" ht="13.5" customHeight="1">
      <c r="A898" s="2211"/>
      <c r="B898" s="5"/>
      <c r="C898" s="5"/>
      <c r="D898" s="5"/>
      <c r="E898" s="5"/>
      <c r="F898" s="5"/>
      <c r="G898" s="5"/>
      <c r="H898" s="5"/>
      <c r="I898" s="5"/>
    </row>
    <row r="899" spans="1:12" ht="12.75" customHeight="1">
      <c r="B899" s="3579" t="s">
        <v>43</v>
      </c>
      <c r="C899" s="3579"/>
      <c r="D899" s="3579"/>
      <c r="E899" s="3579"/>
      <c r="F899" s="3579"/>
      <c r="G899" s="3579"/>
      <c r="H899" s="3579"/>
      <c r="I899" s="3579"/>
      <c r="J899" s="74"/>
      <c r="K899" s="74"/>
      <c r="L899" s="74"/>
    </row>
    <row r="900" spans="1:12">
      <c r="B900" s="3579"/>
      <c r="C900" s="3579"/>
      <c r="D900" s="3579"/>
      <c r="E900" s="3579"/>
      <c r="F900" s="3579"/>
      <c r="G900" s="3579"/>
      <c r="H900" s="3579"/>
      <c r="I900" s="3579"/>
      <c r="J900" s="74"/>
      <c r="K900" s="74"/>
      <c r="L900" s="74"/>
    </row>
    <row r="901" spans="1:12">
      <c r="B901" s="3579"/>
      <c r="C901" s="3579"/>
      <c r="D901" s="3579"/>
      <c r="E901" s="3579"/>
      <c r="F901" s="3579"/>
      <c r="G901" s="3579"/>
      <c r="H901" s="3579"/>
      <c r="I901" s="3579"/>
      <c r="J901" s="74"/>
      <c r="K901" s="74"/>
      <c r="L901" s="74"/>
    </row>
    <row r="902" spans="1:12">
      <c r="B902" s="3579"/>
      <c r="C902" s="3579"/>
      <c r="D902" s="3579"/>
      <c r="E902" s="3579"/>
      <c r="F902" s="3579"/>
      <c r="G902" s="3579"/>
      <c r="H902" s="3579"/>
      <c r="I902" s="3579"/>
      <c r="J902" s="74"/>
      <c r="K902" s="74"/>
      <c r="L902" s="74"/>
    </row>
    <row r="903" spans="1:12">
      <c r="B903" s="3579"/>
      <c r="C903" s="3579"/>
      <c r="D903" s="3579"/>
      <c r="E903" s="3579"/>
      <c r="F903" s="3579"/>
      <c r="G903" s="3579"/>
      <c r="H903" s="3579"/>
      <c r="I903" s="3579"/>
    </row>
    <row r="904" spans="1:12">
      <c r="B904" s="3579"/>
      <c r="C904" s="3579"/>
      <c r="D904" s="3579"/>
      <c r="E904" s="3579"/>
      <c r="F904" s="3579"/>
      <c r="G904" s="3579"/>
      <c r="H904" s="3579"/>
      <c r="I904" s="3579"/>
    </row>
  </sheetData>
  <sheetProtection password="C77A" sheet="1" objects="1" scenarios="1"/>
  <mergeCells count="4">
    <mergeCell ref="B1:H1"/>
    <mergeCell ref="B2:E2"/>
    <mergeCell ref="F2:I2"/>
    <mergeCell ref="B899:I904"/>
  </mergeCells>
  <phoneticPr fontId="15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50"/>
    <pageSetUpPr fitToPage="1"/>
  </sheetPr>
  <dimension ref="A1:AO912"/>
  <sheetViews>
    <sheetView zoomScale="85" zoomScaleNormal="85" workbookViewId="0">
      <pane xSplit="1" ySplit="4" topLeftCell="G897" activePane="bottomRight" state="frozen"/>
      <selection pane="topRight" activeCell="B1" sqref="B1"/>
      <selection pane="bottomLeft" activeCell="A5" sqref="A5"/>
      <selection pane="bottomRight" activeCell="AJ899" sqref="AJ899"/>
    </sheetView>
  </sheetViews>
  <sheetFormatPr defaultRowHeight="12.75"/>
  <cols>
    <col min="1" max="1" width="10.7109375" style="42" customWidth="1"/>
    <col min="2" max="2" width="8.5703125" style="402" customWidth="1"/>
    <col min="3" max="3" width="8.5703125" style="14" customWidth="1"/>
    <col min="4" max="4" width="8.5703125" style="48" customWidth="1"/>
    <col min="5" max="5" width="8.5703125" style="85" customWidth="1"/>
    <col min="6" max="6" width="8.5703125" style="3496" customWidth="1"/>
    <col min="7" max="9" width="8.5703125" style="136" customWidth="1"/>
    <col min="10" max="11" width="8.5703125" style="427" customWidth="1"/>
    <col min="12" max="13" width="8.5703125" style="2756" customWidth="1"/>
    <col min="14" max="14" width="8.5703125" style="465" customWidth="1"/>
    <col min="15" max="15" width="8.5703125" style="466" customWidth="1"/>
    <col min="16" max="16" width="8.5703125" style="465" customWidth="1"/>
    <col min="17" max="17" width="8.5703125" style="466" customWidth="1"/>
    <col min="18" max="18" width="8.5703125" style="467" customWidth="1"/>
    <col min="19" max="19" width="8.5703125" style="427" customWidth="1"/>
    <col min="20" max="20" width="8.5703125" style="48" customWidth="1"/>
    <col min="21" max="21" width="8.5703125" style="14" customWidth="1"/>
    <col min="22" max="22" width="8.5703125" style="48" customWidth="1"/>
    <col min="23" max="23" width="8.5703125" style="14" customWidth="1"/>
    <col min="24" max="24" width="8.5703125" style="48" customWidth="1"/>
    <col min="25" max="25" width="8.5703125" style="14" customWidth="1"/>
    <col min="26" max="26" width="10.140625" style="18" customWidth="1"/>
    <col min="27" max="27" width="10.140625" style="14" customWidth="1"/>
    <col min="28" max="28" width="10.140625" style="3497" customWidth="1"/>
    <col min="29" max="31" width="10.140625" style="14" customWidth="1"/>
    <col min="32" max="32" width="10.140625" style="427" customWidth="1"/>
    <col min="33" max="33" width="10.140625" style="2756" customWidth="1"/>
    <col min="34" max="35" width="10.140625" style="467" customWidth="1"/>
    <col min="36" max="39" width="10.140625" style="14" customWidth="1"/>
    <col min="40" max="40" width="24.140625" style="161" bestFit="1" customWidth="1"/>
    <col min="41" max="41" width="9.140625" style="32"/>
    <col min="42" max="16384" width="9.140625" style="17"/>
  </cols>
  <sheetData>
    <row r="1" spans="1:41" ht="15.75">
      <c r="B1" s="3584" t="s">
        <v>38</v>
      </c>
      <c r="C1" s="3585"/>
      <c r="D1" s="3585"/>
      <c r="E1" s="3585"/>
      <c r="F1" s="3585"/>
      <c r="G1" s="3585"/>
      <c r="H1" s="3585"/>
      <c r="I1" s="3585"/>
      <c r="J1" s="3585"/>
      <c r="K1" s="3585"/>
      <c r="L1" s="3585"/>
      <c r="M1" s="3585"/>
      <c r="N1" s="3585"/>
      <c r="O1" s="3585"/>
      <c r="P1" s="3585"/>
      <c r="Q1" s="3585"/>
      <c r="R1" s="3585"/>
      <c r="S1" s="3585"/>
      <c r="T1" s="3585"/>
      <c r="U1" s="3585"/>
      <c r="V1" s="3585"/>
      <c r="W1" s="3585"/>
      <c r="X1" s="3585"/>
      <c r="Y1" s="3585"/>
      <c r="Z1" s="3585"/>
      <c r="AA1" s="3585"/>
      <c r="AB1" s="3585"/>
      <c r="AC1" s="3585"/>
      <c r="AD1" s="3585"/>
      <c r="AE1" s="3585"/>
      <c r="AF1" s="3585"/>
      <c r="AG1" s="3585"/>
      <c r="AH1" s="3585"/>
      <c r="AI1" s="3585"/>
      <c r="AJ1" s="3585"/>
      <c r="AK1" s="203"/>
      <c r="AL1" s="203"/>
      <c r="AM1" s="203"/>
    </row>
    <row r="2" spans="1:41" ht="15.75">
      <c r="A2" s="123"/>
      <c r="B2" s="3580" t="s">
        <v>2</v>
      </c>
      <c r="C2" s="3581"/>
      <c r="D2" s="3581"/>
      <c r="E2" s="3581"/>
      <c r="F2" s="3581"/>
      <c r="G2" s="3581"/>
      <c r="H2" s="3581"/>
      <c r="I2" s="3581"/>
      <c r="J2" s="3581"/>
      <c r="K2" s="3581"/>
      <c r="L2" s="3581"/>
      <c r="M2" s="3581"/>
      <c r="N2" s="3581"/>
      <c r="O2" s="3581"/>
      <c r="P2" s="3581"/>
      <c r="Q2" s="3581"/>
      <c r="R2" s="3581"/>
      <c r="S2" s="3581"/>
      <c r="T2" s="204"/>
      <c r="U2" s="201"/>
      <c r="V2" s="204"/>
      <c r="W2" s="201"/>
      <c r="X2" s="204"/>
      <c r="Y2" s="201"/>
      <c r="Z2" s="3582" t="s">
        <v>3</v>
      </c>
      <c r="AA2" s="3583"/>
      <c r="AB2" s="3583"/>
      <c r="AC2" s="3583"/>
      <c r="AD2" s="3583"/>
      <c r="AE2" s="3583"/>
      <c r="AF2" s="3583"/>
      <c r="AG2" s="3583"/>
      <c r="AH2" s="3583"/>
      <c r="AI2" s="3583"/>
      <c r="AJ2" s="3583"/>
      <c r="AK2" s="202"/>
      <c r="AL2" s="202"/>
      <c r="AM2" s="202"/>
    </row>
    <row r="3" spans="1:41">
      <c r="B3" s="3588" t="s">
        <v>10</v>
      </c>
      <c r="C3" s="3589"/>
      <c r="D3" s="3586" t="s">
        <v>11</v>
      </c>
      <c r="E3" s="3587"/>
      <c r="F3" s="3499" t="s">
        <v>70</v>
      </c>
      <c r="G3" s="136" t="s">
        <v>12</v>
      </c>
      <c r="H3" s="136" t="s">
        <v>14</v>
      </c>
      <c r="I3" s="136" t="s">
        <v>15</v>
      </c>
      <c r="J3" s="3590" t="s">
        <v>64</v>
      </c>
      <c r="K3" s="3587"/>
      <c r="L3" s="3590" t="s">
        <v>68</v>
      </c>
      <c r="M3" s="3592"/>
      <c r="N3" s="3590" t="s">
        <v>65</v>
      </c>
      <c r="O3" s="3592"/>
      <c r="P3" s="3590" t="s">
        <v>66</v>
      </c>
      <c r="Q3" s="3592"/>
      <c r="R3" s="3586" t="s">
        <v>16</v>
      </c>
      <c r="S3" s="3589"/>
      <c r="T3" s="3590" t="s">
        <v>58</v>
      </c>
      <c r="U3" s="3591"/>
      <c r="V3" s="3590" t="s">
        <v>59</v>
      </c>
      <c r="W3" s="3592"/>
      <c r="X3" s="3590" t="s">
        <v>60</v>
      </c>
      <c r="Y3" s="3593"/>
      <c r="Z3" s="18" t="s">
        <v>10</v>
      </c>
      <c r="AA3" s="14" t="s">
        <v>11</v>
      </c>
      <c r="AB3" s="3499" t="s">
        <v>70</v>
      </c>
      <c r="AC3" s="14" t="s">
        <v>12</v>
      </c>
      <c r="AD3" s="14" t="s">
        <v>14</v>
      </c>
      <c r="AE3" s="14" t="s">
        <v>15</v>
      </c>
      <c r="AF3" s="429" t="s">
        <v>64</v>
      </c>
      <c r="AG3" s="2758" t="s">
        <v>68</v>
      </c>
      <c r="AH3" s="469" t="s">
        <v>65</v>
      </c>
      <c r="AI3" s="469" t="s">
        <v>66</v>
      </c>
      <c r="AJ3" s="14" t="s">
        <v>16</v>
      </c>
      <c r="AK3" s="14" t="s">
        <v>58</v>
      </c>
      <c r="AL3" s="14" t="s">
        <v>61</v>
      </c>
      <c r="AM3" s="14" t="s">
        <v>60</v>
      </c>
    </row>
    <row r="4" spans="1:41">
      <c r="B4" s="398" t="s">
        <v>27</v>
      </c>
      <c r="C4" s="13" t="s">
        <v>13</v>
      </c>
      <c r="D4" s="53" t="s">
        <v>27</v>
      </c>
      <c r="E4" s="131" t="s">
        <v>13</v>
      </c>
      <c r="F4" s="3499"/>
      <c r="G4" s="137"/>
      <c r="H4" s="137"/>
      <c r="I4" s="137"/>
      <c r="J4" s="428" t="s">
        <v>27</v>
      </c>
      <c r="K4" s="429" t="s">
        <v>13</v>
      </c>
      <c r="L4" s="2757" t="s">
        <v>27</v>
      </c>
      <c r="M4" s="2759" t="s">
        <v>13</v>
      </c>
      <c r="N4" s="468" t="s">
        <v>27</v>
      </c>
      <c r="O4" s="470" t="s">
        <v>13</v>
      </c>
      <c r="P4" s="468" t="s">
        <v>27</v>
      </c>
      <c r="Q4" s="470" t="s">
        <v>13</v>
      </c>
      <c r="R4" s="469" t="s">
        <v>27</v>
      </c>
      <c r="S4" s="429" t="s">
        <v>13</v>
      </c>
      <c r="T4" s="53" t="s">
        <v>27</v>
      </c>
      <c r="U4" s="13" t="s">
        <v>13</v>
      </c>
      <c r="V4" s="53" t="s">
        <v>27</v>
      </c>
      <c r="W4" s="13" t="s">
        <v>13</v>
      </c>
      <c r="X4" s="53" t="s">
        <v>27</v>
      </c>
      <c r="Y4" s="13" t="s">
        <v>13</v>
      </c>
      <c r="Z4" s="11"/>
      <c r="AA4" s="12"/>
      <c r="AB4" s="12"/>
      <c r="AC4" s="12"/>
      <c r="AD4" s="12"/>
      <c r="AE4" s="12"/>
      <c r="AF4" s="12"/>
      <c r="AG4" s="12"/>
      <c r="AH4" s="12"/>
      <c r="AI4" s="12"/>
      <c r="AJ4" s="12"/>
      <c r="AK4" s="12"/>
      <c r="AL4" s="12"/>
      <c r="AM4" s="12"/>
    </row>
    <row r="5" spans="1:41" s="31" customFormat="1" ht="13.5" customHeight="1">
      <c r="A5" s="117">
        <v>40546</v>
      </c>
      <c r="B5" s="226"/>
      <c r="C5" s="16">
        <v>618</v>
      </c>
      <c r="D5" s="50"/>
      <c r="E5" s="87">
        <v>609</v>
      </c>
      <c r="F5" s="87"/>
      <c r="G5" s="138">
        <v>0</v>
      </c>
      <c r="H5" s="138">
        <v>0</v>
      </c>
      <c r="I5" s="138">
        <v>0</v>
      </c>
      <c r="J5" s="16"/>
      <c r="K5" s="16"/>
      <c r="L5" s="16"/>
      <c r="M5" s="16"/>
      <c r="N5" s="50"/>
      <c r="O5" s="87"/>
      <c r="P5" s="50"/>
      <c r="Q5" s="87"/>
      <c r="R5" s="16"/>
      <c r="S5" s="16"/>
      <c r="T5" s="50"/>
      <c r="U5" s="16"/>
      <c r="V5" s="50"/>
      <c r="W5" s="16"/>
      <c r="X5" s="50"/>
      <c r="Y5" s="16"/>
      <c r="Z5" s="15">
        <v>405</v>
      </c>
      <c r="AA5" s="16">
        <v>454</v>
      </c>
      <c r="AB5" s="16"/>
      <c r="AC5" s="16">
        <v>0</v>
      </c>
      <c r="AD5" s="16">
        <v>0</v>
      </c>
      <c r="AE5" s="16">
        <v>0</v>
      </c>
      <c r="AF5" s="16"/>
      <c r="AG5" s="16"/>
      <c r="AH5" s="16"/>
      <c r="AI5" s="16"/>
      <c r="AJ5" s="16"/>
      <c r="AK5" s="16"/>
      <c r="AL5" s="16"/>
      <c r="AM5" s="16"/>
      <c r="AN5" s="162"/>
      <c r="AO5" s="34"/>
    </row>
    <row r="6" spans="1:41" s="31" customFormat="1" ht="13.5" customHeight="1">
      <c r="A6" s="117">
        <v>40547</v>
      </c>
      <c r="B6" s="226"/>
      <c r="C6" s="16">
        <v>539</v>
      </c>
      <c r="D6" s="50"/>
      <c r="E6" s="87">
        <v>495</v>
      </c>
      <c r="F6" s="87"/>
      <c r="G6" s="138">
        <v>0</v>
      </c>
      <c r="H6" s="138">
        <v>0</v>
      </c>
      <c r="I6" s="138">
        <v>0</v>
      </c>
      <c r="J6" s="16"/>
      <c r="K6" s="16"/>
      <c r="L6" s="16"/>
      <c r="M6" s="16"/>
      <c r="N6" s="50"/>
      <c r="O6" s="87"/>
      <c r="P6" s="50"/>
      <c r="Q6" s="87"/>
      <c r="R6" s="16"/>
      <c r="S6" s="16"/>
      <c r="T6" s="50"/>
      <c r="U6" s="16"/>
      <c r="V6" s="50"/>
      <c r="W6" s="16"/>
      <c r="X6" s="50"/>
      <c r="Y6" s="16"/>
      <c r="Z6" s="15">
        <v>386</v>
      </c>
      <c r="AA6" s="16">
        <v>451</v>
      </c>
      <c r="AB6" s="16"/>
      <c r="AC6" s="16">
        <v>0</v>
      </c>
      <c r="AD6" s="16">
        <v>0</v>
      </c>
      <c r="AE6" s="16">
        <v>0</v>
      </c>
      <c r="AF6" s="16"/>
      <c r="AG6" s="16"/>
      <c r="AH6" s="16"/>
      <c r="AI6" s="16"/>
      <c r="AJ6" s="16"/>
      <c r="AK6" s="16"/>
      <c r="AL6" s="16"/>
      <c r="AM6" s="16"/>
      <c r="AN6" s="162"/>
      <c r="AO6" s="34"/>
    </row>
    <row r="7" spans="1:41" s="31" customFormat="1" ht="13.5" customHeight="1">
      <c r="A7" s="117">
        <v>40548</v>
      </c>
      <c r="B7" s="226"/>
      <c r="C7" s="16">
        <v>429</v>
      </c>
      <c r="D7" s="50"/>
      <c r="E7" s="87">
        <v>1395</v>
      </c>
      <c r="F7" s="87"/>
      <c r="G7" s="138">
        <v>0</v>
      </c>
      <c r="H7" s="138">
        <v>0</v>
      </c>
      <c r="I7" s="138">
        <v>0</v>
      </c>
      <c r="J7" s="16"/>
      <c r="K7" s="16"/>
      <c r="L7" s="16"/>
      <c r="M7" s="16"/>
      <c r="N7" s="50"/>
      <c r="O7" s="87"/>
      <c r="P7" s="50"/>
      <c r="Q7" s="87"/>
      <c r="R7" s="16"/>
      <c r="S7" s="16"/>
      <c r="T7" s="50"/>
      <c r="U7" s="16"/>
      <c r="V7" s="50"/>
      <c r="W7" s="16"/>
      <c r="X7" s="50"/>
      <c r="Y7" s="16"/>
      <c r="Z7" s="15">
        <v>374</v>
      </c>
      <c r="AA7" s="16">
        <v>855</v>
      </c>
      <c r="AB7" s="16"/>
      <c r="AC7" s="16">
        <v>0</v>
      </c>
      <c r="AD7" s="16">
        <v>0</v>
      </c>
      <c r="AE7" s="16">
        <v>0</v>
      </c>
      <c r="AF7" s="16"/>
      <c r="AG7" s="16"/>
      <c r="AH7" s="16"/>
      <c r="AI7" s="16"/>
      <c r="AJ7" s="16"/>
      <c r="AK7" s="16"/>
      <c r="AL7" s="16"/>
      <c r="AM7" s="16"/>
      <c r="AN7" s="162"/>
      <c r="AO7" s="34"/>
    </row>
    <row r="8" spans="1:41" s="31" customFormat="1" ht="13.5" customHeight="1">
      <c r="A8" s="117">
        <v>40549</v>
      </c>
      <c r="B8" s="226"/>
      <c r="C8" s="16">
        <v>966</v>
      </c>
      <c r="D8" s="50"/>
      <c r="E8" s="87">
        <v>936</v>
      </c>
      <c r="F8" s="87"/>
      <c r="G8" s="138">
        <v>0</v>
      </c>
      <c r="H8" s="138">
        <v>0</v>
      </c>
      <c r="I8" s="138">
        <v>0</v>
      </c>
      <c r="J8" s="16"/>
      <c r="K8" s="16"/>
      <c r="L8" s="16"/>
      <c r="M8" s="16"/>
      <c r="N8" s="50"/>
      <c r="O8" s="87"/>
      <c r="P8" s="50"/>
      <c r="Q8" s="87"/>
      <c r="R8" s="16"/>
      <c r="S8" s="16"/>
      <c r="T8" s="50"/>
      <c r="U8" s="16"/>
      <c r="V8" s="50"/>
      <c r="W8" s="16"/>
      <c r="X8" s="50"/>
      <c r="Y8" s="16"/>
      <c r="Z8" s="15">
        <v>400</v>
      </c>
      <c r="AA8" s="16">
        <v>783</v>
      </c>
      <c r="AB8" s="16"/>
      <c r="AC8" s="16">
        <v>0</v>
      </c>
      <c r="AD8" s="16">
        <v>0</v>
      </c>
      <c r="AE8" s="16">
        <v>0</v>
      </c>
      <c r="AF8" s="16"/>
      <c r="AG8" s="16"/>
      <c r="AH8" s="16"/>
      <c r="AI8" s="16"/>
      <c r="AJ8" s="16"/>
      <c r="AK8" s="16"/>
      <c r="AL8" s="16"/>
      <c r="AM8" s="16"/>
      <c r="AN8" s="162"/>
      <c r="AO8" s="34"/>
    </row>
    <row r="9" spans="1:41" s="31" customFormat="1" ht="13.5" customHeight="1">
      <c r="A9" s="117">
        <v>40550</v>
      </c>
      <c r="B9" s="226"/>
      <c r="C9" s="16">
        <v>898</v>
      </c>
      <c r="D9" s="50"/>
      <c r="E9" s="87">
        <v>648</v>
      </c>
      <c r="F9" s="87"/>
      <c r="G9" s="138">
        <v>0</v>
      </c>
      <c r="H9" s="138">
        <v>0</v>
      </c>
      <c r="I9" s="138">
        <v>0</v>
      </c>
      <c r="J9" s="16"/>
      <c r="K9" s="16"/>
      <c r="L9" s="16"/>
      <c r="M9" s="16"/>
      <c r="N9" s="50"/>
      <c r="O9" s="87"/>
      <c r="P9" s="50"/>
      <c r="Q9" s="87"/>
      <c r="R9" s="16"/>
      <c r="S9" s="16"/>
      <c r="T9" s="50"/>
      <c r="U9" s="16"/>
      <c r="V9" s="50"/>
      <c r="W9" s="16"/>
      <c r="X9" s="50"/>
      <c r="Y9" s="16"/>
      <c r="Z9" s="15">
        <v>392</v>
      </c>
      <c r="AA9" s="16">
        <v>762</v>
      </c>
      <c r="AB9" s="16"/>
      <c r="AC9" s="16">
        <v>0</v>
      </c>
      <c r="AD9" s="16">
        <v>0</v>
      </c>
      <c r="AE9" s="16">
        <v>0</v>
      </c>
      <c r="AF9" s="16"/>
      <c r="AG9" s="16"/>
      <c r="AH9" s="16"/>
      <c r="AI9" s="16"/>
      <c r="AJ9" s="16"/>
      <c r="AK9" s="16"/>
      <c r="AL9" s="16"/>
      <c r="AM9" s="16"/>
      <c r="AN9" s="162"/>
      <c r="AO9" s="34"/>
    </row>
    <row r="10" spans="1:41" s="31" customFormat="1" ht="13.5" customHeight="1">
      <c r="A10" s="117">
        <v>40553</v>
      </c>
      <c r="B10" s="226"/>
      <c r="C10" s="16">
        <v>228</v>
      </c>
      <c r="D10" s="50"/>
      <c r="E10" s="87">
        <v>486</v>
      </c>
      <c r="F10" s="87"/>
      <c r="G10" s="138">
        <v>0</v>
      </c>
      <c r="H10" s="138">
        <v>0</v>
      </c>
      <c r="I10" s="138">
        <v>0</v>
      </c>
      <c r="J10" s="16"/>
      <c r="K10" s="16"/>
      <c r="L10" s="16"/>
      <c r="M10" s="16"/>
      <c r="N10" s="50"/>
      <c r="O10" s="87"/>
      <c r="P10" s="50"/>
      <c r="Q10" s="87"/>
      <c r="R10" s="16"/>
      <c r="S10" s="16"/>
      <c r="T10" s="50"/>
      <c r="U10" s="16"/>
      <c r="V10" s="50"/>
      <c r="W10" s="16"/>
      <c r="X10" s="50"/>
      <c r="Y10" s="16"/>
      <c r="Z10" s="15">
        <v>383</v>
      </c>
      <c r="AA10" s="16">
        <v>740</v>
      </c>
      <c r="AB10" s="16"/>
      <c r="AC10" s="16">
        <v>0</v>
      </c>
      <c r="AD10" s="16">
        <v>0</v>
      </c>
      <c r="AE10" s="16">
        <v>0</v>
      </c>
      <c r="AF10" s="16"/>
      <c r="AG10" s="16"/>
      <c r="AH10" s="16"/>
      <c r="AI10" s="16"/>
      <c r="AJ10" s="16"/>
      <c r="AK10" s="16"/>
      <c r="AL10" s="16"/>
      <c r="AM10" s="16"/>
      <c r="AN10" s="162"/>
      <c r="AO10" s="34"/>
    </row>
    <row r="11" spans="1:41" s="31" customFormat="1" ht="13.5" customHeight="1">
      <c r="A11" s="117">
        <v>40554</v>
      </c>
      <c r="B11" s="226"/>
      <c r="C11" s="16">
        <v>432</v>
      </c>
      <c r="D11" s="50"/>
      <c r="E11" s="87">
        <v>594</v>
      </c>
      <c r="F11" s="87"/>
      <c r="G11" s="138">
        <v>0</v>
      </c>
      <c r="H11" s="138">
        <v>0</v>
      </c>
      <c r="I11" s="138">
        <v>0</v>
      </c>
      <c r="J11" s="16"/>
      <c r="K11" s="16"/>
      <c r="L11" s="16"/>
      <c r="M11" s="16"/>
      <c r="N11" s="50"/>
      <c r="O11" s="87"/>
      <c r="P11" s="50"/>
      <c r="Q11" s="87"/>
      <c r="R11" s="16"/>
      <c r="S11" s="16"/>
      <c r="T11" s="50"/>
      <c r="U11" s="16"/>
      <c r="V11" s="50"/>
      <c r="W11" s="16"/>
      <c r="X11" s="50"/>
      <c r="Y11" s="16"/>
      <c r="Z11" s="15">
        <v>380</v>
      </c>
      <c r="AA11" s="16">
        <v>767</v>
      </c>
      <c r="AB11" s="16"/>
      <c r="AC11" s="16">
        <v>0</v>
      </c>
      <c r="AD11" s="16">
        <v>0</v>
      </c>
      <c r="AE11" s="16">
        <v>0</v>
      </c>
      <c r="AF11" s="16"/>
      <c r="AG11" s="16"/>
      <c r="AH11" s="16"/>
      <c r="AI11" s="16"/>
      <c r="AJ11" s="16"/>
      <c r="AK11" s="16"/>
      <c r="AL11" s="16"/>
      <c r="AM11" s="16"/>
      <c r="AN11" s="162"/>
      <c r="AO11" s="34"/>
    </row>
    <row r="12" spans="1:41" s="31" customFormat="1" ht="13.5" customHeight="1">
      <c r="A12" s="117">
        <v>40555</v>
      </c>
      <c r="B12" s="226"/>
      <c r="C12" s="16">
        <v>946</v>
      </c>
      <c r="D12" s="50"/>
      <c r="E12" s="87">
        <v>758</v>
      </c>
      <c r="F12" s="87"/>
      <c r="G12" s="138">
        <v>0</v>
      </c>
      <c r="H12" s="138">
        <v>0</v>
      </c>
      <c r="I12" s="138">
        <v>0</v>
      </c>
      <c r="J12" s="16"/>
      <c r="K12" s="16"/>
      <c r="L12" s="16"/>
      <c r="M12" s="16"/>
      <c r="N12" s="50"/>
      <c r="O12" s="87"/>
      <c r="P12" s="50"/>
      <c r="Q12" s="87"/>
      <c r="R12" s="16"/>
      <c r="S12" s="16"/>
      <c r="T12" s="50"/>
      <c r="U12" s="16"/>
      <c r="V12" s="50"/>
      <c r="W12" s="16"/>
      <c r="X12" s="50"/>
      <c r="Y12" s="16"/>
      <c r="Z12" s="15">
        <v>340</v>
      </c>
      <c r="AA12" s="16">
        <v>929</v>
      </c>
      <c r="AB12" s="16"/>
      <c r="AC12" s="16">
        <v>0</v>
      </c>
      <c r="AD12" s="16">
        <v>0</v>
      </c>
      <c r="AE12" s="16">
        <v>0</v>
      </c>
      <c r="AF12" s="16"/>
      <c r="AG12" s="16"/>
      <c r="AH12" s="16"/>
      <c r="AI12" s="16"/>
      <c r="AJ12" s="16"/>
      <c r="AK12" s="16"/>
      <c r="AL12" s="16"/>
      <c r="AM12" s="16"/>
      <c r="AN12" s="162"/>
      <c r="AO12" s="34"/>
    </row>
    <row r="13" spans="1:41" s="31" customFormat="1" ht="13.5" customHeight="1">
      <c r="A13" s="117">
        <v>40556</v>
      </c>
      <c r="B13" s="226"/>
      <c r="C13" s="16">
        <v>908</v>
      </c>
      <c r="D13" s="50"/>
      <c r="E13" s="87">
        <v>815</v>
      </c>
      <c r="F13" s="87"/>
      <c r="G13" s="138">
        <v>0</v>
      </c>
      <c r="H13" s="138">
        <v>0</v>
      </c>
      <c r="I13" s="138">
        <v>0</v>
      </c>
      <c r="J13" s="16"/>
      <c r="K13" s="16"/>
      <c r="L13" s="16"/>
      <c r="M13" s="16"/>
      <c r="N13" s="50"/>
      <c r="O13" s="87"/>
      <c r="P13" s="50"/>
      <c r="Q13" s="87"/>
      <c r="R13" s="16"/>
      <c r="S13" s="16"/>
      <c r="T13" s="50"/>
      <c r="U13" s="16"/>
      <c r="V13" s="50"/>
      <c r="W13" s="16"/>
      <c r="X13" s="50"/>
      <c r="Y13" s="16"/>
      <c r="Z13" s="15">
        <v>514</v>
      </c>
      <c r="AA13" s="16">
        <v>920</v>
      </c>
      <c r="AB13" s="16"/>
      <c r="AC13" s="16">
        <v>0</v>
      </c>
      <c r="AD13" s="16">
        <v>0</v>
      </c>
      <c r="AE13" s="16">
        <v>0</v>
      </c>
      <c r="AF13" s="16"/>
      <c r="AG13" s="16"/>
      <c r="AH13" s="16"/>
      <c r="AI13" s="16"/>
      <c r="AJ13" s="16"/>
      <c r="AK13" s="16"/>
      <c r="AL13" s="16"/>
      <c r="AM13" s="16"/>
      <c r="AN13" s="162"/>
      <c r="AO13" s="34"/>
    </row>
    <row r="14" spans="1:41" s="31" customFormat="1" ht="13.5" customHeight="1">
      <c r="A14" s="117">
        <v>40557</v>
      </c>
      <c r="B14" s="226"/>
      <c r="C14" s="16">
        <v>797</v>
      </c>
      <c r="D14" s="50"/>
      <c r="E14" s="87">
        <v>517</v>
      </c>
      <c r="F14" s="87"/>
      <c r="G14" s="138">
        <v>0</v>
      </c>
      <c r="H14" s="138">
        <v>0</v>
      </c>
      <c r="I14" s="138">
        <v>0</v>
      </c>
      <c r="J14" s="16"/>
      <c r="K14" s="16"/>
      <c r="L14" s="16"/>
      <c r="M14" s="16"/>
      <c r="N14" s="50"/>
      <c r="O14" s="87"/>
      <c r="P14" s="50"/>
      <c r="Q14" s="87"/>
      <c r="R14" s="16"/>
      <c r="S14" s="16"/>
      <c r="T14" s="50"/>
      <c r="U14" s="16"/>
      <c r="V14" s="50"/>
      <c r="W14" s="16"/>
      <c r="X14" s="50"/>
      <c r="Y14" s="16"/>
      <c r="Z14" s="15">
        <v>510</v>
      </c>
      <c r="AA14" s="16">
        <v>883</v>
      </c>
      <c r="AB14" s="16"/>
      <c r="AC14" s="16">
        <v>0</v>
      </c>
      <c r="AD14" s="16">
        <v>0</v>
      </c>
      <c r="AE14" s="16">
        <v>0</v>
      </c>
      <c r="AF14" s="16"/>
      <c r="AG14" s="16"/>
      <c r="AH14" s="16"/>
      <c r="AI14" s="16"/>
      <c r="AJ14" s="16"/>
      <c r="AK14" s="16"/>
      <c r="AL14" s="16"/>
      <c r="AM14" s="16"/>
      <c r="AN14" s="162"/>
      <c r="AO14" s="34"/>
    </row>
    <row r="15" spans="1:41" s="31" customFormat="1" ht="13.5" customHeight="1">
      <c r="A15" s="117">
        <v>40561</v>
      </c>
      <c r="B15" s="226"/>
      <c r="C15" s="16">
        <v>617</v>
      </c>
      <c r="D15" s="50"/>
      <c r="E15" s="87">
        <v>892</v>
      </c>
      <c r="F15" s="87"/>
      <c r="G15" s="138">
        <v>0</v>
      </c>
      <c r="H15" s="138">
        <v>0</v>
      </c>
      <c r="I15" s="138">
        <v>0</v>
      </c>
      <c r="J15" s="16"/>
      <c r="K15" s="16"/>
      <c r="L15" s="16"/>
      <c r="M15" s="16"/>
      <c r="N15" s="50"/>
      <c r="O15" s="87"/>
      <c r="P15" s="50"/>
      <c r="Q15" s="87"/>
      <c r="R15" s="16"/>
      <c r="S15" s="16"/>
      <c r="T15" s="50"/>
      <c r="U15" s="16"/>
      <c r="V15" s="50"/>
      <c r="W15" s="16"/>
      <c r="X15" s="50"/>
      <c r="Y15" s="16"/>
      <c r="Z15" s="15">
        <v>534</v>
      </c>
      <c r="AA15" s="16">
        <v>930</v>
      </c>
      <c r="AB15" s="16"/>
      <c r="AC15" s="16">
        <v>0</v>
      </c>
      <c r="AD15" s="16">
        <v>0</v>
      </c>
      <c r="AE15" s="16">
        <v>0</v>
      </c>
      <c r="AF15" s="16"/>
      <c r="AG15" s="16"/>
      <c r="AH15" s="16"/>
      <c r="AI15" s="16"/>
      <c r="AJ15" s="16"/>
      <c r="AK15" s="16"/>
      <c r="AL15" s="16"/>
      <c r="AM15" s="16"/>
      <c r="AN15" s="162"/>
      <c r="AO15" s="34"/>
    </row>
    <row r="16" spans="1:41" s="31" customFormat="1" ht="13.5" customHeight="1">
      <c r="A16" s="117">
        <v>40562</v>
      </c>
      <c r="B16" s="226"/>
      <c r="C16" s="16">
        <v>1047</v>
      </c>
      <c r="D16" s="50"/>
      <c r="E16" s="87">
        <v>575</v>
      </c>
      <c r="F16" s="87"/>
      <c r="G16" s="138">
        <v>0</v>
      </c>
      <c r="H16" s="138">
        <v>0</v>
      </c>
      <c r="I16" s="138">
        <v>0</v>
      </c>
      <c r="J16" s="16"/>
      <c r="K16" s="16"/>
      <c r="L16" s="16"/>
      <c r="M16" s="16"/>
      <c r="N16" s="50"/>
      <c r="O16" s="87"/>
      <c r="P16" s="50"/>
      <c r="Q16" s="87"/>
      <c r="R16" s="16"/>
      <c r="S16" s="16"/>
      <c r="T16" s="50"/>
      <c r="U16" s="16"/>
      <c r="V16" s="50"/>
      <c r="W16" s="16"/>
      <c r="X16" s="50"/>
      <c r="Y16" s="16"/>
      <c r="Z16" s="15">
        <v>641</v>
      </c>
      <c r="AA16" s="16">
        <v>857</v>
      </c>
      <c r="AB16" s="16"/>
      <c r="AC16" s="16">
        <v>0</v>
      </c>
      <c r="AD16" s="16">
        <v>0</v>
      </c>
      <c r="AE16" s="16">
        <v>0</v>
      </c>
      <c r="AF16" s="16"/>
      <c r="AG16" s="16"/>
      <c r="AH16" s="16"/>
      <c r="AI16" s="16"/>
      <c r="AJ16" s="16"/>
      <c r="AK16" s="16"/>
      <c r="AL16" s="16"/>
      <c r="AM16" s="16"/>
      <c r="AN16" s="162"/>
      <c r="AO16" s="34"/>
    </row>
    <row r="17" spans="1:41" s="31" customFormat="1" ht="13.5" customHeight="1">
      <c r="A17" s="117">
        <v>40563</v>
      </c>
      <c r="B17" s="226"/>
      <c r="C17" s="16">
        <v>942</v>
      </c>
      <c r="D17" s="50"/>
      <c r="E17" s="87">
        <v>1095</v>
      </c>
      <c r="F17" s="87"/>
      <c r="G17" s="138">
        <v>0</v>
      </c>
      <c r="H17" s="138">
        <v>0</v>
      </c>
      <c r="I17" s="138">
        <v>0</v>
      </c>
      <c r="J17" s="16"/>
      <c r="K17" s="16"/>
      <c r="L17" s="16"/>
      <c r="M17" s="16"/>
      <c r="N17" s="50"/>
      <c r="O17" s="87"/>
      <c r="P17" s="50"/>
      <c r="Q17" s="87"/>
      <c r="R17" s="16"/>
      <c r="S17" s="16"/>
      <c r="T17" s="50"/>
      <c r="U17" s="16"/>
      <c r="V17" s="50"/>
      <c r="W17" s="16"/>
      <c r="X17" s="50"/>
      <c r="Y17" s="16"/>
      <c r="Z17" s="15">
        <v>610</v>
      </c>
      <c r="AA17" s="16">
        <v>786</v>
      </c>
      <c r="AB17" s="16"/>
      <c r="AC17" s="16">
        <v>0</v>
      </c>
      <c r="AD17" s="16">
        <v>0</v>
      </c>
      <c r="AE17" s="16">
        <v>0</v>
      </c>
      <c r="AF17" s="16"/>
      <c r="AG17" s="16"/>
      <c r="AH17" s="16"/>
      <c r="AI17" s="16"/>
      <c r="AJ17" s="16"/>
      <c r="AK17" s="16"/>
      <c r="AL17" s="16"/>
      <c r="AM17" s="16"/>
      <c r="AN17" s="162"/>
      <c r="AO17" s="34"/>
    </row>
    <row r="18" spans="1:41" s="31" customFormat="1" ht="13.5" customHeight="1">
      <c r="A18" s="117">
        <v>40564</v>
      </c>
      <c r="B18" s="226"/>
      <c r="C18" s="16">
        <v>509</v>
      </c>
      <c r="D18" s="50"/>
      <c r="E18" s="87">
        <v>700</v>
      </c>
      <c r="F18" s="87"/>
      <c r="G18" s="138">
        <v>0</v>
      </c>
      <c r="H18" s="138">
        <v>0</v>
      </c>
      <c r="I18" s="138">
        <v>0</v>
      </c>
      <c r="J18" s="16"/>
      <c r="K18" s="16"/>
      <c r="L18" s="16"/>
      <c r="M18" s="16"/>
      <c r="N18" s="50"/>
      <c r="O18" s="87"/>
      <c r="P18" s="50"/>
      <c r="Q18" s="87"/>
      <c r="R18" s="16"/>
      <c r="S18" s="16"/>
      <c r="T18" s="50"/>
      <c r="U18" s="16"/>
      <c r="V18" s="50"/>
      <c r="W18" s="16"/>
      <c r="X18" s="50"/>
      <c r="Y18" s="16"/>
      <c r="Z18" s="15">
        <v>617</v>
      </c>
      <c r="AA18" s="16">
        <v>804</v>
      </c>
      <c r="AB18" s="16"/>
      <c r="AC18" s="16">
        <v>0</v>
      </c>
      <c r="AD18" s="16">
        <v>0</v>
      </c>
      <c r="AE18" s="16">
        <v>0</v>
      </c>
      <c r="AF18" s="16"/>
      <c r="AG18" s="16"/>
      <c r="AH18" s="16"/>
      <c r="AI18" s="16"/>
      <c r="AJ18" s="16"/>
      <c r="AK18" s="16"/>
      <c r="AL18" s="16"/>
      <c r="AM18" s="16"/>
      <c r="AN18" s="162"/>
      <c r="AO18" s="34"/>
    </row>
    <row r="19" spans="1:41" s="31" customFormat="1" ht="13.5" customHeight="1">
      <c r="A19" s="117">
        <v>40567</v>
      </c>
      <c r="B19" s="226"/>
      <c r="C19" s="16">
        <v>438</v>
      </c>
      <c r="D19" s="50"/>
      <c r="E19" s="87">
        <v>802</v>
      </c>
      <c r="F19" s="87"/>
      <c r="G19" s="138">
        <v>0</v>
      </c>
      <c r="H19" s="138">
        <v>0</v>
      </c>
      <c r="I19" s="138">
        <v>0</v>
      </c>
      <c r="J19" s="16"/>
      <c r="K19" s="16"/>
      <c r="L19" s="16"/>
      <c r="M19" s="16"/>
      <c r="N19" s="50"/>
      <c r="O19" s="87"/>
      <c r="P19" s="50"/>
      <c r="Q19" s="87"/>
      <c r="R19" s="16"/>
      <c r="S19" s="16"/>
      <c r="T19" s="50"/>
      <c r="U19" s="16"/>
      <c r="V19" s="50"/>
      <c r="W19" s="16"/>
      <c r="X19" s="50"/>
      <c r="Y19" s="16"/>
      <c r="Z19" s="15">
        <v>621</v>
      </c>
      <c r="AA19" s="16">
        <v>742</v>
      </c>
      <c r="AB19" s="16"/>
      <c r="AC19" s="16">
        <v>0</v>
      </c>
      <c r="AD19" s="16">
        <v>0</v>
      </c>
      <c r="AE19" s="16">
        <v>0</v>
      </c>
      <c r="AF19" s="16"/>
      <c r="AG19" s="16"/>
      <c r="AH19" s="16"/>
      <c r="AI19" s="16"/>
      <c r="AJ19" s="16"/>
      <c r="AK19" s="16"/>
      <c r="AL19" s="16"/>
      <c r="AM19" s="16"/>
      <c r="AN19" s="162"/>
      <c r="AO19" s="34"/>
    </row>
    <row r="20" spans="1:41" s="31" customFormat="1" ht="13.5" customHeight="1">
      <c r="A20" s="117">
        <v>40568</v>
      </c>
      <c r="B20" s="226"/>
      <c r="C20" s="16">
        <v>1326</v>
      </c>
      <c r="D20" s="50"/>
      <c r="E20" s="87">
        <v>874</v>
      </c>
      <c r="F20" s="87"/>
      <c r="G20" s="138">
        <v>0</v>
      </c>
      <c r="H20" s="138">
        <v>0</v>
      </c>
      <c r="I20" s="138">
        <v>0</v>
      </c>
      <c r="J20" s="16"/>
      <c r="K20" s="16"/>
      <c r="L20" s="16"/>
      <c r="M20" s="16"/>
      <c r="N20" s="50"/>
      <c r="O20" s="87"/>
      <c r="P20" s="50"/>
      <c r="Q20" s="87"/>
      <c r="R20" s="16"/>
      <c r="S20" s="16"/>
      <c r="T20" s="50"/>
      <c r="U20" s="16"/>
      <c r="V20" s="50"/>
      <c r="W20" s="16"/>
      <c r="X20" s="50"/>
      <c r="Y20" s="16"/>
      <c r="Z20" s="15">
        <v>604</v>
      </c>
      <c r="AA20" s="16">
        <v>923</v>
      </c>
      <c r="AB20" s="16"/>
      <c r="AC20" s="16">
        <v>0</v>
      </c>
      <c r="AD20" s="16">
        <v>0</v>
      </c>
      <c r="AE20" s="16">
        <v>0</v>
      </c>
      <c r="AF20" s="16"/>
      <c r="AG20" s="16"/>
      <c r="AH20" s="16"/>
      <c r="AI20" s="16"/>
      <c r="AJ20" s="16"/>
      <c r="AK20" s="16"/>
      <c r="AL20" s="16"/>
      <c r="AM20" s="16"/>
      <c r="AN20" s="162"/>
      <c r="AO20" s="34"/>
    </row>
    <row r="21" spans="1:41" s="31" customFormat="1" ht="13.5" customHeight="1">
      <c r="A21" s="117">
        <v>40569</v>
      </c>
      <c r="B21" s="226"/>
      <c r="C21" s="16">
        <v>1665</v>
      </c>
      <c r="D21" s="50"/>
      <c r="E21" s="87">
        <v>973</v>
      </c>
      <c r="F21" s="87"/>
      <c r="G21" s="138">
        <v>0</v>
      </c>
      <c r="H21" s="138">
        <v>0</v>
      </c>
      <c r="I21" s="138">
        <v>0</v>
      </c>
      <c r="J21" s="16"/>
      <c r="K21" s="16"/>
      <c r="L21" s="16"/>
      <c r="M21" s="16"/>
      <c r="N21" s="50"/>
      <c r="O21" s="87"/>
      <c r="P21" s="50"/>
      <c r="Q21" s="87"/>
      <c r="R21" s="16"/>
      <c r="S21" s="16"/>
      <c r="T21" s="50"/>
      <c r="U21" s="16"/>
      <c r="V21" s="50"/>
      <c r="W21" s="16"/>
      <c r="X21" s="50"/>
      <c r="Y21" s="16"/>
      <c r="Z21" s="15">
        <v>426</v>
      </c>
      <c r="AA21" s="16">
        <v>982</v>
      </c>
      <c r="AB21" s="16"/>
      <c r="AC21" s="16">
        <v>0</v>
      </c>
      <c r="AD21" s="16">
        <v>0</v>
      </c>
      <c r="AE21" s="16">
        <v>0</v>
      </c>
      <c r="AF21" s="16"/>
      <c r="AG21" s="16"/>
      <c r="AH21" s="16"/>
      <c r="AI21" s="16"/>
      <c r="AJ21" s="16"/>
      <c r="AK21" s="16"/>
      <c r="AL21" s="16"/>
      <c r="AM21" s="16"/>
      <c r="AN21" s="162"/>
      <c r="AO21" s="34"/>
    </row>
    <row r="22" spans="1:41" s="31" customFormat="1" ht="13.5" customHeight="1">
      <c r="A22" s="117">
        <v>40570</v>
      </c>
      <c r="B22" s="226"/>
      <c r="C22" s="16">
        <v>841</v>
      </c>
      <c r="D22" s="50"/>
      <c r="E22" s="87">
        <v>681</v>
      </c>
      <c r="F22" s="87"/>
      <c r="G22" s="138">
        <v>0</v>
      </c>
      <c r="H22" s="138">
        <v>0</v>
      </c>
      <c r="I22" s="138">
        <v>0</v>
      </c>
      <c r="J22" s="16"/>
      <c r="K22" s="16"/>
      <c r="L22" s="16"/>
      <c r="M22" s="16"/>
      <c r="N22" s="50"/>
      <c r="O22" s="87"/>
      <c r="P22" s="50"/>
      <c r="Q22" s="87"/>
      <c r="R22" s="16"/>
      <c r="S22" s="16"/>
      <c r="T22" s="50"/>
      <c r="U22" s="16"/>
      <c r="V22" s="50"/>
      <c r="W22" s="16"/>
      <c r="X22" s="50"/>
      <c r="Y22" s="16"/>
      <c r="Z22" s="15">
        <v>500</v>
      </c>
      <c r="AA22" s="16">
        <v>861</v>
      </c>
      <c r="AB22" s="16"/>
      <c r="AC22" s="16">
        <v>0</v>
      </c>
      <c r="AD22" s="16">
        <v>0</v>
      </c>
      <c r="AE22" s="16">
        <v>0</v>
      </c>
      <c r="AF22" s="16"/>
      <c r="AG22" s="16"/>
      <c r="AH22" s="16"/>
      <c r="AI22" s="16"/>
      <c r="AJ22" s="16"/>
      <c r="AK22" s="16"/>
      <c r="AL22" s="16"/>
      <c r="AM22" s="16"/>
      <c r="AN22" s="162"/>
      <c r="AO22" s="34"/>
    </row>
    <row r="23" spans="1:41" s="31" customFormat="1" ht="13.5" customHeight="1">
      <c r="A23" s="117">
        <v>40571</v>
      </c>
      <c r="B23" s="226"/>
      <c r="C23" s="16">
        <v>1273</v>
      </c>
      <c r="D23" s="50"/>
      <c r="E23" s="87">
        <v>1509</v>
      </c>
      <c r="F23" s="87"/>
      <c r="G23" s="138">
        <v>0</v>
      </c>
      <c r="H23" s="138">
        <v>0</v>
      </c>
      <c r="I23" s="138">
        <v>0</v>
      </c>
      <c r="J23" s="16"/>
      <c r="K23" s="16"/>
      <c r="L23" s="16"/>
      <c r="M23" s="16"/>
      <c r="N23" s="50"/>
      <c r="O23" s="87"/>
      <c r="P23" s="50"/>
      <c r="Q23" s="87"/>
      <c r="R23" s="16"/>
      <c r="S23" s="16"/>
      <c r="T23" s="50"/>
      <c r="U23" s="16"/>
      <c r="V23" s="50"/>
      <c r="W23" s="16"/>
      <c r="X23" s="50"/>
      <c r="Y23" s="16"/>
      <c r="Z23" s="15">
        <v>605</v>
      </c>
      <c r="AA23" s="16">
        <v>761</v>
      </c>
      <c r="AB23" s="16"/>
      <c r="AC23" s="16">
        <v>0</v>
      </c>
      <c r="AD23" s="16">
        <v>0</v>
      </c>
      <c r="AE23" s="16">
        <v>0</v>
      </c>
      <c r="AF23" s="16"/>
      <c r="AG23" s="16"/>
      <c r="AH23" s="16"/>
      <c r="AI23" s="16"/>
      <c r="AJ23" s="16"/>
      <c r="AK23" s="16"/>
      <c r="AL23" s="16"/>
      <c r="AM23" s="16"/>
      <c r="AN23" s="162"/>
      <c r="AO23" s="34"/>
    </row>
    <row r="24" spans="1:41" s="31" customFormat="1" ht="13.5" customHeight="1">
      <c r="A24" s="117">
        <v>40574</v>
      </c>
      <c r="B24" s="226"/>
      <c r="C24" s="16">
        <v>1118</v>
      </c>
      <c r="D24" s="50"/>
      <c r="E24" s="87">
        <v>1457</v>
      </c>
      <c r="F24" s="87"/>
      <c r="G24" s="138">
        <v>0</v>
      </c>
      <c r="H24" s="138">
        <v>0</v>
      </c>
      <c r="I24" s="138">
        <v>0</v>
      </c>
      <c r="J24" s="16"/>
      <c r="K24" s="16"/>
      <c r="L24" s="16"/>
      <c r="M24" s="16"/>
      <c r="N24" s="50"/>
      <c r="O24" s="87"/>
      <c r="P24" s="50"/>
      <c r="Q24" s="87"/>
      <c r="R24" s="16"/>
      <c r="S24" s="16"/>
      <c r="T24" s="50"/>
      <c r="U24" s="16"/>
      <c r="V24" s="50"/>
      <c r="W24" s="16"/>
      <c r="X24" s="50"/>
      <c r="Y24" s="16"/>
      <c r="Z24" s="15">
        <v>652</v>
      </c>
      <c r="AA24" s="16">
        <v>884</v>
      </c>
      <c r="AB24" s="16"/>
      <c r="AC24" s="16">
        <v>0</v>
      </c>
      <c r="AD24" s="16">
        <v>0</v>
      </c>
      <c r="AE24" s="16">
        <v>0</v>
      </c>
      <c r="AF24" s="16"/>
      <c r="AG24" s="16"/>
      <c r="AH24" s="16"/>
      <c r="AI24" s="16"/>
      <c r="AJ24" s="16"/>
      <c r="AK24" s="16"/>
      <c r="AL24" s="16"/>
      <c r="AM24" s="16"/>
      <c r="AN24" s="162"/>
      <c r="AO24" s="34"/>
    </row>
    <row r="25" spans="1:41" s="31" customFormat="1" ht="13.5" customHeight="1">
      <c r="A25" s="117">
        <v>40575</v>
      </c>
      <c r="B25" s="226"/>
      <c r="C25" s="16">
        <v>810</v>
      </c>
      <c r="D25" s="50"/>
      <c r="E25" s="87">
        <v>1882</v>
      </c>
      <c r="F25" s="87"/>
      <c r="G25" s="138">
        <v>0</v>
      </c>
      <c r="H25" s="138">
        <v>0</v>
      </c>
      <c r="I25" s="138">
        <v>0</v>
      </c>
      <c r="J25" s="16"/>
      <c r="K25" s="16"/>
      <c r="L25" s="16"/>
      <c r="M25" s="16"/>
      <c r="N25" s="50"/>
      <c r="O25" s="87"/>
      <c r="P25" s="50"/>
      <c r="Q25" s="87"/>
      <c r="R25" s="16"/>
      <c r="S25" s="16"/>
      <c r="T25" s="50"/>
      <c r="U25" s="16"/>
      <c r="V25" s="50"/>
      <c r="W25" s="16"/>
      <c r="X25" s="50"/>
      <c r="Y25" s="16"/>
      <c r="Z25" s="15">
        <v>646</v>
      </c>
      <c r="AA25" s="16">
        <v>799</v>
      </c>
      <c r="AB25" s="16"/>
      <c r="AC25" s="16">
        <v>0</v>
      </c>
      <c r="AD25" s="16">
        <v>0</v>
      </c>
      <c r="AE25" s="16">
        <v>0</v>
      </c>
      <c r="AF25" s="16"/>
      <c r="AG25" s="16"/>
      <c r="AH25" s="16"/>
      <c r="AI25" s="16"/>
      <c r="AJ25" s="16"/>
      <c r="AK25" s="16"/>
      <c r="AL25" s="16"/>
      <c r="AM25" s="16"/>
      <c r="AN25" s="162"/>
      <c r="AO25" s="34"/>
    </row>
    <row r="26" spans="1:41" s="31" customFormat="1" ht="13.5" customHeight="1">
      <c r="A26" s="117">
        <v>40576</v>
      </c>
      <c r="B26" s="226"/>
      <c r="C26" s="16">
        <v>1009</v>
      </c>
      <c r="D26" s="50"/>
      <c r="E26" s="87">
        <v>1249</v>
      </c>
      <c r="F26" s="87"/>
      <c r="G26" s="138">
        <v>0</v>
      </c>
      <c r="H26" s="138">
        <v>0</v>
      </c>
      <c r="I26" s="138">
        <v>0</v>
      </c>
      <c r="J26" s="16"/>
      <c r="K26" s="16"/>
      <c r="L26" s="16"/>
      <c r="M26" s="16"/>
      <c r="N26" s="50"/>
      <c r="O26" s="87"/>
      <c r="P26" s="50"/>
      <c r="Q26" s="87"/>
      <c r="R26" s="16"/>
      <c r="S26" s="16"/>
      <c r="T26" s="50"/>
      <c r="U26" s="16"/>
      <c r="V26" s="50"/>
      <c r="W26" s="16"/>
      <c r="X26" s="50"/>
      <c r="Y26" s="16"/>
      <c r="Z26" s="15">
        <v>780</v>
      </c>
      <c r="AA26" s="16">
        <v>856</v>
      </c>
      <c r="AB26" s="16"/>
      <c r="AC26" s="16">
        <v>0</v>
      </c>
      <c r="AD26" s="16">
        <v>0</v>
      </c>
      <c r="AE26" s="16">
        <v>0</v>
      </c>
      <c r="AF26" s="16"/>
      <c r="AG26" s="16"/>
      <c r="AH26" s="16"/>
      <c r="AI26" s="16"/>
      <c r="AJ26" s="16"/>
      <c r="AK26" s="16"/>
      <c r="AL26" s="16"/>
      <c r="AM26" s="16"/>
      <c r="AN26" s="162"/>
      <c r="AO26" s="34"/>
    </row>
    <row r="27" spans="1:41" s="31" customFormat="1" ht="13.5" customHeight="1">
      <c r="A27" s="117">
        <v>40577</v>
      </c>
      <c r="B27" s="226"/>
      <c r="C27" s="16">
        <v>1325</v>
      </c>
      <c r="D27" s="50"/>
      <c r="E27" s="87">
        <v>1278</v>
      </c>
      <c r="F27" s="87"/>
      <c r="G27" s="138">
        <v>0</v>
      </c>
      <c r="H27" s="138">
        <v>0</v>
      </c>
      <c r="I27" s="138">
        <v>0</v>
      </c>
      <c r="J27" s="16"/>
      <c r="K27" s="16"/>
      <c r="L27" s="16"/>
      <c r="M27" s="16"/>
      <c r="N27" s="50"/>
      <c r="O27" s="87"/>
      <c r="P27" s="50"/>
      <c r="Q27" s="87"/>
      <c r="R27" s="16"/>
      <c r="S27" s="16"/>
      <c r="T27" s="50"/>
      <c r="U27" s="16"/>
      <c r="V27" s="50"/>
      <c r="W27" s="16"/>
      <c r="X27" s="50"/>
      <c r="Y27" s="16"/>
      <c r="Z27" s="15">
        <v>876</v>
      </c>
      <c r="AA27" s="16">
        <v>920</v>
      </c>
      <c r="AB27" s="16"/>
      <c r="AC27" s="16">
        <v>0</v>
      </c>
      <c r="AD27" s="16">
        <v>0</v>
      </c>
      <c r="AE27" s="16">
        <v>0</v>
      </c>
      <c r="AF27" s="16"/>
      <c r="AG27" s="16"/>
      <c r="AH27" s="16"/>
      <c r="AI27" s="16"/>
      <c r="AJ27" s="16"/>
      <c r="AK27" s="16"/>
      <c r="AL27" s="16"/>
      <c r="AM27" s="16"/>
      <c r="AN27" s="162"/>
      <c r="AO27" s="34"/>
    </row>
    <row r="28" spans="1:41" s="31" customFormat="1" ht="13.5" customHeight="1">
      <c r="A28" s="117">
        <v>40578</v>
      </c>
      <c r="B28" s="226"/>
      <c r="C28" s="16">
        <v>942</v>
      </c>
      <c r="D28" s="50"/>
      <c r="E28" s="87">
        <v>763</v>
      </c>
      <c r="F28" s="87"/>
      <c r="G28" s="138">
        <v>0</v>
      </c>
      <c r="H28" s="138">
        <v>0</v>
      </c>
      <c r="I28" s="138">
        <v>0</v>
      </c>
      <c r="J28" s="16"/>
      <c r="K28" s="16"/>
      <c r="L28" s="16"/>
      <c r="M28" s="16"/>
      <c r="N28" s="50"/>
      <c r="O28" s="87"/>
      <c r="P28" s="50"/>
      <c r="Q28" s="87"/>
      <c r="R28" s="16"/>
      <c r="S28" s="16"/>
      <c r="T28" s="50"/>
      <c r="U28" s="16"/>
      <c r="V28" s="50"/>
      <c r="W28" s="16"/>
      <c r="X28" s="50"/>
      <c r="Y28" s="16"/>
      <c r="Z28" s="15">
        <v>922</v>
      </c>
      <c r="AA28" s="16">
        <v>933</v>
      </c>
      <c r="AB28" s="16"/>
      <c r="AC28" s="16">
        <v>0</v>
      </c>
      <c r="AD28" s="16">
        <v>0</v>
      </c>
      <c r="AE28" s="16">
        <v>0</v>
      </c>
      <c r="AF28" s="16"/>
      <c r="AG28" s="16"/>
      <c r="AH28" s="16"/>
      <c r="AI28" s="16"/>
      <c r="AJ28" s="16"/>
      <c r="AK28" s="16"/>
      <c r="AL28" s="16"/>
      <c r="AM28" s="16"/>
      <c r="AN28" s="162"/>
      <c r="AO28" s="34"/>
    </row>
    <row r="29" spans="1:41" s="31" customFormat="1" ht="13.5" customHeight="1">
      <c r="A29" s="117">
        <v>40581</v>
      </c>
      <c r="B29" s="226"/>
      <c r="C29" s="16">
        <v>654</v>
      </c>
      <c r="D29" s="50"/>
      <c r="E29" s="87">
        <v>1210</v>
      </c>
      <c r="F29" s="87"/>
      <c r="G29" s="138">
        <v>0</v>
      </c>
      <c r="H29" s="138">
        <v>0</v>
      </c>
      <c r="I29" s="138">
        <v>0</v>
      </c>
      <c r="J29" s="16"/>
      <c r="K29" s="16"/>
      <c r="L29" s="16"/>
      <c r="M29" s="16"/>
      <c r="N29" s="50"/>
      <c r="O29" s="87"/>
      <c r="P29" s="50"/>
      <c r="Q29" s="87"/>
      <c r="R29" s="16"/>
      <c r="S29" s="16"/>
      <c r="T29" s="50"/>
      <c r="U29" s="16"/>
      <c r="V29" s="50"/>
      <c r="W29" s="16"/>
      <c r="X29" s="50"/>
      <c r="Y29" s="16"/>
      <c r="Z29" s="15">
        <v>927</v>
      </c>
      <c r="AA29" s="16">
        <v>963</v>
      </c>
      <c r="AB29" s="16"/>
      <c r="AC29" s="16">
        <v>0</v>
      </c>
      <c r="AD29" s="16">
        <v>0</v>
      </c>
      <c r="AE29" s="16">
        <v>0</v>
      </c>
      <c r="AF29" s="16"/>
      <c r="AG29" s="16"/>
      <c r="AH29" s="16"/>
      <c r="AI29" s="16"/>
      <c r="AJ29" s="16"/>
      <c r="AK29" s="16"/>
      <c r="AL29" s="16"/>
      <c r="AM29" s="16"/>
      <c r="AN29" s="162"/>
      <c r="AO29" s="34"/>
    </row>
    <row r="30" spans="1:41" s="31" customFormat="1" ht="13.5" customHeight="1">
      <c r="A30" s="117">
        <v>40582</v>
      </c>
      <c r="B30" s="226"/>
      <c r="C30" s="16">
        <v>891</v>
      </c>
      <c r="D30" s="50"/>
      <c r="E30" s="87">
        <v>678</v>
      </c>
      <c r="F30" s="87"/>
      <c r="G30" s="138">
        <v>0</v>
      </c>
      <c r="H30" s="138">
        <v>0</v>
      </c>
      <c r="I30" s="138">
        <v>0</v>
      </c>
      <c r="J30" s="16"/>
      <c r="K30" s="16"/>
      <c r="L30" s="16"/>
      <c r="M30" s="16"/>
      <c r="N30" s="50"/>
      <c r="O30" s="87"/>
      <c r="P30" s="50"/>
      <c r="Q30" s="87"/>
      <c r="R30" s="16"/>
      <c r="S30" s="16"/>
      <c r="T30" s="50"/>
      <c r="U30" s="16"/>
      <c r="V30" s="50"/>
      <c r="W30" s="16"/>
      <c r="X30" s="50"/>
      <c r="Y30" s="16"/>
      <c r="Z30" s="15">
        <v>862</v>
      </c>
      <c r="AA30" s="16">
        <v>902</v>
      </c>
      <c r="AB30" s="16"/>
      <c r="AC30" s="16">
        <v>0</v>
      </c>
      <c r="AD30" s="16">
        <v>0</v>
      </c>
      <c r="AE30" s="16">
        <v>0</v>
      </c>
      <c r="AF30" s="16"/>
      <c r="AG30" s="16"/>
      <c r="AH30" s="16"/>
      <c r="AI30" s="16"/>
      <c r="AJ30" s="16"/>
      <c r="AK30" s="16"/>
      <c r="AL30" s="16"/>
      <c r="AM30" s="16"/>
      <c r="AN30" s="162"/>
      <c r="AO30" s="34"/>
    </row>
    <row r="31" spans="1:41" s="31" customFormat="1" ht="13.5" customHeight="1">
      <c r="A31" s="117">
        <v>40583</v>
      </c>
      <c r="B31" s="226"/>
      <c r="C31" s="16">
        <v>943</v>
      </c>
      <c r="D31" s="50"/>
      <c r="E31" s="87">
        <v>972</v>
      </c>
      <c r="F31" s="87"/>
      <c r="G31" s="138">
        <v>0</v>
      </c>
      <c r="H31" s="138">
        <v>0</v>
      </c>
      <c r="I31" s="138">
        <v>700</v>
      </c>
      <c r="J31" s="16"/>
      <c r="K31" s="16"/>
      <c r="L31" s="16"/>
      <c r="M31" s="16"/>
      <c r="N31" s="50"/>
      <c r="O31" s="87"/>
      <c r="P31" s="50"/>
      <c r="Q31" s="87"/>
      <c r="R31" s="16"/>
      <c r="S31" s="16"/>
      <c r="T31" s="50"/>
      <c r="U31" s="16"/>
      <c r="V31" s="50"/>
      <c r="W31" s="16"/>
      <c r="X31" s="50"/>
      <c r="Y31" s="16"/>
      <c r="Z31" s="15">
        <v>954</v>
      </c>
      <c r="AA31" s="16">
        <v>812</v>
      </c>
      <c r="AB31" s="16"/>
      <c r="AC31" s="16">
        <v>0</v>
      </c>
      <c r="AD31" s="16">
        <v>0</v>
      </c>
      <c r="AE31" s="16">
        <v>700</v>
      </c>
      <c r="AF31" s="16"/>
      <c r="AG31" s="16"/>
      <c r="AH31" s="16"/>
      <c r="AI31" s="16"/>
      <c r="AJ31" s="16"/>
      <c r="AK31" s="16"/>
      <c r="AL31" s="16"/>
      <c r="AM31" s="16"/>
      <c r="AN31" s="162"/>
      <c r="AO31" s="34"/>
    </row>
    <row r="32" spans="1:41" s="31" customFormat="1" ht="13.5" customHeight="1">
      <c r="A32" s="117">
        <v>40584</v>
      </c>
      <c r="B32" s="226"/>
      <c r="C32" s="16">
        <v>843</v>
      </c>
      <c r="D32" s="50"/>
      <c r="E32" s="87">
        <v>1258</v>
      </c>
      <c r="F32" s="87"/>
      <c r="G32" s="138">
        <v>0</v>
      </c>
      <c r="H32" s="138">
        <v>0</v>
      </c>
      <c r="I32" s="138">
        <v>593</v>
      </c>
      <c r="J32" s="16"/>
      <c r="K32" s="16"/>
      <c r="L32" s="16"/>
      <c r="M32" s="16"/>
      <c r="N32" s="50"/>
      <c r="O32" s="87"/>
      <c r="P32" s="50"/>
      <c r="Q32" s="87"/>
      <c r="R32" s="16"/>
      <c r="S32" s="16"/>
      <c r="T32" s="50"/>
      <c r="U32" s="16"/>
      <c r="V32" s="50"/>
      <c r="W32" s="16"/>
      <c r="X32" s="50"/>
      <c r="Y32" s="16"/>
      <c r="Z32" s="15">
        <v>980</v>
      </c>
      <c r="AA32" s="16">
        <v>765</v>
      </c>
      <c r="AB32" s="16"/>
      <c r="AC32" s="16">
        <v>0</v>
      </c>
      <c r="AD32" s="16">
        <v>0</v>
      </c>
      <c r="AE32" s="16">
        <v>700</v>
      </c>
      <c r="AF32" s="16"/>
      <c r="AG32" s="16"/>
      <c r="AH32" s="16"/>
      <c r="AI32" s="16"/>
      <c r="AJ32" s="16"/>
      <c r="AK32" s="16"/>
      <c r="AL32" s="16"/>
      <c r="AM32" s="16"/>
      <c r="AN32" s="162"/>
      <c r="AO32" s="34"/>
    </row>
    <row r="33" spans="1:41" s="31" customFormat="1" ht="13.5" customHeight="1">
      <c r="A33" s="117">
        <v>40585</v>
      </c>
      <c r="B33" s="226"/>
      <c r="C33" s="16">
        <v>1118</v>
      </c>
      <c r="D33" s="50"/>
      <c r="E33" s="87">
        <v>1123</v>
      </c>
      <c r="F33" s="87"/>
      <c r="G33" s="138">
        <v>0</v>
      </c>
      <c r="H33" s="138">
        <v>0</v>
      </c>
      <c r="I33" s="138">
        <v>107</v>
      </c>
      <c r="J33" s="16"/>
      <c r="K33" s="16"/>
      <c r="L33" s="16"/>
      <c r="M33" s="16"/>
      <c r="N33" s="50"/>
      <c r="O33" s="87"/>
      <c r="P33" s="50"/>
      <c r="Q33" s="87"/>
      <c r="R33" s="16"/>
      <c r="S33" s="16"/>
      <c r="T33" s="50"/>
      <c r="U33" s="16"/>
      <c r="V33" s="50"/>
      <c r="W33" s="16"/>
      <c r="X33" s="50"/>
      <c r="Y33" s="16"/>
      <c r="Z33" s="15">
        <v>1084</v>
      </c>
      <c r="AA33" s="16">
        <v>758</v>
      </c>
      <c r="AB33" s="16"/>
      <c r="AC33" s="16">
        <v>0</v>
      </c>
      <c r="AD33" s="16">
        <v>0</v>
      </c>
      <c r="AE33" s="16">
        <v>0</v>
      </c>
      <c r="AF33" s="16"/>
      <c r="AG33" s="16"/>
      <c r="AH33" s="16"/>
      <c r="AI33" s="16"/>
      <c r="AJ33" s="16"/>
      <c r="AK33" s="16"/>
      <c r="AL33" s="16"/>
      <c r="AM33" s="16"/>
      <c r="AN33" s="162"/>
      <c r="AO33" s="34"/>
    </row>
    <row r="34" spans="1:41" s="31" customFormat="1" ht="13.5" customHeight="1">
      <c r="A34" s="117">
        <v>40588</v>
      </c>
      <c r="B34" s="226"/>
      <c r="C34" s="16">
        <v>671</v>
      </c>
      <c r="D34" s="50"/>
      <c r="E34" s="87">
        <v>1140</v>
      </c>
      <c r="F34" s="87"/>
      <c r="G34" s="138">
        <v>0</v>
      </c>
      <c r="H34" s="138">
        <v>0</v>
      </c>
      <c r="I34" s="138">
        <v>15</v>
      </c>
      <c r="J34" s="16"/>
      <c r="K34" s="16"/>
      <c r="L34" s="16"/>
      <c r="M34" s="16"/>
      <c r="N34" s="50"/>
      <c r="O34" s="87"/>
      <c r="P34" s="50"/>
      <c r="Q34" s="87"/>
      <c r="R34" s="16"/>
      <c r="S34" s="16"/>
      <c r="T34" s="50"/>
      <c r="U34" s="16"/>
      <c r="V34" s="50"/>
      <c r="W34" s="16"/>
      <c r="X34" s="50"/>
      <c r="Y34" s="16"/>
      <c r="Z34" s="15">
        <v>1105</v>
      </c>
      <c r="AA34" s="16">
        <v>733</v>
      </c>
      <c r="AB34" s="16"/>
      <c r="AC34" s="16">
        <v>0</v>
      </c>
      <c r="AD34" s="16">
        <v>0</v>
      </c>
      <c r="AE34" s="16">
        <v>15</v>
      </c>
      <c r="AF34" s="16"/>
      <c r="AG34" s="16"/>
      <c r="AH34" s="16"/>
      <c r="AI34" s="16"/>
      <c r="AJ34" s="16"/>
      <c r="AK34" s="16"/>
      <c r="AL34" s="16"/>
      <c r="AM34" s="16"/>
      <c r="AN34" s="162"/>
      <c r="AO34" s="34"/>
    </row>
    <row r="35" spans="1:41" s="31" customFormat="1" ht="13.5" customHeight="1">
      <c r="A35" s="117">
        <v>40589</v>
      </c>
      <c r="B35" s="226"/>
      <c r="C35" s="16">
        <v>851</v>
      </c>
      <c r="D35" s="50"/>
      <c r="E35" s="87">
        <v>882</v>
      </c>
      <c r="F35" s="87"/>
      <c r="G35" s="138">
        <v>0</v>
      </c>
      <c r="H35" s="138">
        <v>0</v>
      </c>
      <c r="I35" s="138">
        <v>0</v>
      </c>
      <c r="J35" s="16"/>
      <c r="K35" s="16"/>
      <c r="L35" s="16"/>
      <c r="M35" s="16"/>
      <c r="N35" s="50"/>
      <c r="O35" s="87"/>
      <c r="P35" s="50"/>
      <c r="Q35" s="87"/>
      <c r="R35" s="16"/>
      <c r="S35" s="16"/>
      <c r="T35" s="50"/>
      <c r="U35" s="16"/>
      <c r="V35" s="50"/>
      <c r="W35" s="16"/>
      <c r="X35" s="50"/>
      <c r="Y35" s="16"/>
      <c r="Z35" s="15">
        <v>1110</v>
      </c>
      <c r="AA35" s="16">
        <v>744</v>
      </c>
      <c r="AB35" s="16"/>
      <c r="AC35" s="16">
        <v>0</v>
      </c>
      <c r="AD35" s="16">
        <v>0</v>
      </c>
      <c r="AE35" s="16">
        <v>15</v>
      </c>
      <c r="AF35" s="16"/>
      <c r="AG35" s="16"/>
      <c r="AH35" s="16"/>
      <c r="AI35" s="16"/>
      <c r="AJ35" s="16"/>
      <c r="AK35" s="16"/>
      <c r="AL35" s="16"/>
      <c r="AM35" s="16"/>
      <c r="AN35" s="162"/>
      <c r="AO35" s="34"/>
    </row>
    <row r="36" spans="1:41" s="31" customFormat="1" ht="13.5" customHeight="1">
      <c r="A36" s="117">
        <v>40590</v>
      </c>
      <c r="B36" s="226"/>
      <c r="C36" s="16">
        <v>996</v>
      </c>
      <c r="D36" s="50"/>
      <c r="E36" s="87">
        <v>1031</v>
      </c>
      <c r="F36" s="87"/>
      <c r="G36" s="138">
        <v>0</v>
      </c>
      <c r="H36" s="138">
        <v>0</v>
      </c>
      <c r="I36" s="138">
        <v>1</v>
      </c>
      <c r="J36" s="16"/>
      <c r="K36" s="16"/>
      <c r="L36" s="16"/>
      <c r="M36" s="16"/>
      <c r="N36" s="50"/>
      <c r="O36" s="87"/>
      <c r="P36" s="50"/>
      <c r="Q36" s="87"/>
      <c r="R36" s="16"/>
      <c r="S36" s="16"/>
      <c r="T36" s="50"/>
      <c r="U36" s="16"/>
      <c r="V36" s="50"/>
      <c r="W36" s="16"/>
      <c r="X36" s="50"/>
      <c r="Y36" s="16"/>
      <c r="Z36" s="15">
        <v>1209</v>
      </c>
      <c r="AA36" s="16">
        <v>762</v>
      </c>
      <c r="AB36" s="16"/>
      <c r="AC36" s="16">
        <v>0</v>
      </c>
      <c r="AD36" s="16">
        <v>0</v>
      </c>
      <c r="AE36" s="16">
        <v>15</v>
      </c>
      <c r="AF36" s="16"/>
      <c r="AG36" s="16"/>
      <c r="AH36" s="16"/>
      <c r="AI36" s="16"/>
      <c r="AJ36" s="16"/>
      <c r="AK36" s="16"/>
      <c r="AL36" s="16"/>
      <c r="AM36" s="16"/>
      <c r="AN36" s="162"/>
      <c r="AO36" s="34"/>
    </row>
    <row r="37" spans="1:41" s="31" customFormat="1" ht="13.5" customHeight="1">
      <c r="A37" s="117">
        <v>40591</v>
      </c>
      <c r="B37" s="226"/>
      <c r="C37" s="16">
        <v>815</v>
      </c>
      <c r="D37" s="50"/>
      <c r="E37" s="87">
        <v>620</v>
      </c>
      <c r="F37" s="87"/>
      <c r="G37" s="138">
        <v>0</v>
      </c>
      <c r="H37" s="138">
        <v>5</v>
      </c>
      <c r="I37" s="138">
        <v>0</v>
      </c>
      <c r="J37" s="16"/>
      <c r="K37" s="16"/>
      <c r="L37" s="16"/>
      <c r="M37" s="16"/>
      <c r="N37" s="50"/>
      <c r="O37" s="87"/>
      <c r="P37" s="50"/>
      <c r="Q37" s="87"/>
      <c r="R37" s="16"/>
      <c r="S37" s="16"/>
      <c r="T37" s="50"/>
      <c r="U37" s="16"/>
      <c r="V37" s="50"/>
      <c r="W37" s="16"/>
      <c r="X37" s="50"/>
      <c r="Y37" s="16"/>
      <c r="Z37" s="15">
        <v>1232</v>
      </c>
      <c r="AA37" s="16">
        <v>685</v>
      </c>
      <c r="AB37" s="16"/>
      <c r="AC37" s="16">
        <v>0</v>
      </c>
      <c r="AD37" s="16">
        <v>5</v>
      </c>
      <c r="AE37" s="16">
        <v>15</v>
      </c>
      <c r="AF37" s="16"/>
      <c r="AG37" s="16"/>
      <c r="AH37" s="16"/>
      <c r="AI37" s="16"/>
      <c r="AJ37" s="16"/>
      <c r="AK37" s="16"/>
      <c r="AL37" s="16"/>
      <c r="AM37" s="16"/>
      <c r="AN37" s="162"/>
      <c r="AO37" s="34"/>
    </row>
    <row r="38" spans="1:41" s="31" customFormat="1" ht="13.5" customHeight="1">
      <c r="A38" s="117">
        <v>40592</v>
      </c>
      <c r="B38" s="226"/>
      <c r="C38" s="16">
        <v>721</v>
      </c>
      <c r="D38" s="50"/>
      <c r="E38" s="87">
        <v>754</v>
      </c>
      <c r="F38" s="87"/>
      <c r="G38" s="138">
        <v>0</v>
      </c>
      <c r="H38" s="138">
        <v>2</v>
      </c>
      <c r="I38" s="138">
        <v>0</v>
      </c>
      <c r="J38" s="16"/>
      <c r="K38" s="16"/>
      <c r="L38" s="16"/>
      <c r="M38" s="16"/>
      <c r="N38" s="50"/>
      <c r="O38" s="87"/>
      <c r="P38" s="50"/>
      <c r="Q38" s="87"/>
      <c r="R38" s="16"/>
      <c r="S38" s="16"/>
      <c r="T38" s="50"/>
      <c r="U38" s="16"/>
      <c r="V38" s="50"/>
      <c r="W38" s="16"/>
      <c r="X38" s="50"/>
      <c r="Y38" s="16"/>
      <c r="Z38" s="15">
        <v>1180</v>
      </c>
      <c r="AA38" s="16">
        <v>920</v>
      </c>
      <c r="AB38" s="16"/>
      <c r="AC38" s="16">
        <v>0</v>
      </c>
      <c r="AD38" s="16">
        <v>7</v>
      </c>
      <c r="AE38" s="16">
        <v>15</v>
      </c>
      <c r="AF38" s="16"/>
      <c r="AG38" s="16"/>
      <c r="AH38" s="16"/>
      <c r="AI38" s="16"/>
      <c r="AJ38" s="16"/>
      <c r="AK38" s="16"/>
      <c r="AL38" s="16"/>
      <c r="AM38" s="16"/>
      <c r="AN38" s="162"/>
      <c r="AO38" s="34"/>
    </row>
    <row r="39" spans="1:41" s="25" customFormat="1" ht="13.5" customHeight="1">
      <c r="A39" s="124">
        <v>40595</v>
      </c>
      <c r="B39" s="126"/>
      <c r="C39" s="65"/>
      <c r="D39" s="52"/>
      <c r="E39" s="88"/>
      <c r="F39" s="88"/>
      <c r="G39" s="139"/>
      <c r="H39" s="139"/>
      <c r="I39" s="139"/>
      <c r="J39" s="24"/>
      <c r="K39" s="24"/>
      <c r="L39" s="24"/>
      <c r="M39" s="24"/>
      <c r="N39" s="52"/>
      <c r="O39" s="88"/>
      <c r="P39" s="52"/>
      <c r="Q39" s="88"/>
      <c r="R39" s="24"/>
      <c r="S39" s="24"/>
      <c r="T39" s="52"/>
      <c r="U39" s="24"/>
      <c r="V39" s="52"/>
      <c r="W39" s="24"/>
      <c r="X39" s="52"/>
      <c r="Y39" s="24"/>
      <c r="Z39" s="23"/>
      <c r="AA39" s="24"/>
      <c r="AB39" s="24"/>
      <c r="AC39" s="24"/>
      <c r="AD39" s="24"/>
      <c r="AE39" s="24"/>
      <c r="AF39" s="24"/>
      <c r="AG39" s="24"/>
      <c r="AH39" s="24"/>
      <c r="AI39" s="24"/>
      <c r="AJ39" s="24"/>
      <c r="AK39" s="24"/>
      <c r="AL39" s="24"/>
      <c r="AM39" s="24"/>
      <c r="AN39" s="163" t="s">
        <v>33</v>
      </c>
      <c r="AO39" s="35"/>
    </row>
    <row r="40" spans="1:41" s="31" customFormat="1" ht="13.5" customHeight="1">
      <c r="A40" s="117">
        <v>40596</v>
      </c>
      <c r="B40" s="226"/>
      <c r="C40" s="16">
        <v>1376</v>
      </c>
      <c r="D40" s="50"/>
      <c r="E40" s="87">
        <v>1255</v>
      </c>
      <c r="F40" s="87"/>
      <c r="G40" s="138">
        <v>0</v>
      </c>
      <c r="H40" s="138">
        <v>6</v>
      </c>
      <c r="I40" s="138">
        <v>0</v>
      </c>
      <c r="J40" s="16"/>
      <c r="K40" s="16"/>
      <c r="L40" s="16"/>
      <c r="M40" s="16"/>
      <c r="N40" s="50"/>
      <c r="O40" s="87"/>
      <c r="P40" s="50"/>
      <c r="Q40" s="87"/>
      <c r="R40" s="16"/>
      <c r="S40" s="16"/>
      <c r="T40" s="50"/>
      <c r="U40" s="16"/>
      <c r="V40" s="50"/>
      <c r="W40" s="16"/>
      <c r="X40" s="50"/>
      <c r="Y40" s="16"/>
      <c r="Z40" s="15">
        <v>1264</v>
      </c>
      <c r="AA40" s="16">
        <v>956</v>
      </c>
      <c r="AB40" s="16"/>
      <c r="AC40" s="16">
        <v>0</v>
      </c>
      <c r="AD40" s="16">
        <v>1</v>
      </c>
      <c r="AE40" s="16">
        <v>15</v>
      </c>
      <c r="AF40" s="16"/>
      <c r="AG40" s="16"/>
      <c r="AH40" s="16"/>
      <c r="AI40" s="16"/>
      <c r="AJ40" s="16"/>
      <c r="AK40" s="16"/>
      <c r="AL40" s="16"/>
      <c r="AM40" s="16"/>
      <c r="AN40" s="162"/>
      <c r="AO40" s="34"/>
    </row>
    <row r="41" spans="1:41" s="31" customFormat="1" ht="13.5" customHeight="1">
      <c r="A41" s="117">
        <v>40597</v>
      </c>
      <c r="B41" s="226"/>
      <c r="C41" s="16">
        <v>1789</v>
      </c>
      <c r="D41" s="50"/>
      <c r="E41" s="87">
        <v>1779</v>
      </c>
      <c r="F41" s="87"/>
      <c r="G41" s="138">
        <v>0</v>
      </c>
      <c r="H41" s="138">
        <v>1</v>
      </c>
      <c r="I41" s="138">
        <v>0</v>
      </c>
      <c r="J41" s="16"/>
      <c r="K41" s="16"/>
      <c r="L41" s="16"/>
      <c r="M41" s="16"/>
      <c r="N41" s="50"/>
      <c r="O41" s="87"/>
      <c r="P41" s="50"/>
      <c r="Q41" s="87"/>
      <c r="R41" s="16"/>
      <c r="S41" s="16"/>
      <c r="T41" s="50"/>
      <c r="U41" s="16"/>
      <c r="V41" s="50"/>
      <c r="W41" s="16"/>
      <c r="X41" s="50"/>
      <c r="Y41" s="16"/>
      <c r="Z41" s="15">
        <v>1262</v>
      </c>
      <c r="AA41" s="16">
        <v>1152</v>
      </c>
      <c r="AB41" s="16"/>
      <c r="AC41" s="16">
        <v>0</v>
      </c>
      <c r="AD41" s="16">
        <v>0</v>
      </c>
      <c r="AE41" s="16">
        <v>15</v>
      </c>
      <c r="AF41" s="16"/>
      <c r="AG41" s="16"/>
      <c r="AH41" s="16"/>
      <c r="AI41" s="16"/>
      <c r="AJ41" s="16"/>
      <c r="AK41" s="16"/>
      <c r="AL41" s="16"/>
      <c r="AM41" s="16"/>
      <c r="AN41" s="162"/>
      <c r="AO41" s="34"/>
    </row>
    <row r="42" spans="1:41" s="31" customFormat="1" ht="13.5" customHeight="1">
      <c r="A42" s="117">
        <v>40598</v>
      </c>
      <c r="B42" s="226"/>
      <c r="C42" s="16">
        <v>2410</v>
      </c>
      <c r="D42" s="50"/>
      <c r="E42" s="87">
        <v>1568</v>
      </c>
      <c r="F42" s="87"/>
      <c r="G42" s="138">
        <v>0</v>
      </c>
      <c r="H42" s="138">
        <v>0</v>
      </c>
      <c r="I42" s="138">
        <v>0</v>
      </c>
      <c r="J42" s="16"/>
      <c r="K42" s="16"/>
      <c r="L42" s="16"/>
      <c r="M42" s="16"/>
      <c r="N42" s="50"/>
      <c r="O42" s="87"/>
      <c r="P42" s="50"/>
      <c r="Q42" s="87"/>
      <c r="R42" s="16"/>
      <c r="S42" s="16"/>
      <c r="T42" s="50"/>
      <c r="U42" s="16"/>
      <c r="V42" s="50"/>
      <c r="W42" s="16"/>
      <c r="X42" s="50"/>
      <c r="Y42" s="16"/>
      <c r="Z42" s="15">
        <v>1411</v>
      </c>
      <c r="AA42" s="16">
        <v>1080</v>
      </c>
      <c r="AB42" s="16"/>
      <c r="AC42" s="16">
        <v>0</v>
      </c>
      <c r="AD42" s="16">
        <v>0</v>
      </c>
      <c r="AE42" s="16">
        <v>15</v>
      </c>
      <c r="AF42" s="16"/>
      <c r="AG42" s="16"/>
      <c r="AH42" s="16"/>
      <c r="AI42" s="16"/>
      <c r="AJ42" s="16"/>
      <c r="AK42" s="16"/>
      <c r="AL42" s="16"/>
      <c r="AM42" s="16"/>
      <c r="AN42" s="162"/>
      <c r="AO42" s="34"/>
    </row>
    <row r="43" spans="1:41" s="31" customFormat="1" ht="13.5" customHeight="1">
      <c r="A43" s="117">
        <v>40599</v>
      </c>
      <c r="B43" s="226"/>
      <c r="C43" s="16">
        <v>880</v>
      </c>
      <c r="D43" s="50"/>
      <c r="E43" s="87">
        <v>885</v>
      </c>
      <c r="F43" s="87"/>
      <c r="G43" s="138">
        <v>0</v>
      </c>
      <c r="H43" s="138">
        <v>0</v>
      </c>
      <c r="I43" s="138">
        <v>0</v>
      </c>
      <c r="J43" s="16"/>
      <c r="K43" s="16"/>
      <c r="L43" s="16"/>
      <c r="M43" s="16"/>
      <c r="N43" s="50"/>
      <c r="O43" s="87"/>
      <c r="P43" s="50"/>
      <c r="Q43" s="87"/>
      <c r="R43" s="16"/>
      <c r="S43" s="16"/>
      <c r="T43" s="50"/>
      <c r="U43" s="16"/>
      <c r="V43" s="50"/>
      <c r="W43" s="16"/>
      <c r="X43" s="50"/>
      <c r="Y43" s="16"/>
      <c r="Z43" s="15">
        <v>1437</v>
      </c>
      <c r="AA43" s="16">
        <v>1012</v>
      </c>
      <c r="AB43" s="16"/>
      <c r="AC43" s="16">
        <v>0</v>
      </c>
      <c r="AD43" s="16">
        <v>0</v>
      </c>
      <c r="AE43" s="16">
        <v>15</v>
      </c>
      <c r="AF43" s="16"/>
      <c r="AG43" s="16"/>
      <c r="AH43" s="16"/>
      <c r="AI43" s="16"/>
      <c r="AJ43" s="16"/>
      <c r="AK43" s="16"/>
      <c r="AL43" s="16"/>
      <c r="AM43" s="16"/>
      <c r="AN43" s="162"/>
      <c r="AO43" s="34"/>
    </row>
    <row r="44" spans="1:41" s="31" customFormat="1" ht="13.5" customHeight="1">
      <c r="A44" s="117">
        <v>40602</v>
      </c>
      <c r="B44" s="226"/>
      <c r="C44" s="16">
        <v>1013</v>
      </c>
      <c r="D44" s="50"/>
      <c r="E44" s="87">
        <v>969</v>
      </c>
      <c r="F44" s="87"/>
      <c r="G44" s="138">
        <v>0</v>
      </c>
      <c r="H44" s="138">
        <v>0</v>
      </c>
      <c r="I44" s="138">
        <v>0</v>
      </c>
      <c r="J44" s="16"/>
      <c r="K44" s="16"/>
      <c r="L44" s="16"/>
      <c r="M44" s="16"/>
      <c r="N44" s="50"/>
      <c r="O44" s="87"/>
      <c r="P44" s="50"/>
      <c r="Q44" s="87"/>
      <c r="R44" s="16"/>
      <c r="S44" s="16"/>
      <c r="T44" s="50"/>
      <c r="U44" s="16"/>
      <c r="V44" s="50"/>
      <c r="W44" s="16"/>
      <c r="X44" s="50"/>
      <c r="Y44" s="16"/>
      <c r="Z44" s="15">
        <v>1464</v>
      </c>
      <c r="AA44" s="16">
        <v>985</v>
      </c>
      <c r="AB44" s="16"/>
      <c r="AC44" s="16">
        <v>0</v>
      </c>
      <c r="AD44" s="16">
        <v>0</v>
      </c>
      <c r="AE44" s="16">
        <v>15</v>
      </c>
      <c r="AF44" s="16"/>
      <c r="AG44" s="16"/>
      <c r="AH44" s="16"/>
      <c r="AI44" s="16"/>
      <c r="AJ44" s="16"/>
      <c r="AK44" s="16"/>
      <c r="AL44" s="16"/>
      <c r="AM44" s="16"/>
      <c r="AN44" s="164"/>
      <c r="AO44" s="34"/>
    </row>
    <row r="45" spans="1:41" s="31" customFormat="1" ht="13.5" customHeight="1">
      <c r="A45" s="117">
        <v>40603</v>
      </c>
      <c r="B45" s="226"/>
      <c r="C45" s="16">
        <v>1846</v>
      </c>
      <c r="D45" s="50"/>
      <c r="E45" s="87">
        <v>1431</v>
      </c>
      <c r="F45" s="87"/>
      <c r="G45" s="138">
        <v>0</v>
      </c>
      <c r="H45" s="138">
        <v>0</v>
      </c>
      <c r="I45" s="138">
        <v>0</v>
      </c>
      <c r="J45" s="16"/>
      <c r="K45" s="16"/>
      <c r="L45" s="16"/>
      <c r="M45" s="16"/>
      <c r="N45" s="50"/>
      <c r="O45" s="87"/>
      <c r="P45" s="50"/>
      <c r="Q45" s="87"/>
      <c r="R45" s="16"/>
      <c r="S45" s="16"/>
      <c r="T45" s="50"/>
      <c r="U45" s="16"/>
      <c r="V45" s="50"/>
      <c r="W45" s="16"/>
      <c r="X45" s="50"/>
      <c r="Y45" s="16"/>
      <c r="Z45" s="15">
        <v>1378</v>
      </c>
      <c r="AA45" s="16">
        <v>900</v>
      </c>
      <c r="AB45" s="16"/>
      <c r="AC45" s="16">
        <v>0</v>
      </c>
      <c r="AD45" s="16">
        <v>0</v>
      </c>
      <c r="AE45" s="16">
        <v>15</v>
      </c>
      <c r="AF45" s="16"/>
      <c r="AG45" s="16"/>
      <c r="AH45" s="16"/>
      <c r="AI45" s="16"/>
      <c r="AJ45" s="16"/>
      <c r="AK45" s="16"/>
      <c r="AL45" s="16"/>
      <c r="AM45" s="16"/>
      <c r="AN45" s="162"/>
      <c r="AO45" s="34"/>
    </row>
    <row r="46" spans="1:41" s="31" customFormat="1" ht="13.5" customHeight="1">
      <c r="A46" s="117">
        <v>40604</v>
      </c>
      <c r="B46" s="226"/>
      <c r="C46" s="16">
        <v>1615</v>
      </c>
      <c r="D46" s="50"/>
      <c r="E46" s="87">
        <v>1173</v>
      </c>
      <c r="F46" s="87"/>
      <c r="G46" s="138">
        <v>0</v>
      </c>
      <c r="H46" s="138">
        <v>6</v>
      </c>
      <c r="I46" s="138">
        <v>0</v>
      </c>
      <c r="J46" s="16"/>
      <c r="K46" s="16"/>
      <c r="L46" s="16"/>
      <c r="M46" s="16"/>
      <c r="N46" s="50"/>
      <c r="O46" s="87"/>
      <c r="P46" s="50"/>
      <c r="Q46" s="87"/>
      <c r="R46" s="16"/>
      <c r="S46" s="16"/>
      <c r="T46" s="50"/>
      <c r="U46" s="16"/>
      <c r="V46" s="50"/>
      <c r="W46" s="16"/>
      <c r="X46" s="50"/>
      <c r="Y46" s="16"/>
      <c r="Z46" s="15">
        <v>1359</v>
      </c>
      <c r="AA46" s="16">
        <v>813</v>
      </c>
      <c r="AB46" s="16"/>
      <c r="AC46" s="16">
        <v>0</v>
      </c>
      <c r="AD46" s="16">
        <v>0</v>
      </c>
      <c r="AE46" s="16">
        <v>15</v>
      </c>
      <c r="AF46" s="16"/>
      <c r="AG46" s="16"/>
      <c r="AH46" s="16"/>
      <c r="AI46" s="16"/>
      <c r="AJ46" s="16"/>
      <c r="AK46" s="16"/>
      <c r="AL46" s="16"/>
      <c r="AM46" s="16"/>
      <c r="AN46" s="162"/>
      <c r="AO46" s="34"/>
    </row>
    <row r="47" spans="1:41" s="31" customFormat="1" ht="13.5" customHeight="1">
      <c r="A47" s="117">
        <v>40605</v>
      </c>
      <c r="B47" s="226"/>
      <c r="C47" s="16">
        <v>1203</v>
      </c>
      <c r="D47" s="50"/>
      <c r="E47" s="87">
        <v>870</v>
      </c>
      <c r="F47" s="87"/>
      <c r="G47" s="138">
        <v>0</v>
      </c>
      <c r="H47" s="138">
        <v>0</v>
      </c>
      <c r="I47" s="138">
        <v>0</v>
      </c>
      <c r="J47" s="16"/>
      <c r="K47" s="16"/>
      <c r="L47" s="16"/>
      <c r="M47" s="16"/>
      <c r="N47" s="50"/>
      <c r="O47" s="87"/>
      <c r="P47" s="50"/>
      <c r="Q47" s="87"/>
      <c r="R47" s="16"/>
      <c r="S47" s="16"/>
      <c r="T47" s="50"/>
      <c r="U47" s="16"/>
      <c r="V47" s="50"/>
      <c r="W47" s="16"/>
      <c r="X47" s="50"/>
      <c r="Y47" s="16"/>
      <c r="Z47" s="15">
        <v>1479</v>
      </c>
      <c r="AA47" s="16">
        <v>822</v>
      </c>
      <c r="AB47" s="16"/>
      <c r="AC47" s="16">
        <v>0</v>
      </c>
      <c r="AD47" s="16">
        <v>0</v>
      </c>
      <c r="AE47" s="16">
        <v>15</v>
      </c>
      <c r="AF47" s="16"/>
      <c r="AG47" s="16"/>
      <c r="AH47" s="16"/>
      <c r="AI47" s="16"/>
      <c r="AJ47" s="16"/>
      <c r="AK47" s="16"/>
      <c r="AL47" s="16"/>
      <c r="AM47" s="16"/>
      <c r="AN47" s="162"/>
      <c r="AO47" s="34"/>
    </row>
    <row r="48" spans="1:41" s="31" customFormat="1" ht="13.5" customHeight="1">
      <c r="A48" s="117">
        <v>40606</v>
      </c>
      <c r="B48" s="226"/>
      <c r="C48" s="16">
        <v>2008</v>
      </c>
      <c r="D48" s="50"/>
      <c r="E48" s="87">
        <v>1821</v>
      </c>
      <c r="F48" s="87"/>
      <c r="G48" s="138">
        <v>0</v>
      </c>
      <c r="H48" s="138">
        <v>0</v>
      </c>
      <c r="I48" s="138">
        <v>5</v>
      </c>
      <c r="J48" s="16"/>
      <c r="K48" s="16"/>
      <c r="L48" s="16"/>
      <c r="M48" s="16"/>
      <c r="N48" s="50"/>
      <c r="O48" s="87"/>
      <c r="P48" s="50"/>
      <c r="Q48" s="87"/>
      <c r="R48" s="16"/>
      <c r="S48" s="16"/>
      <c r="T48" s="50"/>
      <c r="U48" s="16"/>
      <c r="V48" s="50"/>
      <c r="W48" s="16"/>
      <c r="X48" s="50"/>
      <c r="Y48" s="16"/>
      <c r="Z48" s="15">
        <v>1455</v>
      </c>
      <c r="AA48" s="16">
        <v>962</v>
      </c>
      <c r="AB48" s="16"/>
      <c r="AC48" s="16">
        <v>0</v>
      </c>
      <c r="AD48" s="16">
        <v>0</v>
      </c>
      <c r="AE48" s="16">
        <v>20</v>
      </c>
      <c r="AF48" s="16"/>
      <c r="AG48" s="16"/>
      <c r="AH48" s="16"/>
      <c r="AI48" s="16"/>
      <c r="AJ48" s="16"/>
      <c r="AK48" s="16"/>
      <c r="AL48" s="16"/>
      <c r="AM48" s="16"/>
      <c r="AN48" s="162"/>
      <c r="AO48" s="34"/>
    </row>
    <row r="49" spans="1:41" s="31" customFormat="1" ht="13.5" customHeight="1">
      <c r="A49" s="117">
        <v>40609</v>
      </c>
      <c r="B49" s="226"/>
      <c r="C49" s="16">
        <v>1929</v>
      </c>
      <c r="D49" s="50"/>
      <c r="E49" s="87">
        <v>1519</v>
      </c>
      <c r="F49" s="87"/>
      <c r="G49" s="138">
        <v>0</v>
      </c>
      <c r="H49" s="138">
        <v>0</v>
      </c>
      <c r="I49" s="138">
        <v>0</v>
      </c>
      <c r="J49" s="16"/>
      <c r="K49" s="16"/>
      <c r="L49" s="16"/>
      <c r="M49" s="16"/>
      <c r="N49" s="50"/>
      <c r="O49" s="87"/>
      <c r="P49" s="50"/>
      <c r="Q49" s="87"/>
      <c r="R49" s="16"/>
      <c r="S49" s="16"/>
      <c r="T49" s="50"/>
      <c r="U49" s="16"/>
      <c r="V49" s="50"/>
      <c r="W49" s="16"/>
      <c r="X49" s="50"/>
      <c r="Y49" s="16"/>
      <c r="Z49" s="15">
        <v>1370</v>
      </c>
      <c r="AA49" s="16">
        <v>958</v>
      </c>
      <c r="AB49" s="16"/>
      <c r="AC49" s="16">
        <v>0</v>
      </c>
      <c r="AD49" s="16">
        <v>0</v>
      </c>
      <c r="AE49" s="16">
        <v>20</v>
      </c>
      <c r="AF49" s="16"/>
      <c r="AG49" s="16"/>
      <c r="AH49" s="16"/>
      <c r="AI49" s="16"/>
      <c r="AJ49" s="16">
        <v>0</v>
      </c>
      <c r="AK49" s="16"/>
      <c r="AL49" s="16"/>
      <c r="AM49" s="16"/>
      <c r="AN49" s="162"/>
      <c r="AO49" s="34"/>
    </row>
    <row r="50" spans="1:41" s="31" customFormat="1" ht="13.5" customHeight="1">
      <c r="A50" s="117">
        <v>40610</v>
      </c>
      <c r="B50" s="226"/>
      <c r="C50" s="16">
        <v>1690</v>
      </c>
      <c r="D50" s="50"/>
      <c r="E50" s="87">
        <v>1609</v>
      </c>
      <c r="F50" s="87"/>
      <c r="G50" s="138">
        <v>0</v>
      </c>
      <c r="H50" s="138">
        <v>0</v>
      </c>
      <c r="I50" s="138">
        <v>0</v>
      </c>
      <c r="J50" s="16"/>
      <c r="K50" s="16"/>
      <c r="L50" s="16"/>
      <c r="M50" s="16"/>
      <c r="N50" s="50"/>
      <c r="O50" s="87"/>
      <c r="P50" s="50"/>
      <c r="Q50" s="87"/>
      <c r="R50" s="16"/>
      <c r="S50" s="16">
        <v>1</v>
      </c>
      <c r="T50" s="50"/>
      <c r="U50" s="16"/>
      <c r="V50" s="50"/>
      <c r="W50" s="16"/>
      <c r="X50" s="50"/>
      <c r="Y50" s="16"/>
      <c r="Z50" s="15">
        <v>1352</v>
      </c>
      <c r="AA50" s="16">
        <v>1346</v>
      </c>
      <c r="AB50" s="16"/>
      <c r="AC50" s="16">
        <v>0</v>
      </c>
      <c r="AD50" s="16">
        <v>0</v>
      </c>
      <c r="AE50" s="16">
        <v>20</v>
      </c>
      <c r="AF50" s="16"/>
      <c r="AG50" s="16"/>
      <c r="AH50" s="16"/>
      <c r="AI50" s="16"/>
      <c r="AJ50" s="16">
        <v>1</v>
      </c>
      <c r="AK50" s="16"/>
      <c r="AL50" s="16"/>
      <c r="AM50" s="16"/>
      <c r="AN50" s="162"/>
      <c r="AO50" s="34"/>
    </row>
    <row r="51" spans="1:41" s="31" customFormat="1" ht="13.5" customHeight="1">
      <c r="A51" s="117">
        <v>40611</v>
      </c>
      <c r="B51" s="226"/>
      <c r="C51" s="16">
        <v>1956</v>
      </c>
      <c r="D51" s="50"/>
      <c r="E51" s="87">
        <v>1517</v>
      </c>
      <c r="F51" s="87"/>
      <c r="G51" s="138">
        <v>0</v>
      </c>
      <c r="H51" s="138">
        <v>0</v>
      </c>
      <c r="I51" s="138">
        <v>0</v>
      </c>
      <c r="J51" s="16"/>
      <c r="K51" s="16"/>
      <c r="L51" s="16"/>
      <c r="M51" s="16"/>
      <c r="N51" s="50"/>
      <c r="O51" s="87"/>
      <c r="P51" s="50"/>
      <c r="Q51" s="87"/>
      <c r="R51" s="16"/>
      <c r="S51" s="16">
        <v>0</v>
      </c>
      <c r="T51" s="50"/>
      <c r="U51" s="16"/>
      <c r="V51" s="50"/>
      <c r="W51" s="16"/>
      <c r="X51" s="50"/>
      <c r="Y51" s="16"/>
      <c r="Z51" s="15">
        <v>1367</v>
      </c>
      <c r="AA51" s="16">
        <v>1358</v>
      </c>
      <c r="AB51" s="16"/>
      <c r="AC51" s="16">
        <v>0</v>
      </c>
      <c r="AD51" s="16">
        <v>0</v>
      </c>
      <c r="AE51" s="16">
        <v>20</v>
      </c>
      <c r="AF51" s="16"/>
      <c r="AG51" s="16"/>
      <c r="AH51" s="16"/>
      <c r="AI51" s="16"/>
      <c r="AJ51" s="16">
        <v>1</v>
      </c>
      <c r="AK51" s="16"/>
      <c r="AL51" s="16"/>
      <c r="AM51" s="16"/>
      <c r="AN51" s="162"/>
      <c r="AO51" s="34"/>
    </row>
    <row r="52" spans="1:41" s="31" customFormat="1" ht="13.5" customHeight="1">
      <c r="A52" s="117">
        <v>40612</v>
      </c>
      <c r="B52" s="226"/>
      <c r="C52" s="16">
        <v>816</v>
      </c>
      <c r="D52" s="50"/>
      <c r="E52" s="87">
        <v>922</v>
      </c>
      <c r="F52" s="87"/>
      <c r="G52" s="138">
        <v>0</v>
      </c>
      <c r="H52" s="138">
        <v>0</v>
      </c>
      <c r="I52" s="138">
        <v>0</v>
      </c>
      <c r="J52" s="16"/>
      <c r="K52" s="16"/>
      <c r="L52" s="16"/>
      <c r="M52" s="16"/>
      <c r="N52" s="50"/>
      <c r="O52" s="87"/>
      <c r="P52" s="50"/>
      <c r="Q52" s="87"/>
      <c r="R52" s="16"/>
      <c r="S52" s="16">
        <v>284</v>
      </c>
      <c r="T52" s="50"/>
      <c r="U52" s="16"/>
      <c r="V52" s="50"/>
      <c r="W52" s="16"/>
      <c r="X52" s="50"/>
      <c r="Y52" s="16"/>
      <c r="Z52" s="15">
        <v>1471</v>
      </c>
      <c r="AA52" s="16">
        <v>1318</v>
      </c>
      <c r="AB52" s="16"/>
      <c r="AC52" s="16">
        <v>0</v>
      </c>
      <c r="AD52" s="16">
        <v>0</v>
      </c>
      <c r="AE52" s="16">
        <v>20</v>
      </c>
      <c r="AF52" s="16"/>
      <c r="AG52" s="16"/>
      <c r="AH52" s="16"/>
      <c r="AI52" s="16"/>
      <c r="AJ52" s="16">
        <v>279</v>
      </c>
      <c r="AK52" s="16"/>
      <c r="AL52" s="16"/>
      <c r="AM52" s="16"/>
      <c r="AN52" s="162"/>
      <c r="AO52" s="34"/>
    </row>
    <row r="53" spans="1:41" s="31" customFormat="1" ht="13.5" customHeight="1">
      <c r="A53" s="117">
        <v>40613</v>
      </c>
      <c r="B53" s="226"/>
      <c r="C53" s="16">
        <v>713</v>
      </c>
      <c r="D53" s="50"/>
      <c r="E53" s="87">
        <v>776</v>
      </c>
      <c r="F53" s="87"/>
      <c r="G53" s="138">
        <v>0</v>
      </c>
      <c r="H53" s="138">
        <v>0</v>
      </c>
      <c r="I53" s="138">
        <v>0</v>
      </c>
      <c r="J53" s="16"/>
      <c r="K53" s="16"/>
      <c r="L53" s="16"/>
      <c r="M53" s="16"/>
      <c r="N53" s="50"/>
      <c r="O53" s="87"/>
      <c r="P53" s="50"/>
      <c r="Q53" s="87"/>
      <c r="R53" s="16"/>
      <c r="S53" s="16">
        <v>16</v>
      </c>
      <c r="T53" s="50"/>
      <c r="U53" s="16"/>
      <c r="V53" s="50"/>
      <c r="W53" s="16"/>
      <c r="X53" s="50"/>
      <c r="Y53" s="16"/>
      <c r="Z53" s="15">
        <v>1473</v>
      </c>
      <c r="AA53" s="16">
        <v>1144</v>
      </c>
      <c r="AB53" s="16"/>
      <c r="AC53" s="16">
        <v>0</v>
      </c>
      <c r="AD53" s="16">
        <v>0</v>
      </c>
      <c r="AE53" s="16">
        <v>20</v>
      </c>
      <c r="AF53" s="16"/>
      <c r="AG53" s="16"/>
      <c r="AH53" s="16"/>
      <c r="AI53" s="16"/>
      <c r="AJ53" s="16">
        <v>279</v>
      </c>
      <c r="AK53" s="16"/>
      <c r="AL53" s="16"/>
      <c r="AM53" s="16"/>
      <c r="AN53" s="162"/>
      <c r="AO53" s="34"/>
    </row>
    <row r="54" spans="1:41" s="31" customFormat="1" ht="13.5" customHeight="1">
      <c r="A54" s="117">
        <v>40616</v>
      </c>
      <c r="B54" s="226"/>
      <c r="C54" s="16">
        <v>1340</v>
      </c>
      <c r="D54" s="50"/>
      <c r="E54" s="87">
        <v>1344</v>
      </c>
      <c r="F54" s="87"/>
      <c r="G54" s="138">
        <v>0</v>
      </c>
      <c r="H54" s="138">
        <v>0</v>
      </c>
      <c r="I54" s="138">
        <v>0</v>
      </c>
      <c r="J54" s="16"/>
      <c r="K54" s="16"/>
      <c r="L54" s="16"/>
      <c r="M54" s="16"/>
      <c r="N54" s="50"/>
      <c r="O54" s="87"/>
      <c r="P54" s="50"/>
      <c r="Q54" s="87"/>
      <c r="R54" s="16"/>
      <c r="S54" s="16">
        <v>1559</v>
      </c>
      <c r="T54" s="50"/>
      <c r="U54" s="16"/>
      <c r="V54" s="50"/>
      <c r="W54" s="16"/>
      <c r="X54" s="50"/>
      <c r="Y54" s="16"/>
      <c r="Z54" s="15">
        <v>2190</v>
      </c>
      <c r="AA54" s="16">
        <v>1012</v>
      </c>
      <c r="AB54" s="16"/>
      <c r="AC54" s="16">
        <v>0</v>
      </c>
      <c r="AD54" s="16">
        <v>0</v>
      </c>
      <c r="AE54" s="16">
        <v>20</v>
      </c>
      <c r="AF54" s="16"/>
      <c r="AG54" s="16"/>
      <c r="AH54" s="16"/>
      <c r="AI54" s="16"/>
      <c r="AJ54" s="16">
        <v>1830</v>
      </c>
      <c r="AK54" s="16"/>
      <c r="AL54" s="16"/>
      <c r="AM54" s="16"/>
      <c r="AN54" s="162"/>
      <c r="AO54" s="34"/>
    </row>
    <row r="55" spans="1:41" s="31" customFormat="1" ht="13.5" customHeight="1">
      <c r="A55" s="117">
        <v>40617</v>
      </c>
      <c r="B55" s="226"/>
      <c r="C55" s="16">
        <v>1777</v>
      </c>
      <c r="D55" s="50"/>
      <c r="E55" s="87">
        <v>2280</v>
      </c>
      <c r="F55" s="87"/>
      <c r="G55" s="138">
        <v>0</v>
      </c>
      <c r="H55" s="138">
        <v>0</v>
      </c>
      <c r="I55" s="138">
        <v>0</v>
      </c>
      <c r="J55" s="16"/>
      <c r="K55" s="16"/>
      <c r="L55" s="16"/>
      <c r="M55" s="16"/>
      <c r="N55" s="50"/>
      <c r="O55" s="87"/>
      <c r="P55" s="50"/>
      <c r="Q55" s="87"/>
      <c r="R55" s="16"/>
      <c r="S55" s="16">
        <v>777</v>
      </c>
      <c r="T55" s="50"/>
      <c r="U55" s="16"/>
      <c r="V55" s="50"/>
      <c r="W55" s="16"/>
      <c r="X55" s="50"/>
      <c r="Y55" s="16"/>
      <c r="Z55" s="15">
        <v>2172</v>
      </c>
      <c r="AA55" s="16">
        <v>1389</v>
      </c>
      <c r="AB55" s="16"/>
      <c r="AC55" s="16">
        <v>0</v>
      </c>
      <c r="AD55" s="16">
        <v>0</v>
      </c>
      <c r="AE55" s="16">
        <v>20</v>
      </c>
      <c r="AF55" s="16"/>
      <c r="AG55" s="16"/>
      <c r="AH55" s="16"/>
      <c r="AI55" s="16"/>
      <c r="AJ55" s="16">
        <v>2595</v>
      </c>
      <c r="AK55" s="16"/>
      <c r="AL55" s="16"/>
      <c r="AM55" s="16"/>
      <c r="AN55" s="162"/>
      <c r="AO55" s="34"/>
    </row>
    <row r="56" spans="1:41" s="31" customFormat="1" ht="13.5" customHeight="1">
      <c r="A56" s="117">
        <v>40618</v>
      </c>
      <c r="B56" s="226"/>
      <c r="C56" s="16">
        <v>2269</v>
      </c>
      <c r="D56" s="50"/>
      <c r="E56" s="87">
        <v>2233</v>
      </c>
      <c r="F56" s="87"/>
      <c r="G56" s="138">
        <v>0</v>
      </c>
      <c r="H56" s="138">
        <v>7</v>
      </c>
      <c r="I56" s="138">
        <v>0</v>
      </c>
      <c r="J56" s="16"/>
      <c r="K56" s="16"/>
      <c r="L56" s="16"/>
      <c r="M56" s="16"/>
      <c r="N56" s="50"/>
      <c r="O56" s="87"/>
      <c r="P56" s="50"/>
      <c r="Q56" s="87"/>
      <c r="R56" s="16"/>
      <c r="S56" s="16">
        <v>1836</v>
      </c>
      <c r="T56" s="50"/>
      <c r="U56" s="16"/>
      <c r="V56" s="50"/>
      <c r="W56" s="16"/>
      <c r="X56" s="50"/>
      <c r="Y56" s="16"/>
      <c r="Z56" s="15">
        <v>2367</v>
      </c>
      <c r="AA56" s="16">
        <v>1145</v>
      </c>
      <c r="AB56" s="16"/>
      <c r="AC56" s="16">
        <v>0</v>
      </c>
      <c r="AD56" s="16">
        <v>1</v>
      </c>
      <c r="AE56" s="16">
        <v>20</v>
      </c>
      <c r="AF56" s="16"/>
      <c r="AG56" s="16"/>
      <c r="AH56" s="16"/>
      <c r="AI56" s="16"/>
      <c r="AJ56" s="16">
        <v>4116</v>
      </c>
      <c r="AK56" s="16"/>
      <c r="AL56" s="16"/>
      <c r="AM56" s="16"/>
      <c r="AN56" s="162"/>
      <c r="AO56" s="34"/>
    </row>
    <row r="57" spans="1:41" s="31" customFormat="1" ht="13.5" customHeight="1">
      <c r="A57" s="117">
        <v>40619</v>
      </c>
      <c r="B57" s="226"/>
      <c r="C57" s="16">
        <v>1190</v>
      </c>
      <c r="D57" s="50"/>
      <c r="E57" s="87">
        <v>1093</v>
      </c>
      <c r="F57" s="87"/>
      <c r="G57" s="138">
        <v>0</v>
      </c>
      <c r="H57" s="138">
        <v>6</v>
      </c>
      <c r="I57" s="138">
        <v>0</v>
      </c>
      <c r="J57" s="16"/>
      <c r="K57" s="16"/>
      <c r="L57" s="16"/>
      <c r="M57" s="16"/>
      <c r="N57" s="50"/>
      <c r="O57" s="87"/>
      <c r="P57" s="50"/>
      <c r="Q57" s="87"/>
      <c r="R57" s="16"/>
      <c r="S57" s="16">
        <v>374</v>
      </c>
      <c r="T57" s="50"/>
      <c r="U57" s="16"/>
      <c r="V57" s="50"/>
      <c r="W57" s="16"/>
      <c r="X57" s="50"/>
      <c r="Y57" s="16"/>
      <c r="Z57" s="15">
        <v>2412</v>
      </c>
      <c r="AA57" s="16">
        <v>1143</v>
      </c>
      <c r="AB57" s="16"/>
      <c r="AC57" s="16">
        <v>0</v>
      </c>
      <c r="AD57" s="16">
        <v>7</v>
      </c>
      <c r="AE57" s="16">
        <v>20</v>
      </c>
      <c r="AF57" s="16"/>
      <c r="AG57" s="16"/>
      <c r="AH57" s="16"/>
      <c r="AI57" s="16"/>
      <c r="AJ57" s="16">
        <v>4724</v>
      </c>
      <c r="AK57" s="16"/>
      <c r="AL57" s="16"/>
      <c r="AM57" s="16"/>
      <c r="AN57" s="162"/>
      <c r="AO57" s="34"/>
    </row>
    <row r="58" spans="1:41" s="31" customFormat="1" ht="13.5" customHeight="1">
      <c r="A58" s="117">
        <v>40620</v>
      </c>
      <c r="B58" s="226"/>
      <c r="C58" s="16">
        <v>2022</v>
      </c>
      <c r="D58" s="50"/>
      <c r="E58" s="87">
        <v>1562</v>
      </c>
      <c r="F58" s="87"/>
      <c r="G58" s="138">
        <v>0</v>
      </c>
      <c r="H58" s="138">
        <v>9</v>
      </c>
      <c r="I58" s="138">
        <v>0</v>
      </c>
      <c r="J58" s="16"/>
      <c r="K58" s="16"/>
      <c r="L58" s="16"/>
      <c r="M58" s="16"/>
      <c r="N58" s="50"/>
      <c r="O58" s="87"/>
      <c r="P58" s="50"/>
      <c r="Q58" s="87"/>
      <c r="R58" s="16"/>
      <c r="S58" s="16">
        <v>187</v>
      </c>
      <c r="T58" s="50"/>
      <c r="U58" s="16"/>
      <c r="V58" s="50"/>
      <c r="W58" s="16"/>
      <c r="X58" s="50"/>
      <c r="Y58" s="16"/>
      <c r="Z58" s="15">
        <v>2357</v>
      </c>
      <c r="AA58" s="16">
        <v>1192</v>
      </c>
      <c r="AB58" s="16"/>
      <c r="AC58" s="16">
        <v>0</v>
      </c>
      <c r="AD58" s="16">
        <v>16</v>
      </c>
      <c r="AE58" s="16">
        <v>20</v>
      </c>
      <c r="AF58" s="16"/>
      <c r="AG58" s="16"/>
      <c r="AH58" s="16"/>
      <c r="AI58" s="16"/>
      <c r="AJ58" s="16">
        <v>4773</v>
      </c>
      <c r="AK58" s="16"/>
      <c r="AL58" s="16"/>
      <c r="AM58" s="16"/>
      <c r="AN58" s="162"/>
      <c r="AO58" s="34"/>
    </row>
    <row r="59" spans="1:41" s="31" customFormat="1" ht="13.5" customHeight="1">
      <c r="A59" s="117">
        <v>40623</v>
      </c>
      <c r="B59" s="226"/>
      <c r="C59" s="16">
        <v>882</v>
      </c>
      <c r="D59" s="50"/>
      <c r="E59" s="87">
        <v>862</v>
      </c>
      <c r="F59" s="87"/>
      <c r="G59" s="138">
        <v>0</v>
      </c>
      <c r="H59" s="138">
        <v>14</v>
      </c>
      <c r="I59" s="138">
        <v>0</v>
      </c>
      <c r="J59" s="16"/>
      <c r="K59" s="16"/>
      <c r="L59" s="16"/>
      <c r="M59" s="16"/>
      <c r="N59" s="50"/>
      <c r="O59" s="87"/>
      <c r="P59" s="50"/>
      <c r="Q59" s="87"/>
      <c r="R59" s="16"/>
      <c r="S59" s="16">
        <v>1165</v>
      </c>
      <c r="T59" s="50"/>
      <c r="U59" s="16"/>
      <c r="V59" s="50"/>
      <c r="W59" s="16"/>
      <c r="X59" s="50"/>
      <c r="Y59" s="16"/>
      <c r="Z59" s="15">
        <v>793</v>
      </c>
      <c r="AA59" s="16">
        <v>665</v>
      </c>
      <c r="AB59" s="16"/>
      <c r="AC59" s="16">
        <v>0</v>
      </c>
      <c r="AD59" s="16">
        <v>30</v>
      </c>
      <c r="AE59" s="16">
        <v>0</v>
      </c>
      <c r="AF59" s="16"/>
      <c r="AG59" s="16"/>
      <c r="AH59" s="16"/>
      <c r="AI59" s="16"/>
      <c r="AJ59" s="16">
        <v>5225</v>
      </c>
      <c r="AK59" s="16"/>
      <c r="AL59" s="16"/>
      <c r="AM59" s="16"/>
      <c r="AN59" s="162"/>
      <c r="AO59" s="34"/>
    </row>
    <row r="60" spans="1:41" s="31" customFormat="1" ht="13.5" customHeight="1">
      <c r="A60" s="117">
        <v>40624</v>
      </c>
      <c r="B60" s="226"/>
      <c r="C60" s="16">
        <v>929</v>
      </c>
      <c r="D60" s="50"/>
      <c r="E60" s="87">
        <v>918</v>
      </c>
      <c r="F60" s="87"/>
      <c r="G60" s="138">
        <v>0</v>
      </c>
      <c r="H60" s="138">
        <v>3</v>
      </c>
      <c r="I60" s="138">
        <v>0</v>
      </c>
      <c r="J60" s="16"/>
      <c r="K60" s="16"/>
      <c r="L60" s="16"/>
      <c r="M60" s="16"/>
      <c r="N60" s="50"/>
      <c r="O60" s="87"/>
      <c r="P60" s="50"/>
      <c r="Q60" s="87"/>
      <c r="R60" s="16"/>
      <c r="S60" s="16">
        <v>22</v>
      </c>
      <c r="T60" s="50"/>
      <c r="U60" s="16"/>
      <c r="V60" s="50"/>
      <c r="W60" s="16"/>
      <c r="X60" s="50"/>
      <c r="Y60" s="16"/>
      <c r="Z60" s="15">
        <v>688</v>
      </c>
      <c r="AA60" s="16">
        <v>658</v>
      </c>
      <c r="AB60" s="16"/>
      <c r="AC60" s="16">
        <v>0</v>
      </c>
      <c r="AD60" s="16">
        <v>33</v>
      </c>
      <c r="AE60" s="16">
        <v>0</v>
      </c>
      <c r="AF60" s="16"/>
      <c r="AG60" s="16"/>
      <c r="AH60" s="16"/>
      <c r="AI60" s="16"/>
      <c r="AJ60" s="16">
        <v>5247</v>
      </c>
      <c r="AK60" s="16"/>
      <c r="AL60" s="16"/>
      <c r="AM60" s="16"/>
      <c r="AN60" s="162"/>
      <c r="AO60" s="34"/>
    </row>
    <row r="61" spans="1:41" s="31" customFormat="1" ht="13.5" customHeight="1">
      <c r="A61" s="117">
        <v>40625</v>
      </c>
      <c r="B61" s="226"/>
      <c r="C61" s="16">
        <v>923</v>
      </c>
      <c r="D61" s="50"/>
      <c r="E61" s="87">
        <v>1365</v>
      </c>
      <c r="F61" s="87"/>
      <c r="G61" s="138">
        <v>0</v>
      </c>
      <c r="H61" s="138">
        <v>0</v>
      </c>
      <c r="I61" s="138">
        <v>0</v>
      </c>
      <c r="J61" s="16"/>
      <c r="K61" s="16"/>
      <c r="L61" s="16"/>
      <c r="M61" s="16"/>
      <c r="N61" s="50"/>
      <c r="O61" s="87"/>
      <c r="P61" s="50"/>
      <c r="Q61" s="87"/>
      <c r="R61" s="16"/>
      <c r="S61" s="16">
        <v>3</v>
      </c>
      <c r="T61" s="50"/>
      <c r="U61" s="16"/>
      <c r="V61" s="50"/>
      <c r="W61" s="16"/>
      <c r="X61" s="50"/>
      <c r="Y61" s="16"/>
      <c r="Z61" s="15">
        <v>737</v>
      </c>
      <c r="AA61" s="16">
        <v>361</v>
      </c>
      <c r="AB61" s="16"/>
      <c r="AC61" s="16">
        <v>0</v>
      </c>
      <c r="AD61" s="16">
        <v>33</v>
      </c>
      <c r="AE61" s="16">
        <v>0</v>
      </c>
      <c r="AF61" s="16"/>
      <c r="AG61" s="16"/>
      <c r="AH61" s="16"/>
      <c r="AI61" s="16"/>
      <c r="AJ61" s="16">
        <v>5244</v>
      </c>
      <c r="AK61" s="16"/>
      <c r="AL61" s="16"/>
      <c r="AM61" s="16"/>
      <c r="AN61" s="162"/>
      <c r="AO61" s="34"/>
    </row>
    <row r="62" spans="1:41" s="31" customFormat="1" ht="13.5" customHeight="1">
      <c r="A62" s="117">
        <v>40626</v>
      </c>
      <c r="B62" s="226"/>
      <c r="C62" s="16">
        <v>1117</v>
      </c>
      <c r="D62" s="50"/>
      <c r="E62" s="87">
        <v>868</v>
      </c>
      <c r="F62" s="87"/>
      <c r="G62" s="138">
        <v>0</v>
      </c>
      <c r="H62" s="138">
        <v>1</v>
      </c>
      <c r="I62" s="138">
        <v>0</v>
      </c>
      <c r="J62" s="16"/>
      <c r="K62" s="16"/>
      <c r="L62" s="16"/>
      <c r="M62" s="16"/>
      <c r="N62" s="50"/>
      <c r="O62" s="87"/>
      <c r="P62" s="50"/>
      <c r="Q62" s="87"/>
      <c r="R62" s="16"/>
      <c r="S62" s="16">
        <v>10</v>
      </c>
      <c r="T62" s="50"/>
      <c r="U62" s="16"/>
      <c r="V62" s="50"/>
      <c r="W62" s="16"/>
      <c r="X62" s="50"/>
      <c r="Y62" s="16"/>
      <c r="Z62" s="15">
        <v>1096</v>
      </c>
      <c r="AA62" s="16">
        <v>330</v>
      </c>
      <c r="AB62" s="16"/>
      <c r="AC62" s="16">
        <v>0</v>
      </c>
      <c r="AD62" s="16">
        <v>34</v>
      </c>
      <c r="AE62" s="16">
        <v>0</v>
      </c>
      <c r="AF62" s="16"/>
      <c r="AG62" s="16"/>
      <c r="AH62" s="16"/>
      <c r="AI62" s="16"/>
      <c r="AJ62" s="16">
        <v>5240</v>
      </c>
      <c r="AK62" s="16"/>
      <c r="AL62" s="16"/>
      <c r="AM62" s="16"/>
      <c r="AN62" s="162"/>
      <c r="AO62" s="34"/>
    </row>
    <row r="63" spans="1:41" s="31" customFormat="1" ht="13.5" customHeight="1">
      <c r="A63" s="117">
        <v>40627</v>
      </c>
      <c r="B63" s="226"/>
      <c r="C63" s="16">
        <v>704</v>
      </c>
      <c r="D63" s="50"/>
      <c r="E63" s="87">
        <v>894</v>
      </c>
      <c r="F63" s="87"/>
      <c r="G63" s="138">
        <v>0</v>
      </c>
      <c r="H63" s="138">
        <v>0</v>
      </c>
      <c r="I63" s="138">
        <v>0</v>
      </c>
      <c r="J63" s="16"/>
      <c r="K63" s="16"/>
      <c r="L63" s="16"/>
      <c r="M63" s="16"/>
      <c r="N63" s="50"/>
      <c r="O63" s="87"/>
      <c r="P63" s="50"/>
      <c r="Q63" s="87"/>
      <c r="R63" s="16"/>
      <c r="S63" s="16">
        <v>232</v>
      </c>
      <c r="T63" s="50"/>
      <c r="U63" s="16"/>
      <c r="V63" s="50"/>
      <c r="W63" s="16"/>
      <c r="X63" s="50"/>
      <c r="Y63" s="16"/>
      <c r="Z63" s="15">
        <v>1119</v>
      </c>
      <c r="AA63" s="16">
        <v>335</v>
      </c>
      <c r="AB63" s="16"/>
      <c r="AC63" s="16">
        <v>0</v>
      </c>
      <c r="AD63" s="16">
        <v>34</v>
      </c>
      <c r="AE63" s="16">
        <v>0</v>
      </c>
      <c r="AF63" s="16"/>
      <c r="AG63" s="16"/>
      <c r="AH63" s="16"/>
      <c r="AI63" s="16"/>
      <c r="AJ63" s="16">
        <v>5203</v>
      </c>
      <c r="AK63" s="16"/>
      <c r="AL63" s="16"/>
      <c r="AM63" s="16"/>
      <c r="AN63" s="162"/>
      <c r="AO63" s="34"/>
    </row>
    <row r="64" spans="1:41" s="31" customFormat="1" ht="13.5" customHeight="1">
      <c r="A64" s="117">
        <v>40630</v>
      </c>
      <c r="B64" s="226"/>
      <c r="C64" s="16">
        <v>906</v>
      </c>
      <c r="D64" s="50"/>
      <c r="E64" s="87">
        <v>641</v>
      </c>
      <c r="F64" s="87"/>
      <c r="G64" s="138">
        <v>0</v>
      </c>
      <c r="H64" s="138">
        <v>2</v>
      </c>
      <c r="I64" s="138">
        <v>0</v>
      </c>
      <c r="J64" s="16"/>
      <c r="K64" s="16"/>
      <c r="L64" s="16"/>
      <c r="M64" s="16"/>
      <c r="N64" s="50"/>
      <c r="O64" s="87"/>
      <c r="P64" s="50"/>
      <c r="Q64" s="87"/>
      <c r="R64" s="16"/>
      <c r="S64" s="16">
        <v>406</v>
      </c>
      <c r="T64" s="50"/>
      <c r="U64" s="16"/>
      <c r="V64" s="50"/>
      <c r="W64" s="16"/>
      <c r="X64" s="50"/>
      <c r="Y64" s="16"/>
      <c r="Z64" s="15">
        <v>1134</v>
      </c>
      <c r="AA64" s="16">
        <v>308</v>
      </c>
      <c r="AB64" s="16"/>
      <c r="AC64" s="16">
        <v>0</v>
      </c>
      <c r="AD64" s="16">
        <v>36</v>
      </c>
      <c r="AE64" s="16">
        <v>0</v>
      </c>
      <c r="AF64" s="16"/>
      <c r="AG64" s="16"/>
      <c r="AH64" s="16"/>
      <c r="AI64" s="16"/>
      <c r="AJ64" s="16">
        <v>4961</v>
      </c>
      <c r="AK64" s="16"/>
      <c r="AL64" s="16"/>
      <c r="AM64" s="16"/>
      <c r="AN64" s="162"/>
      <c r="AO64" s="34"/>
    </row>
    <row r="65" spans="1:41" s="31" customFormat="1" ht="13.5" customHeight="1">
      <c r="A65" s="117">
        <v>40631</v>
      </c>
      <c r="B65" s="226"/>
      <c r="C65" s="16">
        <v>531</v>
      </c>
      <c r="D65" s="50"/>
      <c r="E65" s="87">
        <v>872</v>
      </c>
      <c r="F65" s="87"/>
      <c r="G65" s="138">
        <v>0</v>
      </c>
      <c r="H65" s="138">
        <v>0</v>
      </c>
      <c r="I65" s="138">
        <v>0</v>
      </c>
      <c r="J65" s="16"/>
      <c r="K65" s="16"/>
      <c r="L65" s="16"/>
      <c r="M65" s="16"/>
      <c r="N65" s="50"/>
      <c r="O65" s="87"/>
      <c r="P65" s="50"/>
      <c r="Q65" s="87"/>
      <c r="R65" s="16"/>
      <c r="S65" s="16">
        <v>3</v>
      </c>
      <c r="T65" s="50"/>
      <c r="U65" s="16"/>
      <c r="V65" s="50"/>
      <c r="W65" s="16"/>
      <c r="X65" s="50"/>
      <c r="Y65" s="16"/>
      <c r="Z65" s="15">
        <v>1165</v>
      </c>
      <c r="AA65" s="16">
        <v>468</v>
      </c>
      <c r="AB65" s="16"/>
      <c r="AC65" s="16">
        <v>0</v>
      </c>
      <c r="AD65" s="16">
        <v>36</v>
      </c>
      <c r="AE65" s="16">
        <v>0</v>
      </c>
      <c r="AF65" s="16"/>
      <c r="AG65" s="16"/>
      <c r="AH65" s="16"/>
      <c r="AI65" s="16"/>
      <c r="AJ65" s="16">
        <v>5317</v>
      </c>
      <c r="AK65" s="16"/>
      <c r="AL65" s="16"/>
      <c r="AM65" s="16"/>
      <c r="AN65" s="162"/>
      <c r="AO65" s="34"/>
    </row>
    <row r="66" spans="1:41" s="31" customFormat="1" ht="13.5" customHeight="1">
      <c r="A66" s="117">
        <v>40632</v>
      </c>
      <c r="B66" s="226"/>
      <c r="C66" s="16">
        <v>876</v>
      </c>
      <c r="D66" s="50"/>
      <c r="E66" s="87">
        <v>764</v>
      </c>
      <c r="F66" s="87"/>
      <c r="G66" s="138">
        <v>0</v>
      </c>
      <c r="H66" s="138">
        <v>1</v>
      </c>
      <c r="I66" s="138">
        <v>0</v>
      </c>
      <c r="J66" s="16"/>
      <c r="K66" s="16"/>
      <c r="L66" s="16"/>
      <c r="M66" s="16"/>
      <c r="N66" s="50"/>
      <c r="O66" s="87"/>
      <c r="P66" s="50"/>
      <c r="Q66" s="87"/>
      <c r="R66" s="16"/>
      <c r="S66" s="16">
        <v>343</v>
      </c>
      <c r="T66" s="50"/>
      <c r="U66" s="16"/>
      <c r="V66" s="50"/>
      <c r="W66" s="16"/>
      <c r="X66" s="50"/>
      <c r="Y66" s="16"/>
      <c r="Z66" s="15">
        <v>1203</v>
      </c>
      <c r="AA66" s="16">
        <v>431</v>
      </c>
      <c r="AB66" s="16"/>
      <c r="AC66" s="16">
        <v>0</v>
      </c>
      <c r="AD66" s="16">
        <v>37</v>
      </c>
      <c r="AE66" s="16">
        <v>0</v>
      </c>
      <c r="AF66" s="16"/>
      <c r="AG66" s="16"/>
      <c r="AH66" s="16"/>
      <c r="AI66" s="16"/>
      <c r="AJ66" s="16">
        <v>5312</v>
      </c>
      <c r="AK66" s="16"/>
      <c r="AL66" s="16"/>
      <c r="AM66" s="16"/>
      <c r="AN66" s="162"/>
      <c r="AO66" s="34"/>
    </row>
    <row r="67" spans="1:41" s="31" customFormat="1" ht="13.5" customHeight="1">
      <c r="A67" s="117">
        <v>40633</v>
      </c>
      <c r="B67" s="226"/>
      <c r="C67" s="16">
        <v>795</v>
      </c>
      <c r="D67" s="50"/>
      <c r="E67" s="87">
        <v>1199</v>
      </c>
      <c r="F67" s="87"/>
      <c r="G67" s="138">
        <v>0</v>
      </c>
      <c r="H67" s="138">
        <v>0</v>
      </c>
      <c r="I67" s="138">
        <v>0</v>
      </c>
      <c r="J67" s="16"/>
      <c r="K67" s="16"/>
      <c r="L67" s="16"/>
      <c r="M67" s="16"/>
      <c r="N67" s="50"/>
      <c r="O67" s="87"/>
      <c r="P67" s="50"/>
      <c r="Q67" s="87"/>
      <c r="R67" s="16"/>
      <c r="S67" s="16">
        <v>195</v>
      </c>
      <c r="T67" s="50"/>
      <c r="U67" s="16"/>
      <c r="V67" s="50"/>
      <c r="W67" s="16"/>
      <c r="X67" s="50"/>
      <c r="Y67" s="16"/>
      <c r="Z67" s="15">
        <v>1053</v>
      </c>
      <c r="AA67" s="16">
        <v>380</v>
      </c>
      <c r="AB67" s="16"/>
      <c r="AC67" s="16">
        <v>0</v>
      </c>
      <c r="AD67" s="16">
        <v>37</v>
      </c>
      <c r="AE67" s="16">
        <v>0</v>
      </c>
      <c r="AF67" s="16"/>
      <c r="AG67" s="16"/>
      <c r="AH67" s="16"/>
      <c r="AI67" s="16"/>
      <c r="AJ67" s="16">
        <v>5157</v>
      </c>
      <c r="AK67" s="16"/>
      <c r="AL67" s="16"/>
      <c r="AM67" s="16"/>
      <c r="AN67" s="162"/>
      <c r="AO67" s="34"/>
    </row>
    <row r="68" spans="1:41" s="31" customFormat="1" ht="13.5" customHeight="1">
      <c r="A68" s="117">
        <v>40634</v>
      </c>
      <c r="B68" s="226"/>
      <c r="C68" s="16">
        <v>733</v>
      </c>
      <c r="D68" s="50"/>
      <c r="E68" s="87">
        <v>1161</v>
      </c>
      <c r="F68" s="87"/>
      <c r="G68" s="138">
        <v>0</v>
      </c>
      <c r="H68" s="138">
        <v>1</v>
      </c>
      <c r="I68" s="138">
        <v>0</v>
      </c>
      <c r="J68" s="16"/>
      <c r="K68" s="16"/>
      <c r="L68" s="16"/>
      <c r="M68" s="16"/>
      <c r="N68" s="50"/>
      <c r="O68" s="87"/>
      <c r="P68" s="50"/>
      <c r="Q68" s="87"/>
      <c r="R68" s="16"/>
      <c r="S68" s="16">
        <v>166</v>
      </c>
      <c r="T68" s="50"/>
      <c r="U68" s="16"/>
      <c r="V68" s="50"/>
      <c r="W68" s="16"/>
      <c r="X68" s="50"/>
      <c r="Y68" s="16"/>
      <c r="Z68" s="15">
        <v>1076</v>
      </c>
      <c r="AA68" s="16">
        <v>767</v>
      </c>
      <c r="AB68" s="16"/>
      <c r="AC68" s="16">
        <v>0</v>
      </c>
      <c r="AD68" s="16">
        <v>38</v>
      </c>
      <c r="AE68" s="16">
        <v>0</v>
      </c>
      <c r="AF68" s="16"/>
      <c r="AG68" s="16"/>
      <c r="AH68" s="16"/>
      <c r="AI68" s="16"/>
      <c r="AJ68" s="16">
        <v>5305</v>
      </c>
      <c r="AK68" s="16"/>
      <c r="AL68" s="16"/>
      <c r="AM68" s="16"/>
      <c r="AN68" s="162"/>
      <c r="AO68" s="34"/>
    </row>
    <row r="69" spans="1:41" s="31" customFormat="1" ht="13.5" customHeight="1">
      <c r="A69" s="117">
        <v>40637</v>
      </c>
      <c r="B69" s="226"/>
      <c r="C69" s="16">
        <v>480</v>
      </c>
      <c r="D69" s="50"/>
      <c r="E69" s="87">
        <v>883</v>
      </c>
      <c r="F69" s="87"/>
      <c r="G69" s="138">
        <v>0</v>
      </c>
      <c r="H69" s="138">
        <v>0</v>
      </c>
      <c r="I69" s="138">
        <v>0</v>
      </c>
      <c r="J69" s="16"/>
      <c r="K69" s="16"/>
      <c r="L69" s="16"/>
      <c r="M69" s="16"/>
      <c r="N69" s="50"/>
      <c r="O69" s="87"/>
      <c r="P69" s="50"/>
      <c r="Q69" s="87"/>
      <c r="R69" s="16"/>
      <c r="S69" s="16">
        <v>18</v>
      </c>
      <c r="T69" s="50"/>
      <c r="U69" s="16"/>
      <c r="V69" s="50"/>
      <c r="W69" s="16"/>
      <c r="X69" s="50"/>
      <c r="Y69" s="16"/>
      <c r="Z69" s="15">
        <v>1068</v>
      </c>
      <c r="AA69" s="16">
        <v>1075</v>
      </c>
      <c r="AB69" s="16"/>
      <c r="AC69" s="16">
        <v>0</v>
      </c>
      <c r="AD69" s="16">
        <v>38</v>
      </c>
      <c r="AE69" s="16">
        <v>0</v>
      </c>
      <c r="AF69" s="16"/>
      <c r="AG69" s="16"/>
      <c r="AH69" s="16"/>
      <c r="AI69" s="16"/>
      <c r="AJ69" s="16">
        <v>5307</v>
      </c>
      <c r="AK69" s="16"/>
      <c r="AL69" s="16"/>
      <c r="AM69" s="16"/>
      <c r="AN69" s="162"/>
      <c r="AO69" s="34"/>
    </row>
    <row r="70" spans="1:41" s="31" customFormat="1" ht="13.5" customHeight="1">
      <c r="A70" s="117">
        <v>40638</v>
      </c>
      <c r="B70" s="226"/>
      <c r="C70" s="16">
        <v>512</v>
      </c>
      <c r="D70" s="50"/>
      <c r="E70" s="87">
        <v>1117</v>
      </c>
      <c r="F70" s="87"/>
      <c r="G70" s="138">
        <v>0</v>
      </c>
      <c r="H70" s="138">
        <v>2</v>
      </c>
      <c r="I70" s="138">
        <v>0</v>
      </c>
      <c r="J70" s="16"/>
      <c r="K70" s="16"/>
      <c r="L70" s="16"/>
      <c r="M70" s="16"/>
      <c r="N70" s="50"/>
      <c r="O70" s="87"/>
      <c r="P70" s="50"/>
      <c r="Q70" s="87"/>
      <c r="R70" s="16"/>
      <c r="S70" s="16">
        <v>28</v>
      </c>
      <c r="T70" s="50"/>
      <c r="U70" s="16"/>
      <c r="V70" s="50"/>
      <c r="W70" s="16"/>
      <c r="X70" s="50"/>
      <c r="Y70" s="16"/>
      <c r="Z70" s="15">
        <v>1087</v>
      </c>
      <c r="AA70" s="16">
        <v>1484</v>
      </c>
      <c r="AB70" s="16"/>
      <c r="AC70" s="16">
        <v>0</v>
      </c>
      <c r="AD70" s="16">
        <v>40</v>
      </c>
      <c r="AE70" s="16">
        <v>0</v>
      </c>
      <c r="AF70" s="16"/>
      <c r="AG70" s="16"/>
      <c r="AH70" s="16"/>
      <c r="AI70" s="16"/>
      <c r="AJ70" s="16">
        <v>5305</v>
      </c>
      <c r="AK70" s="16"/>
      <c r="AL70" s="16"/>
      <c r="AM70" s="16"/>
      <c r="AN70" s="162"/>
      <c r="AO70" s="34"/>
    </row>
    <row r="71" spans="1:41" s="31" customFormat="1" ht="13.5" customHeight="1">
      <c r="A71" s="117">
        <v>40639</v>
      </c>
      <c r="B71" s="226"/>
      <c r="C71" s="16">
        <v>595</v>
      </c>
      <c r="D71" s="50"/>
      <c r="E71" s="87">
        <v>704</v>
      </c>
      <c r="F71" s="87"/>
      <c r="G71" s="138">
        <v>0</v>
      </c>
      <c r="H71" s="138">
        <v>0</v>
      </c>
      <c r="I71" s="138">
        <v>0</v>
      </c>
      <c r="J71" s="16"/>
      <c r="K71" s="16"/>
      <c r="L71" s="16"/>
      <c r="M71" s="16"/>
      <c r="N71" s="50"/>
      <c r="O71" s="87"/>
      <c r="P71" s="50"/>
      <c r="Q71" s="87"/>
      <c r="R71" s="16"/>
      <c r="S71" s="16">
        <v>10</v>
      </c>
      <c r="T71" s="50"/>
      <c r="U71" s="16"/>
      <c r="V71" s="50"/>
      <c r="W71" s="16"/>
      <c r="X71" s="50"/>
      <c r="Y71" s="16"/>
      <c r="Z71" s="15">
        <v>1224</v>
      </c>
      <c r="AA71" s="16">
        <v>1390</v>
      </c>
      <c r="AB71" s="16"/>
      <c r="AC71" s="16">
        <v>0</v>
      </c>
      <c r="AD71" s="16">
        <v>40</v>
      </c>
      <c r="AE71" s="16">
        <v>0</v>
      </c>
      <c r="AF71" s="16"/>
      <c r="AG71" s="16"/>
      <c r="AH71" s="16"/>
      <c r="AI71" s="16"/>
      <c r="AJ71" s="16">
        <v>5311</v>
      </c>
      <c r="AK71" s="16"/>
      <c r="AL71" s="16"/>
      <c r="AM71" s="16"/>
      <c r="AN71" s="162"/>
      <c r="AO71" s="34"/>
    </row>
    <row r="72" spans="1:41" s="31" customFormat="1" ht="13.5" customHeight="1">
      <c r="A72" s="117">
        <v>40640</v>
      </c>
      <c r="B72" s="226"/>
      <c r="C72" s="16">
        <v>974</v>
      </c>
      <c r="D72" s="50"/>
      <c r="E72" s="87">
        <v>596</v>
      </c>
      <c r="F72" s="87"/>
      <c r="G72" s="138">
        <v>0</v>
      </c>
      <c r="H72" s="138">
        <v>0</v>
      </c>
      <c r="I72" s="138">
        <v>0</v>
      </c>
      <c r="J72" s="16"/>
      <c r="K72" s="16"/>
      <c r="L72" s="16"/>
      <c r="M72" s="16"/>
      <c r="N72" s="50"/>
      <c r="O72" s="87"/>
      <c r="P72" s="50"/>
      <c r="Q72" s="87"/>
      <c r="R72" s="16"/>
      <c r="S72" s="16">
        <v>18</v>
      </c>
      <c r="T72" s="50"/>
      <c r="U72" s="16"/>
      <c r="V72" s="50"/>
      <c r="W72" s="16"/>
      <c r="X72" s="50"/>
      <c r="Y72" s="16"/>
      <c r="Z72" s="15">
        <v>1391</v>
      </c>
      <c r="AA72" s="16">
        <v>1475</v>
      </c>
      <c r="AB72" s="16"/>
      <c r="AC72" s="16">
        <v>0</v>
      </c>
      <c r="AD72" s="16">
        <v>40</v>
      </c>
      <c r="AE72" s="16">
        <v>0</v>
      </c>
      <c r="AF72" s="16"/>
      <c r="AG72" s="16"/>
      <c r="AH72" s="16"/>
      <c r="AI72" s="16"/>
      <c r="AJ72" s="16">
        <v>5305</v>
      </c>
      <c r="AK72" s="16"/>
      <c r="AL72" s="16"/>
      <c r="AM72" s="16"/>
      <c r="AN72" s="162"/>
      <c r="AO72" s="34"/>
    </row>
    <row r="73" spans="1:41" s="31" customFormat="1" ht="13.5" customHeight="1">
      <c r="A73" s="117">
        <v>40641</v>
      </c>
      <c r="B73" s="226"/>
      <c r="C73" s="16">
        <v>675</v>
      </c>
      <c r="D73" s="50"/>
      <c r="E73" s="87">
        <v>499</v>
      </c>
      <c r="F73" s="87"/>
      <c r="G73" s="138">
        <v>0</v>
      </c>
      <c r="H73" s="138">
        <v>0</v>
      </c>
      <c r="I73" s="138">
        <v>0</v>
      </c>
      <c r="J73" s="16"/>
      <c r="K73" s="16"/>
      <c r="L73" s="16"/>
      <c r="M73" s="16"/>
      <c r="N73" s="50"/>
      <c r="O73" s="87"/>
      <c r="P73" s="50"/>
      <c r="Q73" s="87"/>
      <c r="R73" s="16"/>
      <c r="S73" s="16">
        <v>12</v>
      </c>
      <c r="T73" s="50"/>
      <c r="U73" s="16"/>
      <c r="V73" s="50"/>
      <c r="W73" s="16"/>
      <c r="X73" s="50"/>
      <c r="Y73" s="16"/>
      <c r="Z73" s="15">
        <v>1268</v>
      </c>
      <c r="AA73" s="16">
        <v>1484</v>
      </c>
      <c r="AB73" s="16"/>
      <c r="AC73" s="16">
        <v>0</v>
      </c>
      <c r="AD73" s="16">
        <v>40</v>
      </c>
      <c r="AE73" s="16">
        <v>0</v>
      </c>
      <c r="AF73" s="16"/>
      <c r="AG73" s="16"/>
      <c r="AH73" s="16"/>
      <c r="AI73" s="16"/>
      <c r="AJ73" s="16">
        <v>5305</v>
      </c>
      <c r="AK73" s="16"/>
      <c r="AL73" s="16"/>
      <c r="AM73" s="16"/>
      <c r="AN73" s="162"/>
      <c r="AO73" s="34"/>
    </row>
    <row r="74" spans="1:41" s="31" customFormat="1" ht="13.5" customHeight="1">
      <c r="A74" s="117">
        <v>40644</v>
      </c>
      <c r="B74" s="226"/>
      <c r="C74" s="16">
        <v>731</v>
      </c>
      <c r="D74" s="50"/>
      <c r="E74" s="87">
        <v>543</v>
      </c>
      <c r="F74" s="87"/>
      <c r="G74" s="138">
        <v>0</v>
      </c>
      <c r="H74" s="138">
        <v>0</v>
      </c>
      <c r="I74" s="138">
        <v>0</v>
      </c>
      <c r="J74" s="16"/>
      <c r="K74" s="16"/>
      <c r="L74" s="16"/>
      <c r="M74" s="16"/>
      <c r="N74" s="50"/>
      <c r="O74" s="87"/>
      <c r="P74" s="50"/>
      <c r="Q74" s="87"/>
      <c r="R74" s="16"/>
      <c r="S74" s="16">
        <v>343</v>
      </c>
      <c r="T74" s="50"/>
      <c r="U74" s="16"/>
      <c r="V74" s="50"/>
      <c r="W74" s="16"/>
      <c r="X74" s="50"/>
      <c r="Y74" s="16"/>
      <c r="Z74" s="15">
        <v>1284</v>
      </c>
      <c r="AA74" s="16">
        <v>1481</v>
      </c>
      <c r="AB74" s="16"/>
      <c r="AC74" s="16">
        <v>0</v>
      </c>
      <c r="AD74" s="16">
        <v>40</v>
      </c>
      <c r="AE74" s="16">
        <v>0</v>
      </c>
      <c r="AF74" s="16"/>
      <c r="AG74" s="16"/>
      <c r="AH74" s="16"/>
      <c r="AI74" s="16"/>
      <c r="AJ74" s="16">
        <v>5308</v>
      </c>
      <c r="AK74" s="16"/>
      <c r="AL74" s="16"/>
      <c r="AM74" s="16"/>
      <c r="AN74" s="162"/>
      <c r="AO74" s="34"/>
    </row>
    <row r="75" spans="1:41" s="31" customFormat="1" ht="13.5" customHeight="1">
      <c r="A75" s="117">
        <v>40645</v>
      </c>
      <c r="B75" s="226"/>
      <c r="C75" s="16">
        <v>653</v>
      </c>
      <c r="D75" s="50"/>
      <c r="E75" s="87">
        <v>487</v>
      </c>
      <c r="F75" s="87"/>
      <c r="G75" s="138">
        <v>0</v>
      </c>
      <c r="H75" s="138">
        <v>0</v>
      </c>
      <c r="I75" s="138">
        <v>0</v>
      </c>
      <c r="J75" s="16"/>
      <c r="K75" s="16"/>
      <c r="L75" s="16"/>
      <c r="M75" s="16"/>
      <c r="N75" s="50"/>
      <c r="O75" s="87"/>
      <c r="P75" s="50"/>
      <c r="Q75" s="87"/>
      <c r="R75" s="16"/>
      <c r="S75" s="16">
        <v>0</v>
      </c>
      <c r="T75" s="50"/>
      <c r="U75" s="16"/>
      <c r="V75" s="50"/>
      <c r="W75" s="16"/>
      <c r="X75" s="50"/>
      <c r="Y75" s="16"/>
      <c r="Z75" s="15">
        <v>1159</v>
      </c>
      <c r="AA75" s="16">
        <v>1533</v>
      </c>
      <c r="AB75" s="16"/>
      <c r="AC75" s="16">
        <v>0</v>
      </c>
      <c r="AD75" s="16">
        <v>40</v>
      </c>
      <c r="AE75" s="16">
        <v>0</v>
      </c>
      <c r="AF75" s="16"/>
      <c r="AG75" s="16"/>
      <c r="AH75" s="16"/>
      <c r="AI75" s="16"/>
      <c r="AJ75" s="16">
        <v>5308</v>
      </c>
      <c r="AK75" s="16"/>
      <c r="AL75" s="16"/>
      <c r="AM75" s="16"/>
      <c r="AN75" s="162"/>
      <c r="AO75" s="34"/>
    </row>
    <row r="76" spans="1:41" s="31" customFormat="1" ht="13.5" customHeight="1">
      <c r="A76" s="117">
        <v>40646</v>
      </c>
      <c r="B76" s="226"/>
      <c r="C76" s="16">
        <v>872</v>
      </c>
      <c r="D76" s="50"/>
      <c r="E76" s="87">
        <v>549</v>
      </c>
      <c r="F76" s="87"/>
      <c r="G76" s="138">
        <v>0</v>
      </c>
      <c r="H76" s="138">
        <v>0</v>
      </c>
      <c r="I76" s="138">
        <v>0</v>
      </c>
      <c r="J76" s="16"/>
      <c r="K76" s="16"/>
      <c r="L76" s="16"/>
      <c r="M76" s="16"/>
      <c r="N76" s="50"/>
      <c r="O76" s="87"/>
      <c r="P76" s="50"/>
      <c r="Q76" s="87"/>
      <c r="R76" s="16"/>
      <c r="S76" s="16">
        <v>2</v>
      </c>
      <c r="T76" s="50"/>
      <c r="U76" s="16"/>
      <c r="V76" s="50"/>
      <c r="W76" s="16"/>
      <c r="X76" s="50"/>
      <c r="Y76" s="16"/>
      <c r="Z76" s="15">
        <v>1080</v>
      </c>
      <c r="AA76" s="16">
        <v>1544</v>
      </c>
      <c r="AB76" s="16"/>
      <c r="AC76" s="16">
        <v>0</v>
      </c>
      <c r="AD76" s="16">
        <v>40</v>
      </c>
      <c r="AE76" s="16">
        <v>0</v>
      </c>
      <c r="AF76" s="16"/>
      <c r="AG76" s="16"/>
      <c r="AH76" s="16"/>
      <c r="AI76" s="16"/>
      <c r="AJ76" s="16">
        <v>4978</v>
      </c>
      <c r="AK76" s="16"/>
      <c r="AL76" s="16"/>
      <c r="AM76" s="16"/>
      <c r="AN76" s="162"/>
      <c r="AO76" s="34"/>
    </row>
    <row r="77" spans="1:41" s="31" customFormat="1" ht="13.5" customHeight="1">
      <c r="A77" s="117">
        <v>40647</v>
      </c>
      <c r="B77" s="226"/>
      <c r="C77" s="16">
        <v>1001</v>
      </c>
      <c r="D77" s="50"/>
      <c r="E77" s="87">
        <v>710</v>
      </c>
      <c r="F77" s="87"/>
      <c r="G77" s="138">
        <v>0</v>
      </c>
      <c r="H77" s="138">
        <v>0</v>
      </c>
      <c r="I77" s="138">
        <v>0</v>
      </c>
      <c r="J77" s="16"/>
      <c r="K77" s="16"/>
      <c r="L77" s="16"/>
      <c r="M77" s="16"/>
      <c r="N77" s="50"/>
      <c r="O77" s="87"/>
      <c r="P77" s="50"/>
      <c r="Q77" s="87"/>
      <c r="R77" s="16"/>
      <c r="S77" s="16">
        <v>3</v>
      </c>
      <c r="T77" s="50"/>
      <c r="U77" s="16"/>
      <c r="V77" s="50"/>
      <c r="W77" s="16"/>
      <c r="X77" s="50"/>
      <c r="Y77" s="16"/>
      <c r="Z77" s="15">
        <v>1058</v>
      </c>
      <c r="AA77" s="16">
        <v>1646</v>
      </c>
      <c r="AB77" s="16"/>
      <c r="AC77" s="16">
        <v>0</v>
      </c>
      <c r="AD77" s="16">
        <v>40</v>
      </c>
      <c r="AE77" s="16">
        <v>0</v>
      </c>
      <c r="AF77" s="16"/>
      <c r="AG77" s="16"/>
      <c r="AH77" s="16"/>
      <c r="AI77" s="16"/>
      <c r="AJ77" s="16">
        <v>4975</v>
      </c>
      <c r="AK77" s="16"/>
      <c r="AL77" s="16"/>
      <c r="AM77" s="16"/>
      <c r="AN77" s="162"/>
      <c r="AO77" s="34"/>
    </row>
    <row r="78" spans="1:41" s="31" customFormat="1" ht="13.5" customHeight="1">
      <c r="A78" s="117">
        <v>40648</v>
      </c>
      <c r="B78" s="226"/>
      <c r="C78" s="16">
        <v>686</v>
      </c>
      <c r="D78" s="50"/>
      <c r="E78" s="87">
        <v>428</v>
      </c>
      <c r="F78" s="87"/>
      <c r="G78" s="138">
        <v>0</v>
      </c>
      <c r="H78" s="138">
        <v>0</v>
      </c>
      <c r="I78" s="138">
        <v>0</v>
      </c>
      <c r="J78" s="16"/>
      <c r="K78" s="16"/>
      <c r="L78" s="16"/>
      <c r="M78" s="16"/>
      <c r="N78" s="50"/>
      <c r="O78" s="87"/>
      <c r="P78" s="50"/>
      <c r="Q78" s="87"/>
      <c r="R78" s="16"/>
      <c r="S78" s="16">
        <v>0</v>
      </c>
      <c r="T78" s="50"/>
      <c r="U78" s="16"/>
      <c r="V78" s="50"/>
      <c r="W78" s="16"/>
      <c r="X78" s="50"/>
      <c r="Y78" s="16"/>
      <c r="Z78" s="15">
        <v>1021</v>
      </c>
      <c r="AA78" s="16">
        <v>1582</v>
      </c>
      <c r="AB78" s="16"/>
      <c r="AC78" s="16">
        <v>0</v>
      </c>
      <c r="AD78" s="16">
        <v>40</v>
      </c>
      <c r="AE78" s="16">
        <v>0</v>
      </c>
      <c r="AF78" s="16"/>
      <c r="AG78" s="16"/>
      <c r="AH78" s="16"/>
      <c r="AI78" s="16"/>
      <c r="AJ78" s="16">
        <v>4975</v>
      </c>
      <c r="AK78" s="16"/>
      <c r="AL78" s="16"/>
      <c r="AM78" s="16"/>
      <c r="AN78" s="162"/>
      <c r="AO78" s="34"/>
    </row>
    <row r="79" spans="1:41" s="31" customFormat="1" ht="13.5" customHeight="1">
      <c r="A79" s="117">
        <v>40651</v>
      </c>
      <c r="B79" s="226"/>
      <c r="C79" s="16">
        <v>758</v>
      </c>
      <c r="D79" s="50"/>
      <c r="E79" s="87">
        <v>660</v>
      </c>
      <c r="F79" s="87"/>
      <c r="G79" s="138">
        <v>0</v>
      </c>
      <c r="H79" s="138">
        <v>12</v>
      </c>
      <c r="I79" s="138">
        <v>0</v>
      </c>
      <c r="J79" s="16"/>
      <c r="K79" s="16"/>
      <c r="L79" s="16"/>
      <c r="M79" s="16"/>
      <c r="N79" s="50"/>
      <c r="O79" s="87"/>
      <c r="P79" s="50"/>
      <c r="Q79" s="87"/>
      <c r="R79" s="16"/>
      <c r="S79" s="16">
        <v>773</v>
      </c>
      <c r="T79" s="50"/>
      <c r="U79" s="16"/>
      <c r="V79" s="50"/>
      <c r="W79" s="16"/>
      <c r="X79" s="50"/>
      <c r="Y79" s="16"/>
      <c r="Z79" s="15">
        <v>1029</v>
      </c>
      <c r="AA79" s="16">
        <v>1625</v>
      </c>
      <c r="AB79" s="16"/>
      <c r="AC79" s="16">
        <v>0</v>
      </c>
      <c r="AD79" s="16">
        <v>28</v>
      </c>
      <c r="AE79" s="16">
        <v>0</v>
      </c>
      <c r="AF79" s="16"/>
      <c r="AG79" s="16"/>
      <c r="AH79" s="16"/>
      <c r="AI79" s="16"/>
      <c r="AJ79" s="16">
        <v>5700</v>
      </c>
      <c r="AK79" s="16"/>
      <c r="AL79" s="16"/>
      <c r="AM79" s="16"/>
      <c r="AN79" s="162"/>
      <c r="AO79" s="34"/>
    </row>
    <row r="80" spans="1:41" s="31" customFormat="1" ht="13.5" customHeight="1">
      <c r="A80" s="117">
        <v>40652</v>
      </c>
      <c r="B80" s="226"/>
      <c r="C80" s="16">
        <v>1154</v>
      </c>
      <c r="D80" s="50"/>
      <c r="E80" s="87">
        <v>540</v>
      </c>
      <c r="F80" s="87"/>
      <c r="G80" s="138">
        <v>0</v>
      </c>
      <c r="H80" s="138">
        <v>0</v>
      </c>
      <c r="I80" s="138">
        <v>0</v>
      </c>
      <c r="J80" s="16"/>
      <c r="K80" s="16"/>
      <c r="L80" s="16"/>
      <c r="M80" s="16"/>
      <c r="N80" s="50"/>
      <c r="O80" s="87"/>
      <c r="P80" s="50"/>
      <c r="Q80" s="87"/>
      <c r="R80" s="16"/>
      <c r="S80" s="16">
        <v>38</v>
      </c>
      <c r="T80" s="50"/>
      <c r="U80" s="16"/>
      <c r="V80" s="50"/>
      <c r="W80" s="16"/>
      <c r="X80" s="50"/>
      <c r="Y80" s="16"/>
      <c r="Z80" s="15">
        <v>1025</v>
      </c>
      <c r="AA80" s="16">
        <v>1543</v>
      </c>
      <c r="AB80" s="16"/>
      <c r="AC80" s="16">
        <v>0</v>
      </c>
      <c r="AD80" s="16">
        <v>28</v>
      </c>
      <c r="AE80" s="16">
        <v>0</v>
      </c>
      <c r="AF80" s="16"/>
      <c r="AG80" s="16"/>
      <c r="AH80" s="16"/>
      <c r="AI80" s="16"/>
      <c r="AJ80" s="16">
        <v>5685</v>
      </c>
      <c r="AK80" s="16"/>
      <c r="AL80" s="16"/>
      <c r="AM80" s="16"/>
      <c r="AN80" s="162"/>
      <c r="AO80" s="34"/>
    </row>
    <row r="81" spans="1:41" s="31" customFormat="1" ht="13.5" customHeight="1">
      <c r="A81" s="117">
        <v>40653</v>
      </c>
      <c r="B81" s="226"/>
      <c r="C81" s="16">
        <v>799</v>
      </c>
      <c r="D81" s="50"/>
      <c r="E81" s="87">
        <v>457</v>
      </c>
      <c r="F81" s="87"/>
      <c r="G81" s="138">
        <v>0</v>
      </c>
      <c r="H81" s="138">
        <v>0</v>
      </c>
      <c r="I81" s="138">
        <v>0</v>
      </c>
      <c r="J81" s="16"/>
      <c r="K81" s="16"/>
      <c r="L81" s="16"/>
      <c r="M81" s="16"/>
      <c r="N81" s="50"/>
      <c r="O81" s="87"/>
      <c r="P81" s="50"/>
      <c r="Q81" s="87"/>
      <c r="R81" s="16"/>
      <c r="S81" s="16">
        <v>178</v>
      </c>
      <c r="T81" s="50"/>
      <c r="U81" s="16"/>
      <c r="V81" s="50"/>
      <c r="W81" s="16"/>
      <c r="X81" s="50"/>
      <c r="Y81" s="16"/>
      <c r="Z81" s="15">
        <v>1118</v>
      </c>
      <c r="AA81" s="16">
        <v>1635</v>
      </c>
      <c r="AB81" s="16"/>
      <c r="AC81" s="16">
        <v>0</v>
      </c>
      <c r="AD81" s="16">
        <v>28</v>
      </c>
      <c r="AE81" s="16">
        <v>0</v>
      </c>
      <c r="AF81" s="16"/>
      <c r="AG81" s="16"/>
      <c r="AH81" s="16"/>
      <c r="AI81" s="16"/>
      <c r="AJ81" s="16">
        <v>5850</v>
      </c>
      <c r="AK81" s="16"/>
      <c r="AL81" s="16"/>
      <c r="AM81" s="16"/>
      <c r="AN81" s="162"/>
      <c r="AO81" s="34"/>
    </row>
    <row r="82" spans="1:41" s="31" customFormat="1" ht="13.5" customHeight="1">
      <c r="A82" s="117">
        <v>40654</v>
      </c>
      <c r="B82" s="226"/>
      <c r="C82" s="16">
        <v>818</v>
      </c>
      <c r="D82" s="50"/>
      <c r="E82" s="87">
        <v>1128</v>
      </c>
      <c r="F82" s="87"/>
      <c r="G82" s="138">
        <v>0</v>
      </c>
      <c r="H82" s="138">
        <v>0</v>
      </c>
      <c r="I82" s="138">
        <v>2</v>
      </c>
      <c r="J82" s="16"/>
      <c r="K82" s="16"/>
      <c r="L82" s="16"/>
      <c r="M82" s="16"/>
      <c r="N82" s="50"/>
      <c r="O82" s="87"/>
      <c r="P82" s="50"/>
      <c r="Q82" s="87"/>
      <c r="R82" s="16"/>
      <c r="S82" s="16">
        <v>455</v>
      </c>
      <c r="T82" s="50"/>
      <c r="U82" s="16"/>
      <c r="V82" s="50"/>
      <c r="W82" s="16"/>
      <c r="X82" s="50"/>
      <c r="Y82" s="16"/>
      <c r="Z82" s="15">
        <v>1185</v>
      </c>
      <c r="AA82" s="16">
        <v>1484</v>
      </c>
      <c r="AB82" s="16"/>
      <c r="AC82" s="16">
        <v>0</v>
      </c>
      <c r="AD82" s="16">
        <v>28</v>
      </c>
      <c r="AE82" s="16">
        <v>0</v>
      </c>
      <c r="AF82" s="16"/>
      <c r="AG82" s="16"/>
      <c r="AH82" s="16"/>
      <c r="AI82" s="16"/>
      <c r="AJ82" s="16">
        <v>6305</v>
      </c>
      <c r="AK82" s="16"/>
      <c r="AL82" s="16"/>
      <c r="AM82" s="16"/>
      <c r="AN82" s="162"/>
      <c r="AO82" s="34"/>
    </row>
    <row r="83" spans="1:41" s="31" customFormat="1" ht="13.5" customHeight="1">
      <c r="A83" s="117">
        <v>40658</v>
      </c>
      <c r="B83" s="226"/>
      <c r="C83" s="16">
        <v>628</v>
      </c>
      <c r="D83" s="50"/>
      <c r="E83" s="87">
        <v>451</v>
      </c>
      <c r="F83" s="87"/>
      <c r="G83" s="138">
        <v>0</v>
      </c>
      <c r="H83" s="138">
        <v>0</v>
      </c>
      <c r="I83" s="138">
        <v>0</v>
      </c>
      <c r="J83" s="16"/>
      <c r="K83" s="16"/>
      <c r="L83" s="16"/>
      <c r="M83" s="16"/>
      <c r="N83" s="50"/>
      <c r="O83" s="87"/>
      <c r="P83" s="50"/>
      <c r="Q83" s="87"/>
      <c r="R83" s="16"/>
      <c r="S83" s="16">
        <v>1</v>
      </c>
      <c r="T83" s="50"/>
      <c r="U83" s="16"/>
      <c r="V83" s="50"/>
      <c r="W83" s="16"/>
      <c r="X83" s="50"/>
      <c r="Y83" s="16"/>
      <c r="Z83" s="15">
        <v>1302</v>
      </c>
      <c r="AA83" s="16">
        <v>1461</v>
      </c>
      <c r="AB83" s="16"/>
      <c r="AC83" s="16">
        <v>0</v>
      </c>
      <c r="AD83" s="16">
        <v>28</v>
      </c>
      <c r="AE83" s="16">
        <v>0</v>
      </c>
      <c r="AF83" s="16"/>
      <c r="AG83" s="16"/>
      <c r="AH83" s="16"/>
      <c r="AI83" s="16"/>
      <c r="AJ83" s="16">
        <v>6305</v>
      </c>
      <c r="AK83" s="16"/>
      <c r="AL83" s="16"/>
      <c r="AM83" s="16"/>
      <c r="AN83" s="162"/>
      <c r="AO83" s="34"/>
    </row>
    <row r="84" spans="1:41" s="31" customFormat="1" ht="13.5" customHeight="1">
      <c r="A84" s="117">
        <v>40659</v>
      </c>
      <c r="B84" s="226"/>
      <c r="C84" s="16">
        <v>387</v>
      </c>
      <c r="D84" s="50"/>
      <c r="E84" s="87">
        <v>526</v>
      </c>
      <c r="F84" s="87"/>
      <c r="G84" s="138">
        <v>0</v>
      </c>
      <c r="H84" s="138">
        <v>2</v>
      </c>
      <c r="I84" s="138">
        <v>0</v>
      </c>
      <c r="J84" s="16"/>
      <c r="K84" s="16"/>
      <c r="L84" s="16"/>
      <c r="M84" s="16"/>
      <c r="N84" s="50"/>
      <c r="O84" s="87"/>
      <c r="P84" s="50"/>
      <c r="Q84" s="87"/>
      <c r="R84" s="16"/>
      <c r="S84" s="16">
        <v>840</v>
      </c>
      <c r="T84" s="50"/>
      <c r="U84" s="16"/>
      <c r="V84" s="50"/>
      <c r="W84" s="16"/>
      <c r="X84" s="50"/>
      <c r="Y84" s="16"/>
      <c r="Z84" s="15">
        <v>1324</v>
      </c>
      <c r="AA84" s="16">
        <v>1380</v>
      </c>
      <c r="AB84" s="16"/>
      <c r="AC84" s="16">
        <v>0</v>
      </c>
      <c r="AD84" s="16">
        <v>30</v>
      </c>
      <c r="AE84" s="16">
        <v>0</v>
      </c>
      <c r="AF84" s="16"/>
      <c r="AG84" s="16"/>
      <c r="AH84" s="16"/>
      <c r="AI84" s="16"/>
      <c r="AJ84" s="16">
        <v>6305</v>
      </c>
      <c r="AK84" s="16"/>
      <c r="AL84" s="16"/>
      <c r="AM84" s="16"/>
      <c r="AN84" s="162"/>
      <c r="AO84" s="34"/>
    </row>
    <row r="85" spans="1:41" s="31" customFormat="1" ht="13.5" customHeight="1">
      <c r="A85" s="117">
        <v>40660</v>
      </c>
      <c r="B85" s="226"/>
      <c r="C85" s="16">
        <v>876</v>
      </c>
      <c r="D85" s="50"/>
      <c r="E85" s="87">
        <v>1148</v>
      </c>
      <c r="F85" s="87"/>
      <c r="G85" s="138">
        <v>0</v>
      </c>
      <c r="H85" s="138">
        <v>5</v>
      </c>
      <c r="I85" s="138">
        <v>0</v>
      </c>
      <c r="J85" s="16"/>
      <c r="K85" s="16"/>
      <c r="L85" s="16"/>
      <c r="M85" s="16"/>
      <c r="N85" s="50"/>
      <c r="O85" s="87"/>
      <c r="P85" s="50"/>
      <c r="Q85" s="87"/>
      <c r="R85" s="16"/>
      <c r="S85" s="16">
        <v>1</v>
      </c>
      <c r="T85" s="50"/>
      <c r="U85" s="16"/>
      <c r="V85" s="50"/>
      <c r="W85" s="16"/>
      <c r="X85" s="50"/>
      <c r="Y85" s="16"/>
      <c r="Z85" s="15">
        <v>1457</v>
      </c>
      <c r="AA85" s="16">
        <v>1222</v>
      </c>
      <c r="AB85" s="16"/>
      <c r="AC85" s="16">
        <v>0</v>
      </c>
      <c r="AD85" s="16">
        <v>34</v>
      </c>
      <c r="AE85" s="16">
        <v>0</v>
      </c>
      <c r="AF85" s="16"/>
      <c r="AG85" s="16"/>
      <c r="AH85" s="16"/>
      <c r="AI85" s="16"/>
      <c r="AJ85" s="16">
        <v>5466</v>
      </c>
      <c r="AK85" s="16"/>
      <c r="AL85" s="16"/>
      <c r="AM85" s="16"/>
      <c r="AN85" s="162"/>
      <c r="AO85" s="34"/>
    </row>
    <row r="86" spans="1:41" s="31" customFormat="1" ht="13.5" customHeight="1">
      <c r="A86" s="117">
        <v>40661</v>
      </c>
      <c r="B86" s="226"/>
      <c r="C86" s="16">
        <v>681</v>
      </c>
      <c r="D86" s="50"/>
      <c r="E86" s="87">
        <v>667</v>
      </c>
      <c r="F86" s="87"/>
      <c r="G86" s="138">
        <v>0</v>
      </c>
      <c r="H86" s="138">
        <v>0</v>
      </c>
      <c r="I86" s="138">
        <v>0</v>
      </c>
      <c r="J86" s="16"/>
      <c r="K86" s="16"/>
      <c r="L86" s="16"/>
      <c r="M86" s="16"/>
      <c r="N86" s="50"/>
      <c r="O86" s="87"/>
      <c r="P86" s="50"/>
      <c r="Q86" s="87"/>
      <c r="R86" s="16"/>
      <c r="S86" s="16">
        <v>0</v>
      </c>
      <c r="T86" s="50"/>
      <c r="U86" s="16"/>
      <c r="V86" s="50"/>
      <c r="W86" s="16"/>
      <c r="X86" s="50"/>
      <c r="Y86" s="16"/>
      <c r="Z86" s="15">
        <v>1500</v>
      </c>
      <c r="AA86" s="16">
        <v>1102</v>
      </c>
      <c r="AB86" s="16"/>
      <c r="AC86" s="16">
        <v>0</v>
      </c>
      <c r="AD86" s="16">
        <v>34</v>
      </c>
      <c r="AE86" s="16">
        <v>0</v>
      </c>
      <c r="AF86" s="16"/>
      <c r="AG86" s="16"/>
      <c r="AH86" s="16"/>
      <c r="AI86" s="16"/>
      <c r="AJ86" s="16">
        <v>5466</v>
      </c>
      <c r="AK86" s="16"/>
      <c r="AL86" s="16"/>
      <c r="AM86" s="16"/>
      <c r="AN86" s="162"/>
      <c r="AO86" s="34"/>
    </row>
    <row r="87" spans="1:41" s="31" customFormat="1" ht="13.5" customHeight="1">
      <c r="A87" s="117">
        <v>40662</v>
      </c>
      <c r="B87" s="226"/>
      <c r="C87" s="16">
        <v>1096</v>
      </c>
      <c r="D87" s="50"/>
      <c r="E87" s="87">
        <v>747</v>
      </c>
      <c r="F87" s="87"/>
      <c r="G87" s="138">
        <v>0</v>
      </c>
      <c r="H87" s="138">
        <v>0</v>
      </c>
      <c r="I87" s="138">
        <v>0</v>
      </c>
      <c r="J87" s="16"/>
      <c r="K87" s="16"/>
      <c r="L87" s="16"/>
      <c r="M87" s="16"/>
      <c r="N87" s="50"/>
      <c r="O87" s="87"/>
      <c r="P87" s="50"/>
      <c r="Q87" s="87"/>
      <c r="R87" s="16"/>
      <c r="S87" s="16">
        <v>0</v>
      </c>
      <c r="T87" s="50"/>
      <c r="U87" s="16"/>
      <c r="V87" s="50"/>
      <c r="W87" s="16"/>
      <c r="X87" s="50"/>
      <c r="Y87" s="16"/>
      <c r="Z87" s="15">
        <v>1367</v>
      </c>
      <c r="AA87" s="16">
        <v>1158</v>
      </c>
      <c r="AB87" s="16"/>
      <c r="AC87" s="16">
        <v>0</v>
      </c>
      <c r="AD87" s="16">
        <v>34</v>
      </c>
      <c r="AE87" s="16">
        <v>0</v>
      </c>
      <c r="AF87" s="16"/>
      <c r="AG87" s="16"/>
      <c r="AH87" s="16"/>
      <c r="AI87" s="16"/>
      <c r="AJ87" s="16">
        <v>5466</v>
      </c>
      <c r="AK87" s="16"/>
      <c r="AL87" s="16"/>
      <c r="AM87" s="16"/>
      <c r="AN87" s="162"/>
      <c r="AO87" s="34"/>
    </row>
    <row r="88" spans="1:41" s="31" customFormat="1" ht="13.5" customHeight="1">
      <c r="A88" s="117">
        <v>40665</v>
      </c>
      <c r="B88" s="226"/>
      <c r="C88" s="16">
        <v>627</v>
      </c>
      <c r="D88" s="50"/>
      <c r="E88" s="87">
        <v>892</v>
      </c>
      <c r="F88" s="87"/>
      <c r="G88" s="138">
        <v>0</v>
      </c>
      <c r="H88" s="138">
        <v>0</v>
      </c>
      <c r="I88" s="138">
        <v>0</v>
      </c>
      <c r="J88" s="16"/>
      <c r="K88" s="16"/>
      <c r="L88" s="16"/>
      <c r="M88" s="16"/>
      <c r="N88" s="50"/>
      <c r="O88" s="87"/>
      <c r="P88" s="50"/>
      <c r="Q88" s="87"/>
      <c r="R88" s="16"/>
      <c r="S88" s="16">
        <v>0</v>
      </c>
      <c r="T88" s="50"/>
      <c r="U88" s="16"/>
      <c r="V88" s="50"/>
      <c r="W88" s="16"/>
      <c r="X88" s="50"/>
      <c r="Y88" s="16"/>
      <c r="Z88" s="15">
        <v>1475</v>
      </c>
      <c r="AA88" s="16">
        <v>1245</v>
      </c>
      <c r="AB88" s="16"/>
      <c r="AC88" s="16">
        <v>0</v>
      </c>
      <c r="AD88" s="16">
        <v>34</v>
      </c>
      <c r="AE88" s="16">
        <v>0</v>
      </c>
      <c r="AF88" s="16"/>
      <c r="AG88" s="16"/>
      <c r="AH88" s="16"/>
      <c r="AI88" s="16"/>
      <c r="AJ88" s="16">
        <v>5466</v>
      </c>
      <c r="AK88" s="16"/>
      <c r="AL88" s="16"/>
      <c r="AM88" s="16"/>
      <c r="AN88" s="162"/>
      <c r="AO88" s="34"/>
    </row>
    <row r="89" spans="1:41" s="31" customFormat="1" ht="13.5" customHeight="1">
      <c r="A89" s="117">
        <v>40666</v>
      </c>
      <c r="B89" s="226"/>
      <c r="C89" s="16">
        <v>570</v>
      </c>
      <c r="D89" s="50"/>
      <c r="E89" s="87">
        <v>997</v>
      </c>
      <c r="F89" s="87"/>
      <c r="G89" s="138">
        <v>0</v>
      </c>
      <c r="H89" s="138">
        <v>0</v>
      </c>
      <c r="I89" s="138">
        <v>0</v>
      </c>
      <c r="J89" s="16"/>
      <c r="K89" s="16"/>
      <c r="L89" s="16"/>
      <c r="M89" s="16"/>
      <c r="N89" s="50"/>
      <c r="O89" s="87"/>
      <c r="P89" s="50"/>
      <c r="Q89" s="87"/>
      <c r="R89" s="16"/>
      <c r="S89" s="16">
        <v>1471</v>
      </c>
      <c r="T89" s="50"/>
      <c r="U89" s="16"/>
      <c r="V89" s="50"/>
      <c r="W89" s="16"/>
      <c r="X89" s="50"/>
      <c r="Y89" s="16"/>
      <c r="Z89" s="15">
        <v>1472</v>
      </c>
      <c r="AA89" s="16">
        <v>1137</v>
      </c>
      <c r="AB89" s="16"/>
      <c r="AC89" s="16">
        <v>0</v>
      </c>
      <c r="AD89" s="16">
        <v>34</v>
      </c>
      <c r="AE89" s="16">
        <v>0</v>
      </c>
      <c r="AF89" s="16"/>
      <c r="AG89" s="16"/>
      <c r="AH89" s="16"/>
      <c r="AI89" s="16"/>
      <c r="AJ89" s="16">
        <v>5195</v>
      </c>
      <c r="AK89" s="16"/>
      <c r="AL89" s="16"/>
      <c r="AM89" s="16"/>
      <c r="AN89" s="162"/>
      <c r="AO89" s="34"/>
    </row>
    <row r="90" spans="1:41" s="31" customFormat="1" ht="13.5" customHeight="1">
      <c r="A90" s="117">
        <v>40667</v>
      </c>
      <c r="B90" s="226"/>
      <c r="C90" s="16">
        <v>1452</v>
      </c>
      <c r="D90" s="50"/>
      <c r="E90" s="87">
        <v>1258</v>
      </c>
      <c r="F90" s="87"/>
      <c r="G90" s="138">
        <v>0</v>
      </c>
      <c r="H90" s="138">
        <v>0</v>
      </c>
      <c r="I90" s="138">
        <v>0</v>
      </c>
      <c r="J90" s="16"/>
      <c r="K90" s="16"/>
      <c r="L90" s="16"/>
      <c r="M90" s="16"/>
      <c r="N90" s="50"/>
      <c r="O90" s="87"/>
      <c r="P90" s="50"/>
      <c r="Q90" s="87"/>
      <c r="R90" s="16"/>
      <c r="S90" s="16">
        <v>23</v>
      </c>
      <c r="T90" s="50"/>
      <c r="U90" s="16"/>
      <c r="V90" s="50"/>
      <c r="W90" s="16"/>
      <c r="X90" s="50"/>
      <c r="Y90" s="16"/>
      <c r="Z90" s="15">
        <v>1425</v>
      </c>
      <c r="AA90" s="16">
        <v>1147</v>
      </c>
      <c r="AB90" s="16"/>
      <c r="AC90" s="16">
        <v>0</v>
      </c>
      <c r="AD90" s="16">
        <v>34</v>
      </c>
      <c r="AE90" s="16">
        <v>0</v>
      </c>
      <c r="AF90" s="16"/>
      <c r="AG90" s="16"/>
      <c r="AH90" s="16"/>
      <c r="AI90" s="16"/>
      <c r="AJ90" s="16">
        <v>5186</v>
      </c>
      <c r="AK90" s="16"/>
      <c r="AL90" s="16"/>
      <c r="AM90" s="16"/>
      <c r="AN90" s="162"/>
      <c r="AO90" s="34"/>
    </row>
    <row r="91" spans="1:41" s="31" customFormat="1" ht="13.5" customHeight="1">
      <c r="A91" s="117">
        <v>40668</v>
      </c>
      <c r="B91" s="226"/>
      <c r="C91" s="16">
        <v>1460</v>
      </c>
      <c r="D91" s="50"/>
      <c r="E91" s="87">
        <v>1513</v>
      </c>
      <c r="F91" s="87"/>
      <c r="G91" s="138">
        <v>0</v>
      </c>
      <c r="H91" s="138">
        <v>34</v>
      </c>
      <c r="I91" s="138">
        <v>0</v>
      </c>
      <c r="J91" s="16"/>
      <c r="K91" s="16"/>
      <c r="L91" s="16"/>
      <c r="M91" s="16"/>
      <c r="N91" s="50"/>
      <c r="O91" s="87"/>
      <c r="P91" s="50"/>
      <c r="Q91" s="87"/>
      <c r="R91" s="16"/>
      <c r="S91" s="16">
        <v>432</v>
      </c>
      <c r="T91" s="50"/>
      <c r="U91" s="16"/>
      <c r="V91" s="50"/>
      <c r="W91" s="16"/>
      <c r="X91" s="50"/>
      <c r="Y91" s="16"/>
      <c r="Z91" s="15">
        <v>1333</v>
      </c>
      <c r="AA91" s="16">
        <v>983</v>
      </c>
      <c r="AB91" s="16"/>
      <c r="AC91" s="16">
        <v>0</v>
      </c>
      <c r="AD91" s="16">
        <v>0</v>
      </c>
      <c r="AE91" s="16">
        <v>0</v>
      </c>
      <c r="AF91" s="16"/>
      <c r="AG91" s="16"/>
      <c r="AH91" s="16"/>
      <c r="AI91" s="16"/>
      <c r="AJ91" s="16">
        <v>5487</v>
      </c>
      <c r="AK91" s="16"/>
      <c r="AL91" s="16"/>
      <c r="AM91" s="16"/>
      <c r="AN91" s="162"/>
      <c r="AO91" s="34"/>
    </row>
    <row r="92" spans="1:41" s="31" customFormat="1" ht="13.5" customHeight="1">
      <c r="A92" s="117">
        <v>40669</v>
      </c>
      <c r="B92" s="226"/>
      <c r="C92" s="16">
        <v>1538</v>
      </c>
      <c r="D92" s="50"/>
      <c r="E92" s="87">
        <v>1607</v>
      </c>
      <c r="F92" s="87"/>
      <c r="G92" s="138">
        <v>0</v>
      </c>
      <c r="H92" s="138">
        <v>2</v>
      </c>
      <c r="I92" s="138">
        <v>0</v>
      </c>
      <c r="J92" s="16"/>
      <c r="K92" s="16"/>
      <c r="L92" s="16"/>
      <c r="M92" s="16"/>
      <c r="N92" s="50"/>
      <c r="O92" s="87"/>
      <c r="P92" s="50"/>
      <c r="Q92" s="87"/>
      <c r="R92" s="16"/>
      <c r="S92" s="16">
        <v>143</v>
      </c>
      <c r="T92" s="50"/>
      <c r="U92" s="16"/>
      <c r="V92" s="50"/>
      <c r="W92" s="16"/>
      <c r="X92" s="50"/>
      <c r="Y92" s="16"/>
      <c r="Z92" s="15">
        <v>1179</v>
      </c>
      <c r="AA92" s="16">
        <v>1103</v>
      </c>
      <c r="AB92" s="16"/>
      <c r="AC92" s="16">
        <v>0</v>
      </c>
      <c r="AD92" s="16">
        <v>2</v>
      </c>
      <c r="AE92" s="16">
        <v>0</v>
      </c>
      <c r="AF92" s="16"/>
      <c r="AG92" s="16"/>
      <c r="AH92" s="16"/>
      <c r="AI92" s="16"/>
      <c r="AJ92" s="16">
        <v>5487</v>
      </c>
      <c r="AK92" s="16"/>
      <c r="AL92" s="16"/>
      <c r="AM92" s="16"/>
      <c r="AN92" s="162"/>
      <c r="AO92" s="34"/>
    </row>
    <row r="93" spans="1:41" s="31" customFormat="1" ht="13.5" customHeight="1">
      <c r="A93" s="117">
        <v>40672</v>
      </c>
      <c r="B93" s="226"/>
      <c r="C93" s="16">
        <v>873</v>
      </c>
      <c r="D93" s="50"/>
      <c r="E93" s="87">
        <v>1154</v>
      </c>
      <c r="F93" s="87"/>
      <c r="G93" s="138">
        <v>0</v>
      </c>
      <c r="H93" s="138">
        <v>7</v>
      </c>
      <c r="I93" s="138">
        <v>0</v>
      </c>
      <c r="J93" s="16"/>
      <c r="K93" s="16"/>
      <c r="L93" s="16"/>
      <c r="M93" s="16"/>
      <c r="N93" s="50"/>
      <c r="O93" s="87"/>
      <c r="P93" s="50"/>
      <c r="Q93" s="87"/>
      <c r="R93" s="16"/>
      <c r="S93" s="16">
        <v>31</v>
      </c>
      <c r="T93" s="50"/>
      <c r="U93" s="16"/>
      <c r="V93" s="50"/>
      <c r="W93" s="16"/>
      <c r="X93" s="50"/>
      <c r="Y93" s="16"/>
      <c r="Z93" s="15">
        <v>1104</v>
      </c>
      <c r="AA93" s="16">
        <v>980</v>
      </c>
      <c r="AB93" s="16"/>
      <c r="AC93" s="16">
        <v>0</v>
      </c>
      <c r="AD93" s="16">
        <v>9</v>
      </c>
      <c r="AE93" s="16">
        <v>0</v>
      </c>
      <c r="AF93" s="16"/>
      <c r="AG93" s="16"/>
      <c r="AH93" s="16"/>
      <c r="AI93" s="16"/>
      <c r="AJ93" s="16">
        <v>5504</v>
      </c>
      <c r="AK93" s="16"/>
      <c r="AL93" s="16"/>
      <c r="AM93" s="16"/>
      <c r="AN93" s="162"/>
      <c r="AO93" s="34"/>
    </row>
    <row r="94" spans="1:41" ht="13.5" customHeight="1">
      <c r="A94" s="117">
        <v>40673</v>
      </c>
      <c r="B94" s="226"/>
      <c r="C94" s="14">
        <v>915</v>
      </c>
      <c r="E94" s="85">
        <v>728</v>
      </c>
      <c r="G94" s="136">
        <v>0</v>
      </c>
      <c r="H94" s="136">
        <v>10</v>
      </c>
      <c r="I94" s="136">
        <v>0</v>
      </c>
      <c r="S94" s="427">
        <v>629</v>
      </c>
      <c r="Z94" s="18">
        <v>1072</v>
      </c>
      <c r="AA94" s="14">
        <v>920</v>
      </c>
      <c r="AC94" s="14">
        <v>0</v>
      </c>
      <c r="AD94" s="14">
        <v>19</v>
      </c>
      <c r="AE94" s="14">
        <v>0</v>
      </c>
      <c r="AJ94" s="14">
        <v>6101</v>
      </c>
    </row>
    <row r="95" spans="1:41" ht="13.5" customHeight="1">
      <c r="A95" s="117">
        <v>40674</v>
      </c>
      <c r="B95" s="226"/>
      <c r="C95" s="14">
        <v>984</v>
      </c>
      <c r="E95" s="85">
        <v>1058</v>
      </c>
      <c r="G95" s="136">
        <v>0</v>
      </c>
      <c r="H95" s="136">
        <v>5</v>
      </c>
      <c r="I95" s="136">
        <v>0</v>
      </c>
      <c r="S95" s="427">
        <v>3</v>
      </c>
      <c r="Z95" s="18">
        <v>935</v>
      </c>
      <c r="AA95" s="14">
        <v>941</v>
      </c>
      <c r="AC95" s="14">
        <v>0</v>
      </c>
      <c r="AD95" s="14">
        <v>24</v>
      </c>
      <c r="AE95" s="14">
        <v>0</v>
      </c>
      <c r="AJ95" s="14">
        <v>6104</v>
      </c>
    </row>
    <row r="96" spans="1:41" ht="13.5" customHeight="1">
      <c r="A96" s="117">
        <v>40675</v>
      </c>
      <c r="B96" s="226"/>
      <c r="C96" s="14">
        <v>849</v>
      </c>
      <c r="E96" s="85">
        <v>1171</v>
      </c>
      <c r="G96" s="136">
        <v>0</v>
      </c>
      <c r="H96" s="136">
        <v>0</v>
      </c>
      <c r="I96" s="136">
        <v>0</v>
      </c>
      <c r="S96" s="427">
        <v>6</v>
      </c>
      <c r="Z96" s="18">
        <v>981</v>
      </c>
      <c r="AA96" s="14">
        <v>1040</v>
      </c>
      <c r="AC96" s="14">
        <v>0</v>
      </c>
      <c r="AD96" s="14">
        <v>24</v>
      </c>
      <c r="AE96" s="14">
        <v>0</v>
      </c>
      <c r="AJ96" s="14">
        <v>6105</v>
      </c>
    </row>
    <row r="97" spans="1:41" ht="13.5" customHeight="1">
      <c r="A97" s="117">
        <v>40676</v>
      </c>
      <c r="B97" s="226"/>
      <c r="C97" s="14">
        <v>1585</v>
      </c>
      <c r="E97" s="85">
        <v>1856</v>
      </c>
      <c r="G97" s="136">
        <v>0</v>
      </c>
      <c r="H97" s="136">
        <v>1</v>
      </c>
      <c r="I97" s="136">
        <v>0</v>
      </c>
      <c r="S97" s="427">
        <v>60</v>
      </c>
      <c r="Z97" s="18">
        <v>1071</v>
      </c>
      <c r="AA97" s="14">
        <v>1176</v>
      </c>
      <c r="AC97" s="14">
        <v>0</v>
      </c>
      <c r="AD97" s="14">
        <v>25</v>
      </c>
      <c r="AE97" s="14">
        <v>0</v>
      </c>
      <c r="AJ97" s="14">
        <v>6101</v>
      </c>
    </row>
    <row r="98" spans="1:41" ht="13.5" customHeight="1">
      <c r="A98" s="117">
        <v>40679</v>
      </c>
      <c r="B98" s="226"/>
      <c r="C98" s="14">
        <v>721</v>
      </c>
      <c r="E98" s="85">
        <v>1686</v>
      </c>
      <c r="G98" s="136">
        <v>0</v>
      </c>
      <c r="H98" s="136">
        <v>2</v>
      </c>
      <c r="I98" s="136">
        <v>0</v>
      </c>
      <c r="S98" s="427">
        <v>56</v>
      </c>
      <c r="Z98" s="18">
        <v>1058</v>
      </c>
      <c r="AA98" s="14">
        <v>1247</v>
      </c>
      <c r="AC98" s="14">
        <v>0</v>
      </c>
      <c r="AD98" s="14">
        <v>27</v>
      </c>
      <c r="AE98" s="14">
        <v>0</v>
      </c>
      <c r="AJ98" s="14">
        <v>6124</v>
      </c>
    </row>
    <row r="99" spans="1:41" ht="13.5" customHeight="1">
      <c r="A99" s="117">
        <v>40680</v>
      </c>
      <c r="B99" s="226"/>
      <c r="C99" s="14">
        <v>996</v>
      </c>
      <c r="E99" s="85">
        <v>936</v>
      </c>
      <c r="G99" s="136">
        <v>0</v>
      </c>
      <c r="H99" s="136">
        <v>0</v>
      </c>
      <c r="I99" s="136">
        <v>0</v>
      </c>
      <c r="S99" s="427">
        <v>241</v>
      </c>
      <c r="Z99" s="18">
        <v>1087</v>
      </c>
      <c r="AA99" s="14">
        <v>1095</v>
      </c>
      <c r="AC99" s="14">
        <v>0</v>
      </c>
      <c r="AD99" s="14">
        <v>27</v>
      </c>
      <c r="AE99" s="14">
        <v>0</v>
      </c>
      <c r="AJ99" s="14">
        <v>6313</v>
      </c>
    </row>
    <row r="100" spans="1:41" ht="13.5" customHeight="1">
      <c r="A100" s="117">
        <v>40681</v>
      </c>
      <c r="B100" s="226"/>
      <c r="C100" s="14">
        <v>588</v>
      </c>
      <c r="E100" s="85">
        <v>840</v>
      </c>
      <c r="G100" s="136">
        <v>0</v>
      </c>
      <c r="H100" s="136">
        <v>0</v>
      </c>
      <c r="I100" s="136">
        <v>0</v>
      </c>
      <c r="S100" s="427">
        <v>14</v>
      </c>
      <c r="Z100" s="18">
        <v>1104</v>
      </c>
      <c r="AA100" s="14">
        <v>1160</v>
      </c>
      <c r="AC100" s="14">
        <v>0</v>
      </c>
      <c r="AD100" s="14">
        <v>27</v>
      </c>
      <c r="AE100" s="14">
        <v>0</v>
      </c>
      <c r="AJ100" s="14">
        <v>6314</v>
      </c>
    </row>
    <row r="101" spans="1:41" ht="13.5" customHeight="1">
      <c r="A101" s="117">
        <v>40682</v>
      </c>
      <c r="B101" s="226"/>
      <c r="C101" s="14">
        <v>738</v>
      </c>
      <c r="E101" s="85">
        <v>1044</v>
      </c>
      <c r="G101" s="136">
        <v>0</v>
      </c>
      <c r="H101" s="136">
        <v>0</v>
      </c>
      <c r="I101" s="136">
        <v>0</v>
      </c>
      <c r="S101" s="427">
        <v>160</v>
      </c>
      <c r="Z101" s="18">
        <v>1277</v>
      </c>
      <c r="AA101" s="14">
        <v>1341</v>
      </c>
      <c r="AC101" s="14">
        <v>0</v>
      </c>
      <c r="AD101" s="14">
        <v>27</v>
      </c>
      <c r="AE101" s="14">
        <v>0</v>
      </c>
      <c r="AJ101" s="14">
        <v>6462</v>
      </c>
    </row>
    <row r="102" spans="1:41" ht="13.5" customHeight="1">
      <c r="A102" s="117">
        <v>40683</v>
      </c>
      <c r="B102" s="226"/>
      <c r="C102" s="14">
        <v>841</v>
      </c>
      <c r="E102" s="85">
        <v>752</v>
      </c>
      <c r="G102" s="136">
        <v>0</v>
      </c>
      <c r="H102" s="136">
        <v>0</v>
      </c>
      <c r="I102" s="136">
        <v>0</v>
      </c>
      <c r="S102" s="427">
        <v>182</v>
      </c>
      <c r="Z102" s="18">
        <v>1356</v>
      </c>
      <c r="AA102" s="14">
        <v>1374</v>
      </c>
      <c r="AC102" s="14">
        <v>0</v>
      </c>
      <c r="AD102" s="14">
        <v>27</v>
      </c>
      <c r="AE102" s="14">
        <v>0</v>
      </c>
      <c r="AJ102" s="14">
        <v>6618</v>
      </c>
    </row>
    <row r="103" spans="1:41" ht="13.5" customHeight="1">
      <c r="A103" s="117">
        <v>40686</v>
      </c>
      <c r="B103" s="226"/>
      <c r="C103" s="14">
        <v>892</v>
      </c>
      <c r="E103" s="85">
        <v>1692</v>
      </c>
      <c r="G103" s="136">
        <v>0</v>
      </c>
      <c r="H103" s="136">
        <v>0</v>
      </c>
      <c r="I103" s="136">
        <v>0</v>
      </c>
      <c r="S103" s="427">
        <v>275</v>
      </c>
      <c r="Z103" s="18">
        <v>1342</v>
      </c>
      <c r="AA103" s="14">
        <v>1739</v>
      </c>
      <c r="AC103" s="14">
        <v>0</v>
      </c>
      <c r="AD103" s="14">
        <v>27</v>
      </c>
      <c r="AE103" s="14">
        <v>0</v>
      </c>
      <c r="AJ103" s="14">
        <v>6870</v>
      </c>
    </row>
    <row r="104" spans="1:41" ht="13.5" customHeight="1">
      <c r="A104" s="117">
        <v>40687</v>
      </c>
      <c r="B104" s="226"/>
      <c r="C104" s="14">
        <v>737</v>
      </c>
      <c r="E104" s="85">
        <v>990</v>
      </c>
      <c r="G104" s="136">
        <v>0</v>
      </c>
      <c r="H104" s="136">
        <v>0</v>
      </c>
      <c r="I104" s="136">
        <v>0</v>
      </c>
      <c r="S104" s="427">
        <v>169</v>
      </c>
      <c r="Z104" s="18">
        <v>1324</v>
      </c>
      <c r="AA104" s="14">
        <v>1730</v>
      </c>
      <c r="AC104" s="14">
        <v>0</v>
      </c>
      <c r="AD104" s="14">
        <v>27</v>
      </c>
      <c r="AE104" s="14">
        <v>0</v>
      </c>
      <c r="AJ104" s="14">
        <v>6715</v>
      </c>
    </row>
    <row r="105" spans="1:41" ht="13.5" customHeight="1">
      <c r="A105" s="117">
        <v>40688</v>
      </c>
      <c r="B105" s="226"/>
      <c r="C105" s="14">
        <v>589</v>
      </c>
      <c r="E105" s="85">
        <v>663</v>
      </c>
      <c r="G105" s="136">
        <v>0</v>
      </c>
      <c r="H105" s="136">
        <v>0</v>
      </c>
      <c r="I105" s="136">
        <v>0</v>
      </c>
      <c r="S105" s="427">
        <v>13</v>
      </c>
      <c r="Z105" s="18">
        <v>1335</v>
      </c>
      <c r="AA105" s="14">
        <v>1739</v>
      </c>
      <c r="AC105" s="14">
        <v>0</v>
      </c>
      <c r="AD105" s="14">
        <v>27</v>
      </c>
      <c r="AE105" s="14">
        <v>0</v>
      </c>
      <c r="AJ105" s="14">
        <v>6702</v>
      </c>
    </row>
    <row r="106" spans="1:41" ht="13.5" customHeight="1">
      <c r="A106" s="117">
        <v>40689</v>
      </c>
      <c r="B106" s="226"/>
      <c r="C106" s="14">
        <v>1140</v>
      </c>
      <c r="E106" s="85">
        <v>761</v>
      </c>
      <c r="G106" s="136">
        <v>0</v>
      </c>
      <c r="H106" s="136">
        <v>0</v>
      </c>
      <c r="I106" s="136">
        <v>0</v>
      </c>
      <c r="S106" s="427">
        <v>113</v>
      </c>
      <c r="Z106" s="18">
        <v>1405</v>
      </c>
      <c r="AA106" s="14">
        <v>1759</v>
      </c>
      <c r="AC106" s="14">
        <v>0</v>
      </c>
      <c r="AD106" s="14">
        <v>27</v>
      </c>
      <c r="AE106" s="14">
        <v>0</v>
      </c>
      <c r="AJ106" s="14">
        <v>6589</v>
      </c>
    </row>
    <row r="107" spans="1:41" ht="13.5" customHeight="1">
      <c r="A107" s="117">
        <v>40690</v>
      </c>
      <c r="B107" s="226"/>
      <c r="C107" s="14">
        <v>699</v>
      </c>
      <c r="E107" s="85">
        <v>656</v>
      </c>
      <c r="G107" s="136">
        <v>0</v>
      </c>
      <c r="H107" s="136">
        <v>0</v>
      </c>
      <c r="I107" s="136">
        <v>0</v>
      </c>
      <c r="S107" s="427">
        <v>212</v>
      </c>
      <c r="Z107" s="18">
        <v>1446</v>
      </c>
      <c r="AA107" s="14">
        <v>1786</v>
      </c>
      <c r="AC107" s="14">
        <v>0</v>
      </c>
      <c r="AD107" s="14">
        <v>27</v>
      </c>
      <c r="AE107" s="14">
        <v>0</v>
      </c>
      <c r="AJ107" s="14">
        <v>6791</v>
      </c>
    </row>
    <row r="108" spans="1:41" s="25" customFormat="1" ht="13.5" customHeight="1">
      <c r="A108" s="124">
        <v>40693</v>
      </c>
      <c r="B108" s="126"/>
      <c r="C108" s="24"/>
      <c r="D108" s="52"/>
      <c r="E108" s="88"/>
      <c r="F108" s="88"/>
      <c r="G108" s="139"/>
      <c r="H108" s="139"/>
      <c r="I108" s="139"/>
      <c r="J108" s="24"/>
      <c r="K108" s="24"/>
      <c r="L108" s="24"/>
      <c r="M108" s="24"/>
      <c r="N108" s="52"/>
      <c r="O108" s="88"/>
      <c r="P108" s="52"/>
      <c r="Q108" s="88"/>
      <c r="R108" s="24"/>
      <c r="S108" s="24"/>
      <c r="T108" s="52"/>
      <c r="U108" s="24"/>
      <c r="V108" s="52"/>
      <c r="W108" s="24"/>
      <c r="X108" s="52"/>
      <c r="Y108" s="24"/>
      <c r="Z108" s="23"/>
      <c r="AA108" s="24"/>
      <c r="AB108" s="24"/>
      <c r="AC108" s="24"/>
      <c r="AD108" s="24"/>
      <c r="AE108" s="24"/>
      <c r="AF108" s="24"/>
      <c r="AG108" s="24"/>
      <c r="AH108" s="24"/>
      <c r="AI108" s="24"/>
      <c r="AJ108" s="24"/>
      <c r="AK108" s="24"/>
      <c r="AL108" s="24"/>
      <c r="AM108" s="24"/>
      <c r="AN108" s="163" t="s">
        <v>26</v>
      </c>
      <c r="AO108" s="35"/>
    </row>
    <row r="109" spans="1:41" ht="13.5" customHeight="1">
      <c r="A109" s="117">
        <v>40694</v>
      </c>
      <c r="B109" s="226">
        <v>676</v>
      </c>
      <c r="C109" s="14">
        <v>676</v>
      </c>
      <c r="D109" s="48">
        <v>985</v>
      </c>
      <c r="E109" s="85">
        <v>985</v>
      </c>
      <c r="G109" s="136">
        <v>0</v>
      </c>
      <c r="H109" s="136">
        <v>0</v>
      </c>
      <c r="I109" s="136">
        <v>0</v>
      </c>
      <c r="R109" s="467">
        <v>0</v>
      </c>
      <c r="S109" s="427">
        <v>493</v>
      </c>
      <c r="Z109" s="18">
        <v>1453</v>
      </c>
      <c r="AA109" s="14">
        <v>1854</v>
      </c>
      <c r="AC109" s="14">
        <v>0</v>
      </c>
      <c r="AD109" s="14">
        <v>27</v>
      </c>
      <c r="AE109" s="14">
        <v>0</v>
      </c>
      <c r="AJ109" s="14">
        <v>6298</v>
      </c>
    </row>
    <row r="110" spans="1:41" ht="13.5" customHeight="1">
      <c r="A110" s="117">
        <v>40695</v>
      </c>
      <c r="B110" s="402">
        <v>1070</v>
      </c>
      <c r="C110" s="14">
        <v>1070</v>
      </c>
      <c r="D110" s="48">
        <v>1215</v>
      </c>
      <c r="E110" s="85">
        <v>1215</v>
      </c>
      <c r="G110" s="136">
        <v>0</v>
      </c>
      <c r="H110" s="136">
        <v>0</v>
      </c>
      <c r="I110" s="136">
        <v>0</v>
      </c>
      <c r="R110" s="467">
        <v>23</v>
      </c>
      <c r="S110" s="427">
        <v>23</v>
      </c>
      <c r="Z110" s="18">
        <v>1476</v>
      </c>
      <c r="AA110" s="14">
        <v>1729</v>
      </c>
      <c r="AC110" s="14">
        <v>0</v>
      </c>
      <c r="AD110" s="14">
        <v>27</v>
      </c>
      <c r="AE110" s="14">
        <v>0</v>
      </c>
      <c r="AJ110" s="14">
        <v>6291</v>
      </c>
    </row>
    <row r="111" spans="1:41" ht="13.5" customHeight="1">
      <c r="A111" s="117">
        <v>40696</v>
      </c>
      <c r="B111" s="402">
        <v>863</v>
      </c>
      <c r="C111" s="14">
        <v>863</v>
      </c>
      <c r="D111" s="48">
        <v>986</v>
      </c>
      <c r="E111" s="85">
        <v>986</v>
      </c>
      <c r="G111" s="136">
        <v>0</v>
      </c>
      <c r="H111" s="136">
        <v>0</v>
      </c>
      <c r="I111" s="136">
        <v>0</v>
      </c>
      <c r="R111" s="467">
        <v>0</v>
      </c>
      <c r="S111" s="427">
        <v>200</v>
      </c>
      <c r="Z111" s="18">
        <v>1479</v>
      </c>
      <c r="AA111" s="14">
        <v>2013</v>
      </c>
      <c r="AC111" s="14">
        <v>0</v>
      </c>
      <c r="AD111" s="14">
        <v>27</v>
      </c>
      <c r="AE111" s="14">
        <v>0</v>
      </c>
      <c r="AJ111" s="14">
        <v>6091</v>
      </c>
    </row>
    <row r="112" spans="1:41" ht="13.5" customHeight="1">
      <c r="A112" s="117">
        <v>40697</v>
      </c>
      <c r="B112" s="402">
        <v>353</v>
      </c>
      <c r="C112" s="14">
        <v>353</v>
      </c>
      <c r="D112" s="48">
        <v>876</v>
      </c>
      <c r="E112" s="85">
        <v>876</v>
      </c>
      <c r="G112" s="136">
        <v>0</v>
      </c>
      <c r="H112" s="136">
        <v>0</v>
      </c>
      <c r="I112" s="136">
        <v>0</v>
      </c>
      <c r="R112" s="467">
        <v>27</v>
      </c>
      <c r="S112" s="427">
        <v>27</v>
      </c>
      <c r="Z112" s="18">
        <v>1626</v>
      </c>
      <c r="AA112" s="14">
        <v>2105</v>
      </c>
      <c r="AC112" s="14">
        <v>0</v>
      </c>
      <c r="AD112" s="14">
        <v>27</v>
      </c>
      <c r="AE112" s="14">
        <v>0</v>
      </c>
      <c r="AJ112" s="14">
        <v>6097</v>
      </c>
    </row>
    <row r="113" spans="1:41" ht="13.5" customHeight="1">
      <c r="A113" s="117">
        <v>40700</v>
      </c>
      <c r="B113" s="402">
        <v>356</v>
      </c>
      <c r="C113" s="14">
        <v>356</v>
      </c>
      <c r="D113" s="48">
        <v>1407</v>
      </c>
      <c r="E113" s="85">
        <v>1407</v>
      </c>
      <c r="G113" s="136">
        <v>0</v>
      </c>
      <c r="H113" s="136">
        <v>0</v>
      </c>
      <c r="I113" s="136">
        <v>0</v>
      </c>
      <c r="R113" s="467">
        <v>71</v>
      </c>
      <c r="S113" s="427">
        <v>351</v>
      </c>
      <c r="Z113" s="18">
        <v>1614</v>
      </c>
      <c r="AA113" s="14">
        <v>2169</v>
      </c>
      <c r="AC113" s="14">
        <v>0</v>
      </c>
      <c r="AD113" s="14">
        <v>27</v>
      </c>
      <c r="AE113" s="14">
        <v>0</v>
      </c>
      <c r="AJ113" s="14">
        <v>5866</v>
      </c>
    </row>
    <row r="114" spans="1:41" ht="13.5" customHeight="1">
      <c r="A114" s="117">
        <v>40701</v>
      </c>
      <c r="B114" s="226">
        <v>866</v>
      </c>
      <c r="C114" s="14">
        <v>1249</v>
      </c>
      <c r="D114" s="48">
        <v>3237</v>
      </c>
      <c r="E114" s="85">
        <v>3474</v>
      </c>
      <c r="G114" s="136">
        <v>0</v>
      </c>
      <c r="H114" s="136">
        <v>0</v>
      </c>
      <c r="I114" s="136">
        <v>0</v>
      </c>
      <c r="R114" s="467">
        <v>2</v>
      </c>
      <c r="S114" s="427">
        <v>2</v>
      </c>
      <c r="Z114" s="18">
        <v>2110</v>
      </c>
      <c r="AA114" s="14">
        <v>2568</v>
      </c>
      <c r="AC114" s="14">
        <v>0</v>
      </c>
      <c r="AD114" s="14">
        <v>27</v>
      </c>
      <c r="AE114" s="14">
        <v>0</v>
      </c>
      <c r="AJ114" s="14">
        <v>5866</v>
      </c>
    </row>
    <row r="115" spans="1:41" ht="13.5" customHeight="1">
      <c r="A115" s="117">
        <v>40702</v>
      </c>
      <c r="B115" s="226">
        <v>5086</v>
      </c>
      <c r="C115" s="14">
        <v>5386</v>
      </c>
      <c r="D115" s="48">
        <v>5483</v>
      </c>
      <c r="E115" s="85">
        <v>6534</v>
      </c>
      <c r="G115" s="136">
        <v>0</v>
      </c>
      <c r="H115" s="136">
        <v>0</v>
      </c>
      <c r="I115" s="136">
        <v>0</v>
      </c>
      <c r="R115" s="467">
        <v>25</v>
      </c>
      <c r="S115" s="427">
        <v>25</v>
      </c>
      <c r="Z115" s="18">
        <v>5373</v>
      </c>
      <c r="AA115" s="14">
        <v>6580</v>
      </c>
      <c r="AC115" s="14">
        <v>0</v>
      </c>
      <c r="AD115" s="14">
        <v>27</v>
      </c>
      <c r="AE115" s="14">
        <v>0</v>
      </c>
      <c r="AJ115" s="14">
        <v>5848</v>
      </c>
    </row>
    <row r="116" spans="1:41" ht="13.5" customHeight="1">
      <c r="A116" s="117">
        <v>40703</v>
      </c>
      <c r="B116" s="226">
        <v>3622</v>
      </c>
      <c r="C116" s="14">
        <v>4200</v>
      </c>
      <c r="D116" s="48">
        <v>7790</v>
      </c>
      <c r="E116" s="85">
        <v>9145</v>
      </c>
      <c r="G116" s="136">
        <v>0</v>
      </c>
      <c r="H116" s="136">
        <v>0</v>
      </c>
      <c r="I116" s="136">
        <v>0</v>
      </c>
      <c r="R116" s="467">
        <v>3</v>
      </c>
      <c r="S116" s="427">
        <v>403</v>
      </c>
      <c r="Z116" s="18">
        <v>7367</v>
      </c>
      <c r="AA116" s="14">
        <v>11865</v>
      </c>
      <c r="AC116" s="14">
        <v>0</v>
      </c>
      <c r="AD116" s="14">
        <v>27</v>
      </c>
      <c r="AE116" s="14">
        <v>0</v>
      </c>
      <c r="AJ116" s="14">
        <v>6251</v>
      </c>
    </row>
    <row r="117" spans="1:41" ht="13.5" customHeight="1">
      <c r="A117" s="117">
        <v>40704</v>
      </c>
      <c r="B117" s="226">
        <v>10997</v>
      </c>
      <c r="C117" s="14">
        <v>14106</v>
      </c>
      <c r="D117" s="48">
        <v>13126</v>
      </c>
      <c r="E117" s="85">
        <v>15043</v>
      </c>
      <c r="G117" s="136">
        <v>0</v>
      </c>
      <c r="H117" s="136">
        <v>0</v>
      </c>
      <c r="I117" s="136">
        <v>0</v>
      </c>
      <c r="R117" s="467">
        <v>165</v>
      </c>
      <c r="S117" s="427">
        <v>165</v>
      </c>
      <c r="Z117" s="18">
        <v>18465</v>
      </c>
      <c r="AA117" s="14">
        <v>21401</v>
      </c>
      <c r="AC117" s="14">
        <v>0</v>
      </c>
      <c r="AD117" s="14">
        <v>27</v>
      </c>
      <c r="AE117" s="14">
        <v>0</v>
      </c>
      <c r="AJ117" s="14">
        <v>5909</v>
      </c>
    </row>
    <row r="118" spans="1:41" ht="13.5" customHeight="1">
      <c r="A118" s="117">
        <v>40707</v>
      </c>
      <c r="B118" s="226">
        <v>10247</v>
      </c>
      <c r="C118" s="14">
        <v>12342</v>
      </c>
      <c r="D118" s="48">
        <v>9674</v>
      </c>
      <c r="E118" s="85">
        <v>14082</v>
      </c>
      <c r="G118" s="136">
        <v>0</v>
      </c>
      <c r="H118" s="136">
        <v>0</v>
      </c>
      <c r="I118" s="136">
        <v>0</v>
      </c>
      <c r="R118" s="467">
        <v>64</v>
      </c>
      <c r="S118" s="427">
        <v>1362</v>
      </c>
      <c r="Z118" s="18">
        <v>26288</v>
      </c>
      <c r="AA118" s="14">
        <v>29374</v>
      </c>
      <c r="AC118" s="14">
        <v>0</v>
      </c>
      <c r="AD118" s="14">
        <v>27</v>
      </c>
      <c r="AE118" s="14">
        <v>0</v>
      </c>
      <c r="AJ118" s="14">
        <v>5854</v>
      </c>
    </row>
    <row r="119" spans="1:41" ht="13.5" customHeight="1">
      <c r="A119" s="117">
        <v>40708</v>
      </c>
      <c r="B119" s="226">
        <v>16624</v>
      </c>
      <c r="C119" s="14">
        <v>28000</v>
      </c>
      <c r="D119" s="48">
        <v>19853</v>
      </c>
      <c r="E119" s="85">
        <v>25629</v>
      </c>
      <c r="G119" s="136">
        <v>0</v>
      </c>
      <c r="H119" s="136">
        <v>0</v>
      </c>
      <c r="I119" s="136">
        <v>0</v>
      </c>
      <c r="R119" s="467">
        <v>62</v>
      </c>
      <c r="S119" s="427">
        <v>2584</v>
      </c>
      <c r="Z119" s="18">
        <v>46300</v>
      </c>
      <c r="AA119" s="14">
        <v>42040</v>
      </c>
      <c r="AC119" s="14">
        <v>0</v>
      </c>
      <c r="AD119" s="14">
        <v>27</v>
      </c>
      <c r="AE119" s="14">
        <v>0</v>
      </c>
      <c r="AJ119" s="14">
        <v>6451</v>
      </c>
    </row>
    <row r="120" spans="1:41" ht="13.5" customHeight="1">
      <c r="A120" s="117">
        <v>40709</v>
      </c>
      <c r="B120" s="226">
        <v>10246</v>
      </c>
      <c r="C120" s="14">
        <v>11782</v>
      </c>
      <c r="D120" s="48">
        <v>12639</v>
      </c>
      <c r="E120" s="85">
        <v>13326</v>
      </c>
      <c r="G120" s="136">
        <v>0</v>
      </c>
      <c r="H120" s="136">
        <v>0</v>
      </c>
      <c r="I120" s="136">
        <v>0</v>
      </c>
      <c r="R120" s="467">
        <v>675</v>
      </c>
      <c r="S120" s="427">
        <v>2995</v>
      </c>
      <c r="Z120" s="18">
        <v>49675</v>
      </c>
      <c r="AA120" s="14">
        <v>53182</v>
      </c>
      <c r="AC120" s="14">
        <v>0</v>
      </c>
      <c r="AD120" s="14">
        <v>27</v>
      </c>
      <c r="AE120" s="14">
        <v>0</v>
      </c>
      <c r="AJ120" s="14">
        <v>8701</v>
      </c>
    </row>
    <row r="121" spans="1:41" ht="13.5" customHeight="1">
      <c r="A121" s="117">
        <v>40710</v>
      </c>
      <c r="B121" s="226">
        <v>7116</v>
      </c>
      <c r="C121" s="14">
        <v>7116</v>
      </c>
      <c r="D121" s="48">
        <v>16495</v>
      </c>
      <c r="E121" s="85">
        <v>17398</v>
      </c>
      <c r="G121" s="136">
        <v>0</v>
      </c>
      <c r="H121" s="136">
        <v>0</v>
      </c>
      <c r="I121" s="136">
        <v>0</v>
      </c>
      <c r="R121" s="467">
        <v>6</v>
      </c>
      <c r="S121" s="427">
        <v>6</v>
      </c>
      <c r="Z121" s="18">
        <v>50220</v>
      </c>
      <c r="AA121" s="14">
        <v>57058</v>
      </c>
      <c r="AC121" s="14">
        <v>0</v>
      </c>
      <c r="AD121" s="14">
        <v>27</v>
      </c>
      <c r="AE121" s="14">
        <v>0</v>
      </c>
      <c r="AJ121" s="14">
        <v>6520</v>
      </c>
    </row>
    <row r="122" spans="1:41" s="31" customFormat="1" ht="13.5" customHeight="1">
      <c r="A122" s="117">
        <v>40711</v>
      </c>
      <c r="B122" s="226">
        <v>3464</v>
      </c>
      <c r="C122" s="16">
        <v>3644</v>
      </c>
      <c r="D122" s="50">
        <v>5168</v>
      </c>
      <c r="E122" s="87">
        <v>5392</v>
      </c>
      <c r="F122" s="87"/>
      <c r="G122" s="138">
        <v>0</v>
      </c>
      <c r="H122" s="138">
        <v>0</v>
      </c>
      <c r="I122" s="138">
        <v>0</v>
      </c>
      <c r="J122" s="16"/>
      <c r="K122" s="16"/>
      <c r="L122" s="16"/>
      <c r="M122" s="16"/>
      <c r="N122" s="50"/>
      <c r="O122" s="87"/>
      <c r="P122" s="50"/>
      <c r="Q122" s="87"/>
      <c r="R122" s="16">
        <v>18</v>
      </c>
      <c r="S122" s="16">
        <v>18</v>
      </c>
      <c r="T122" s="50"/>
      <c r="U122" s="16"/>
      <c r="V122" s="50"/>
      <c r="W122" s="16"/>
      <c r="X122" s="50"/>
      <c r="Y122" s="16"/>
      <c r="Z122" s="15">
        <v>50233</v>
      </c>
      <c r="AA122" s="16">
        <v>61652</v>
      </c>
      <c r="AB122" s="16"/>
      <c r="AC122" s="16">
        <v>0</v>
      </c>
      <c r="AD122" s="16">
        <v>27</v>
      </c>
      <c r="AE122" s="16">
        <v>0</v>
      </c>
      <c r="AF122" s="16"/>
      <c r="AG122" s="16"/>
      <c r="AH122" s="16"/>
      <c r="AI122" s="16"/>
      <c r="AJ122" s="16">
        <v>6538</v>
      </c>
      <c r="AK122" s="16"/>
      <c r="AL122" s="16"/>
      <c r="AM122" s="16"/>
      <c r="AN122" s="162"/>
      <c r="AO122" s="34"/>
    </row>
    <row r="123" spans="1:41" s="31" customFormat="1" ht="13.5" customHeight="1">
      <c r="A123" s="117">
        <v>40714</v>
      </c>
      <c r="B123" s="226">
        <v>2073</v>
      </c>
      <c r="C123" s="16">
        <v>2073</v>
      </c>
      <c r="D123" s="50">
        <v>1601</v>
      </c>
      <c r="E123" s="87">
        <v>1601</v>
      </c>
      <c r="F123" s="87"/>
      <c r="G123" s="138">
        <v>0</v>
      </c>
      <c r="H123" s="138">
        <v>0</v>
      </c>
      <c r="I123" s="138">
        <v>0</v>
      </c>
      <c r="J123" s="16"/>
      <c r="K123" s="16"/>
      <c r="L123" s="16"/>
      <c r="M123" s="16"/>
      <c r="N123" s="50"/>
      <c r="O123" s="87"/>
      <c r="P123" s="50"/>
      <c r="Q123" s="87"/>
      <c r="R123" s="16">
        <v>6</v>
      </c>
      <c r="S123" s="16">
        <v>6</v>
      </c>
      <c r="T123" s="50"/>
      <c r="U123" s="16"/>
      <c r="V123" s="50"/>
      <c r="W123" s="16"/>
      <c r="X123" s="50"/>
      <c r="Y123" s="16"/>
      <c r="Z123" s="15">
        <v>32578</v>
      </c>
      <c r="AA123" s="16">
        <v>38718</v>
      </c>
      <c r="AB123" s="16"/>
      <c r="AC123" s="16">
        <v>0</v>
      </c>
      <c r="AD123" s="16">
        <v>0</v>
      </c>
      <c r="AE123" s="16">
        <v>0</v>
      </c>
      <c r="AF123" s="16"/>
      <c r="AG123" s="16"/>
      <c r="AH123" s="16"/>
      <c r="AI123" s="16"/>
      <c r="AJ123" s="16">
        <v>3980</v>
      </c>
      <c r="AK123" s="16"/>
      <c r="AL123" s="16"/>
      <c r="AM123" s="16"/>
      <c r="AN123" s="162"/>
      <c r="AO123" s="34"/>
    </row>
    <row r="124" spans="1:41" s="31" customFormat="1" ht="13.5" customHeight="1">
      <c r="A124" s="117">
        <v>40715</v>
      </c>
      <c r="B124" s="226">
        <v>2371</v>
      </c>
      <c r="C124" s="16">
        <v>2371</v>
      </c>
      <c r="D124" s="50">
        <v>2743</v>
      </c>
      <c r="E124" s="87">
        <v>3010</v>
      </c>
      <c r="F124" s="87"/>
      <c r="G124" s="138">
        <v>0</v>
      </c>
      <c r="H124" s="138">
        <v>0</v>
      </c>
      <c r="I124" s="138">
        <v>0</v>
      </c>
      <c r="J124" s="16"/>
      <c r="K124" s="16"/>
      <c r="L124" s="16"/>
      <c r="M124" s="16"/>
      <c r="N124" s="50"/>
      <c r="O124" s="87"/>
      <c r="P124" s="50"/>
      <c r="Q124" s="87"/>
      <c r="R124" s="16">
        <v>34</v>
      </c>
      <c r="S124" s="16">
        <v>34</v>
      </c>
      <c r="T124" s="50"/>
      <c r="U124" s="16"/>
      <c r="V124" s="50"/>
      <c r="W124" s="16"/>
      <c r="X124" s="50"/>
      <c r="Y124" s="16"/>
      <c r="Z124" s="15">
        <v>31991</v>
      </c>
      <c r="AA124" s="16">
        <v>39265</v>
      </c>
      <c r="AB124" s="16"/>
      <c r="AC124" s="16">
        <v>0</v>
      </c>
      <c r="AD124" s="16">
        <v>0</v>
      </c>
      <c r="AE124" s="16">
        <v>0</v>
      </c>
      <c r="AF124" s="16"/>
      <c r="AG124" s="16"/>
      <c r="AH124" s="16"/>
      <c r="AI124" s="16"/>
      <c r="AJ124" s="16">
        <v>4012</v>
      </c>
      <c r="AK124" s="16"/>
      <c r="AL124" s="16"/>
      <c r="AM124" s="16"/>
      <c r="AN124" s="162"/>
      <c r="AO124" s="34"/>
    </row>
    <row r="125" spans="1:41" s="31" customFormat="1" ht="13.5" customHeight="1">
      <c r="A125" s="117">
        <v>40716</v>
      </c>
      <c r="B125" s="226">
        <v>1146</v>
      </c>
      <c r="C125" s="16">
        <v>1146</v>
      </c>
      <c r="D125" s="50">
        <v>1965</v>
      </c>
      <c r="E125" s="87">
        <v>1965</v>
      </c>
      <c r="F125" s="87"/>
      <c r="G125" s="138">
        <v>0</v>
      </c>
      <c r="H125" s="138">
        <v>5</v>
      </c>
      <c r="I125" s="138">
        <v>0</v>
      </c>
      <c r="J125" s="16"/>
      <c r="K125" s="16"/>
      <c r="L125" s="16"/>
      <c r="M125" s="16"/>
      <c r="N125" s="50"/>
      <c r="O125" s="87"/>
      <c r="P125" s="50"/>
      <c r="Q125" s="87"/>
      <c r="R125" s="16">
        <v>8</v>
      </c>
      <c r="S125" s="16">
        <v>8</v>
      </c>
      <c r="T125" s="50"/>
      <c r="U125" s="16"/>
      <c r="V125" s="50"/>
      <c r="W125" s="16"/>
      <c r="X125" s="50"/>
      <c r="Y125" s="16"/>
      <c r="Z125" s="15">
        <v>32071</v>
      </c>
      <c r="AA125" s="16">
        <v>39450</v>
      </c>
      <c r="AB125" s="16"/>
      <c r="AC125" s="16">
        <v>0</v>
      </c>
      <c r="AD125" s="16">
        <v>5</v>
      </c>
      <c r="AE125" s="16">
        <v>0</v>
      </c>
      <c r="AF125" s="16"/>
      <c r="AG125" s="16"/>
      <c r="AH125" s="16"/>
      <c r="AI125" s="16"/>
      <c r="AJ125" s="16">
        <v>4020</v>
      </c>
      <c r="AK125" s="16"/>
      <c r="AL125" s="16"/>
      <c r="AM125" s="16"/>
      <c r="AN125" s="162"/>
      <c r="AO125" s="34"/>
    </row>
    <row r="126" spans="1:41" s="31" customFormat="1" ht="13.5" customHeight="1">
      <c r="A126" s="117">
        <v>40717</v>
      </c>
      <c r="B126" s="226">
        <v>2750</v>
      </c>
      <c r="C126" s="16">
        <v>2833</v>
      </c>
      <c r="D126" s="50">
        <v>4289</v>
      </c>
      <c r="E126" s="87">
        <v>5589</v>
      </c>
      <c r="F126" s="87"/>
      <c r="G126" s="138">
        <v>0</v>
      </c>
      <c r="H126" s="138">
        <v>0</v>
      </c>
      <c r="I126" s="138">
        <v>0</v>
      </c>
      <c r="J126" s="16"/>
      <c r="K126" s="16"/>
      <c r="L126" s="16"/>
      <c r="M126" s="16"/>
      <c r="N126" s="50"/>
      <c r="O126" s="87"/>
      <c r="P126" s="50"/>
      <c r="Q126" s="87"/>
      <c r="R126" s="16">
        <v>25</v>
      </c>
      <c r="S126" s="16">
        <v>25</v>
      </c>
      <c r="T126" s="50"/>
      <c r="U126" s="16"/>
      <c r="V126" s="50"/>
      <c r="W126" s="16"/>
      <c r="X126" s="50"/>
      <c r="Y126" s="16"/>
      <c r="Z126" s="15">
        <v>32404</v>
      </c>
      <c r="AA126" s="16">
        <v>40445</v>
      </c>
      <c r="AB126" s="16"/>
      <c r="AC126" s="16">
        <v>0</v>
      </c>
      <c r="AD126" s="16">
        <v>5</v>
      </c>
      <c r="AE126" s="16">
        <v>0</v>
      </c>
      <c r="AF126" s="16"/>
      <c r="AG126" s="16"/>
      <c r="AH126" s="16"/>
      <c r="AI126" s="16"/>
      <c r="AJ126" s="16">
        <v>4001</v>
      </c>
      <c r="AK126" s="16"/>
      <c r="AL126" s="16"/>
      <c r="AM126" s="16"/>
      <c r="AN126" s="162"/>
      <c r="AO126" s="34"/>
    </row>
    <row r="127" spans="1:41" s="31" customFormat="1" ht="13.5" customHeight="1">
      <c r="A127" s="117">
        <v>40718</v>
      </c>
      <c r="B127" s="226">
        <v>2125</v>
      </c>
      <c r="C127" s="16">
        <v>2125</v>
      </c>
      <c r="D127" s="50">
        <v>3759</v>
      </c>
      <c r="E127" s="87">
        <v>3759</v>
      </c>
      <c r="F127" s="87"/>
      <c r="G127" s="138">
        <v>0</v>
      </c>
      <c r="H127" s="138">
        <v>0</v>
      </c>
      <c r="I127" s="138">
        <v>0</v>
      </c>
      <c r="J127" s="16"/>
      <c r="K127" s="16"/>
      <c r="L127" s="16"/>
      <c r="M127" s="16"/>
      <c r="N127" s="50"/>
      <c r="O127" s="87"/>
      <c r="P127" s="50"/>
      <c r="Q127" s="87"/>
      <c r="R127" s="16">
        <v>4</v>
      </c>
      <c r="S127" s="16">
        <v>4</v>
      </c>
      <c r="T127" s="50"/>
      <c r="U127" s="16"/>
      <c r="V127" s="50"/>
      <c r="W127" s="16"/>
      <c r="X127" s="50"/>
      <c r="Y127" s="16"/>
      <c r="Z127" s="15">
        <v>32177</v>
      </c>
      <c r="AA127" s="16">
        <v>39517</v>
      </c>
      <c r="AB127" s="16"/>
      <c r="AC127" s="16">
        <v>0</v>
      </c>
      <c r="AD127" s="16">
        <v>5</v>
      </c>
      <c r="AE127" s="16">
        <v>0</v>
      </c>
      <c r="AF127" s="16"/>
      <c r="AG127" s="16"/>
      <c r="AH127" s="16"/>
      <c r="AI127" s="16"/>
      <c r="AJ127" s="16">
        <v>4005</v>
      </c>
      <c r="AK127" s="16"/>
      <c r="AL127" s="16"/>
      <c r="AM127" s="16"/>
      <c r="AN127" s="162"/>
      <c r="AO127" s="34"/>
    </row>
    <row r="128" spans="1:41" s="31" customFormat="1" ht="13.5" customHeight="1">
      <c r="A128" s="117">
        <v>40721</v>
      </c>
      <c r="B128" s="226">
        <v>1677</v>
      </c>
      <c r="C128" s="16">
        <v>1677</v>
      </c>
      <c r="D128" s="50">
        <v>2400</v>
      </c>
      <c r="E128" s="87">
        <v>2400</v>
      </c>
      <c r="F128" s="87"/>
      <c r="G128" s="138">
        <v>0</v>
      </c>
      <c r="H128" s="138">
        <v>0</v>
      </c>
      <c r="I128" s="138">
        <v>0</v>
      </c>
      <c r="J128" s="16"/>
      <c r="K128" s="16"/>
      <c r="L128" s="16"/>
      <c r="M128" s="16"/>
      <c r="N128" s="50"/>
      <c r="O128" s="87"/>
      <c r="P128" s="50"/>
      <c r="Q128" s="87"/>
      <c r="R128" s="16">
        <v>23</v>
      </c>
      <c r="S128" s="16">
        <v>1069</v>
      </c>
      <c r="T128" s="50"/>
      <c r="U128" s="16"/>
      <c r="V128" s="50"/>
      <c r="W128" s="16"/>
      <c r="X128" s="50"/>
      <c r="Y128" s="16"/>
      <c r="Z128" s="15">
        <v>32408</v>
      </c>
      <c r="AA128" s="16">
        <v>40686</v>
      </c>
      <c r="AB128" s="16"/>
      <c r="AC128" s="16">
        <v>0</v>
      </c>
      <c r="AD128" s="16">
        <v>5</v>
      </c>
      <c r="AE128" s="16">
        <v>0</v>
      </c>
      <c r="AF128" s="16"/>
      <c r="AG128" s="16"/>
      <c r="AH128" s="16"/>
      <c r="AI128" s="16"/>
      <c r="AJ128" s="16">
        <v>3910</v>
      </c>
      <c r="AK128" s="16"/>
      <c r="AL128" s="16"/>
      <c r="AM128" s="16"/>
      <c r="AN128" s="162"/>
      <c r="AO128" s="34"/>
    </row>
    <row r="129" spans="1:41" s="31" customFormat="1" ht="13.5" customHeight="1">
      <c r="A129" s="117">
        <v>40722</v>
      </c>
      <c r="B129" s="226">
        <v>2862</v>
      </c>
      <c r="C129" s="16">
        <v>2862</v>
      </c>
      <c r="D129" s="50">
        <v>3935</v>
      </c>
      <c r="E129" s="87">
        <v>3935</v>
      </c>
      <c r="F129" s="87"/>
      <c r="G129" s="138">
        <v>0</v>
      </c>
      <c r="H129" s="138">
        <v>5</v>
      </c>
      <c r="I129" s="138">
        <v>0</v>
      </c>
      <c r="J129" s="16"/>
      <c r="K129" s="16"/>
      <c r="L129" s="16"/>
      <c r="M129" s="16"/>
      <c r="N129" s="50"/>
      <c r="O129" s="87"/>
      <c r="P129" s="50"/>
      <c r="Q129" s="87"/>
      <c r="R129" s="16">
        <v>33</v>
      </c>
      <c r="S129" s="16">
        <v>33</v>
      </c>
      <c r="T129" s="50"/>
      <c r="U129" s="16"/>
      <c r="V129" s="50"/>
      <c r="W129" s="16"/>
      <c r="X129" s="50"/>
      <c r="Y129" s="16"/>
      <c r="Z129" s="15">
        <v>31794</v>
      </c>
      <c r="AA129" s="16">
        <v>41113</v>
      </c>
      <c r="AB129" s="16"/>
      <c r="AC129" s="16">
        <v>0</v>
      </c>
      <c r="AD129" s="16">
        <v>10</v>
      </c>
      <c r="AE129" s="16">
        <v>0</v>
      </c>
      <c r="AF129" s="16"/>
      <c r="AG129" s="16"/>
      <c r="AH129" s="16"/>
      <c r="AI129" s="16"/>
      <c r="AJ129" s="16">
        <v>3915</v>
      </c>
      <c r="AK129" s="16"/>
      <c r="AL129" s="16"/>
      <c r="AM129" s="16"/>
      <c r="AN129" s="162"/>
      <c r="AO129" s="34"/>
    </row>
    <row r="130" spans="1:41" s="31" customFormat="1" ht="13.5" customHeight="1">
      <c r="A130" s="117">
        <v>40723</v>
      </c>
      <c r="B130" s="226">
        <v>3342</v>
      </c>
      <c r="C130" s="16">
        <v>3342</v>
      </c>
      <c r="D130" s="50">
        <v>4460</v>
      </c>
      <c r="E130" s="87">
        <v>4460</v>
      </c>
      <c r="F130" s="87"/>
      <c r="G130" s="138">
        <v>0</v>
      </c>
      <c r="H130" s="138">
        <v>0</v>
      </c>
      <c r="I130" s="138">
        <v>0</v>
      </c>
      <c r="J130" s="16"/>
      <c r="K130" s="16"/>
      <c r="L130" s="16"/>
      <c r="M130" s="16"/>
      <c r="N130" s="50"/>
      <c r="O130" s="87"/>
      <c r="P130" s="50"/>
      <c r="Q130" s="87"/>
      <c r="R130" s="16">
        <v>8</v>
      </c>
      <c r="S130" s="16">
        <v>8</v>
      </c>
      <c r="T130" s="50"/>
      <c r="U130" s="16"/>
      <c r="V130" s="50"/>
      <c r="W130" s="16"/>
      <c r="X130" s="50"/>
      <c r="Y130" s="16"/>
      <c r="Z130" s="15">
        <v>31725</v>
      </c>
      <c r="AA130" s="16">
        <v>43590</v>
      </c>
      <c r="AB130" s="16"/>
      <c r="AC130" s="16">
        <v>0</v>
      </c>
      <c r="AD130" s="16">
        <v>10</v>
      </c>
      <c r="AE130" s="16">
        <v>0</v>
      </c>
      <c r="AF130" s="16"/>
      <c r="AG130" s="16"/>
      <c r="AH130" s="16"/>
      <c r="AI130" s="16"/>
      <c r="AJ130" s="16">
        <v>3917</v>
      </c>
      <c r="AK130" s="16"/>
      <c r="AL130" s="16"/>
      <c r="AM130" s="16"/>
      <c r="AN130" s="162"/>
      <c r="AO130" s="34"/>
    </row>
    <row r="131" spans="1:41" s="31" customFormat="1" ht="13.5" customHeight="1">
      <c r="A131" s="117">
        <v>40724</v>
      </c>
      <c r="B131" s="226">
        <v>5163</v>
      </c>
      <c r="C131" s="16">
        <v>5163</v>
      </c>
      <c r="D131" s="50">
        <v>4979</v>
      </c>
      <c r="E131" s="87">
        <v>4979</v>
      </c>
      <c r="F131" s="87"/>
      <c r="G131" s="138">
        <v>0</v>
      </c>
      <c r="H131" s="138">
        <v>0</v>
      </c>
      <c r="I131" s="138">
        <v>3550</v>
      </c>
      <c r="J131" s="16"/>
      <c r="K131" s="16"/>
      <c r="L131" s="16"/>
      <c r="M131" s="16"/>
      <c r="N131" s="50"/>
      <c r="O131" s="87"/>
      <c r="P131" s="50"/>
      <c r="Q131" s="87"/>
      <c r="R131" s="16">
        <v>4</v>
      </c>
      <c r="S131" s="16">
        <v>263</v>
      </c>
      <c r="T131" s="50"/>
      <c r="U131" s="16"/>
      <c r="V131" s="50"/>
      <c r="W131" s="16"/>
      <c r="X131" s="50"/>
      <c r="Y131" s="16"/>
      <c r="Z131" s="15">
        <v>31272</v>
      </c>
      <c r="AA131" s="16">
        <v>43829</v>
      </c>
      <c r="AB131" s="16"/>
      <c r="AC131" s="16">
        <v>0</v>
      </c>
      <c r="AD131" s="16">
        <v>10</v>
      </c>
      <c r="AE131" s="16">
        <v>3549</v>
      </c>
      <c r="AF131" s="16"/>
      <c r="AG131" s="16"/>
      <c r="AH131" s="16"/>
      <c r="AI131" s="16"/>
      <c r="AJ131" s="16">
        <v>3658</v>
      </c>
      <c r="AK131" s="16"/>
      <c r="AL131" s="16"/>
      <c r="AM131" s="16"/>
      <c r="AN131" s="162"/>
      <c r="AO131" s="34"/>
    </row>
    <row r="132" spans="1:41" s="31" customFormat="1" ht="13.5" customHeight="1">
      <c r="A132" s="117">
        <v>40725</v>
      </c>
      <c r="B132" s="226">
        <v>3166</v>
      </c>
      <c r="C132" s="16">
        <v>3166</v>
      </c>
      <c r="D132" s="50">
        <v>3253</v>
      </c>
      <c r="E132" s="87">
        <v>3253</v>
      </c>
      <c r="F132" s="87"/>
      <c r="G132" s="138">
        <v>0</v>
      </c>
      <c r="H132" s="138">
        <v>0</v>
      </c>
      <c r="I132" s="138">
        <v>0</v>
      </c>
      <c r="J132" s="16"/>
      <c r="K132" s="16"/>
      <c r="L132" s="16"/>
      <c r="M132" s="16"/>
      <c r="N132" s="50"/>
      <c r="O132" s="87"/>
      <c r="P132" s="50"/>
      <c r="Q132" s="87"/>
      <c r="R132" s="16">
        <v>12</v>
      </c>
      <c r="S132" s="16">
        <v>195</v>
      </c>
      <c r="T132" s="50"/>
      <c r="U132" s="16"/>
      <c r="V132" s="50"/>
      <c r="W132" s="16"/>
      <c r="X132" s="50"/>
      <c r="Y132" s="16"/>
      <c r="Z132" s="15">
        <v>31944</v>
      </c>
      <c r="AA132" s="16">
        <v>44633</v>
      </c>
      <c r="AB132" s="16"/>
      <c r="AC132" s="16">
        <v>0</v>
      </c>
      <c r="AD132" s="16">
        <v>10</v>
      </c>
      <c r="AE132" s="16">
        <v>3549</v>
      </c>
      <c r="AF132" s="16"/>
      <c r="AG132" s="16"/>
      <c r="AH132" s="16"/>
      <c r="AI132" s="16"/>
      <c r="AJ132" s="16">
        <v>3833</v>
      </c>
      <c r="AK132" s="16"/>
      <c r="AL132" s="16"/>
      <c r="AM132" s="16"/>
      <c r="AN132" s="162"/>
      <c r="AO132" s="34"/>
    </row>
    <row r="133" spans="1:41" s="25" customFormat="1" ht="13.5" customHeight="1">
      <c r="A133" s="124">
        <v>40728</v>
      </c>
      <c r="B133" s="126"/>
      <c r="C133" s="24"/>
      <c r="D133" s="52"/>
      <c r="E133" s="88"/>
      <c r="F133" s="88"/>
      <c r="G133" s="139"/>
      <c r="H133" s="139"/>
      <c r="I133" s="139"/>
      <c r="J133" s="24"/>
      <c r="K133" s="24"/>
      <c r="L133" s="24"/>
      <c r="M133" s="24"/>
      <c r="N133" s="52"/>
      <c r="O133" s="88"/>
      <c r="P133" s="52"/>
      <c r="Q133" s="88"/>
      <c r="R133" s="24"/>
      <c r="S133" s="24"/>
      <c r="T133" s="52"/>
      <c r="U133" s="24"/>
      <c r="V133" s="52"/>
      <c r="W133" s="24"/>
      <c r="X133" s="52"/>
      <c r="Y133" s="24"/>
      <c r="Z133" s="23"/>
      <c r="AA133" s="24"/>
      <c r="AB133" s="24"/>
      <c r="AC133" s="24"/>
      <c r="AD133" s="24"/>
      <c r="AE133" s="24"/>
      <c r="AF133" s="24"/>
      <c r="AG133" s="24"/>
      <c r="AH133" s="24"/>
      <c r="AI133" s="24"/>
      <c r="AJ133" s="24"/>
      <c r="AK133" s="24"/>
      <c r="AL133" s="24"/>
      <c r="AM133" s="24"/>
      <c r="AN133" s="163" t="s">
        <v>28</v>
      </c>
      <c r="AO133" s="35"/>
    </row>
    <row r="134" spans="1:41" s="31" customFormat="1" ht="13.5" customHeight="1">
      <c r="A134" s="117">
        <v>40729</v>
      </c>
      <c r="B134" s="226">
        <v>2940</v>
      </c>
      <c r="C134" s="16">
        <v>2940</v>
      </c>
      <c r="D134" s="50">
        <v>4739</v>
      </c>
      <c r="E134" s="87">
        <v>4739</v>
      </c>
      <c r="F134" s="87"/>
      <c r="G134" s="138">
        <v>0</v>
      </c>
      <c r="H134" s="138">
        <v>0</v>
      </c>
      <c r="I134" s="138">
        <v>0</v>
      </c>
      <c r="J134" s="16"/>
      <c r="K134" s="16"/>
      <c r="L134" s="16"/>
      <c r="M134" s="16"/>
      <c r="N134" s="50"/>
      <c r="O134" s="87"/>
      <c r="P134" s="50"/>
      <c r="Q134" s="87"/>
      <c r="R134" s="16">
        <v>8</v>
      </c>
      <c r="S134" s="16">
        <v>974</v>
      </c>
      <c r="T134" s="50"/>
      <c r="U134" s="16"/>
      <c r="V134" s="50"/>
      <c r="W134" s="16"/>
      <c r="X134" s="50"/>
      <c r="Y134" s="16"/>
      <c r="Z134" s="15">
        <v>31268</v>
      </c>
      <c r="AA134" s="16">
        <v>44725</v>
      </c>
      <c r="AB134" s="16"/>
      <c r="AC134" s="16">
        <v>0</v>
      </c>
      <c r="AD134" s="16">
        <v>10</v>
      </c>
      <c r="AE134" s="16">
        <v>3549</v>
      </c>
      <c r="AF134" s="16"/>
      <c r="AG134" s="16"/>
      <c r="AH134" s="16"/>
      <c r="AI134" s="16"/>
      <c r="AJ134" s="16">
        <v>3830</v>
      </c>
      <c r="AK134" s="16"/>
      <c r="AL134" s="16"/>
      <c r="AM134" s="16"/>
      <c r="AN134" s="162"/>
      <c r="AO134" s="34"/>
    </row>
    <row r="135" spans="1:41" s="31" customFormat="1" ht="13.5" customHeight="1">
      <c r="A135" s="117">
        <v>40730</v>
      </c>
      <c r="B135" s="226">
        <v>1883</v>
      </c>
      <c r="C135" s="16">
        <v>1883</v>
      </c>
      <c r="D135" s="50">
        <v>4818</v>
      </c>
      <c r="E135" s="87">
        <v>4818</v>
      </c>
      <c r="F135" s="87"/>
      <c r="G135" s="138">
        <v>0</v>
      </c>
      <c r="H135" s="138">
        <v>0</v>
      </c>
      <c r="I135" s="138">
        <v>0</v>
      </c>
      <c r="J135" s="16"/>
      <c r="K135" s="16"/>
      <c r="L135" s="16"/>
      <c r="M135" s="16"/>
      <c r="N135" s="50"/>
      <c r="O135" s="87"/>
      <c r="P135" s="50"/>
      <c r="Q135" s="87"/>
      <c r="R135" s="16">
        <v>4</v>
      </c>
      <c r="S135" s="16">
        <v>129</v>
      </c>
      <c r="T135" s="50"/>
      <c r="U135" s="16"/>
      <c r="V135" s="50"/>
      <c r="W135" s="16"/>
      <c r="X135" s="50"/>
      <c r="Y135" s="16"/>
      <c r="Z135" s="15">
        <v>31485</v>
      </c>
      <c r="AA135" s="16">
        <v>46053</v>
      </c>
      <c r="AB135" s="16"/>
      <c r="AC135" s="16">
        <v>0</v>
      </c>
      <c r="AD135" s="16">
        <v>10</v>
      </c>
      <c r="AE135" s="16">
        <v>3549</v>
      </c>
      <c r="AF135" s="16"/>
      <c r="AG135" s="16"/>
      <c r="AH135" s="16"/>
      <c r="AI135" s="16"/>
      <c r="AJ135" s="16">
        <v>3955</v>
      </c>
      <c r="AK135" s="16"/>
      <c r="AL135" s="16"/>
      <c r="AM135" s="16"/>
      <c r="AN135" s="162"/>
      <c r="AO135" s="34"/>
    </row>
    <row r="136" spans="1:41" s="31" customFormat="1" ht="13.5" customHeight="1">
      <c r="A136" s="117">
        <v>40731</v>
      </c>
      <c r="B136" s="226">
        <v>2093</v>
      </c>
      <c r="C136" s="16">
        <v>2093</v>
      </c>
      <c r="D136" s="50">
        <v>3821</v>
      </c>
      <c r="E136" s="87">
        <v>3821</v>
      </c>
      <c r="F136" s="87"/>
      <c r="G136" s="138">
        <v>0</v>
      </c>
      <c r="H136" s="138">
        <v>0</v>
      </c>
      <c r="I136" s="138">
        <v>0</v>
      </c>
      <c r="J136" s="16"/>
      <c r="K136" s="16"/>
      <c r="L136" s="16"/>
      <c r="M136" s="16"/>
      <c r="N136" s="50"/>
      <c r="O136" s="87"/>
      <c r="P136" s="50"/>
      <c r="Q136" s="87"/>
      <c r="R136" s="16">
        <v>0</v>
      </c>
      <c r="S136" s="16">
        <v>0</v>
      </c>
      <c r="T136" s="50"/>
      <c r="U136" s="16"/>
      <c r="V136" s="50"/>
      <c r="W136" s="16"/>
      <c r="X136" s="50"/>
      <c r="Y136" s="16"/>
      <c r="Z136" s="15">
        <v>31918</v>
      </c>
      <c r="AA136" s="16">
        <v>46988</v>
      </c>
      <c r="AB136" s="16"/>
      <c r="AC136" s="16">
        <v>0</v>
      </c>
      <c r="AD136" s="16">
        <v>10</v>
      </c>
      <c r="AE136" s="16">
        <v>3549</v>
      </c>
      <c r="AF136" s="16"/>
      <c r="AG136" s="16"/>
      <c r="AH136" s="16"/>
      <c r="AI136" s="16"/>
      <c r="AJ136" s="16">
        <v>3955</v>
      </c>
      <c r="AK136" s="16"/>
      <c r="AL136" s="16"/>
      <c r="AM136" s="16"/>
      <c r="AN136" s="162"/>
      <c r="AO136" s="34"/>
    </row>
    <row r="137" spans="1:41" s="31" customFormat="1" ht="13.5" customHeight="1">
      <c r="A137" s="117">
        <v>40732</v>
      </c>
      <c r="B137" s="226">
        <v>2651</v>
      </c>
      <c r="C137" s="16">
        <v>2651</v>
      </c>
      <c r="D137" s="50">
        <v>3136</v>
      </c>
      <c r="E137" s="87">
        <v>3136</v>
      </c>
      <c r="F137" s="87"/>
      <c r="G137" s="138">
        <v>0</v>
      </c>
      <c r="H137" s="138">
        <v>0</v>
      </c>
      <c r="I137" s="138">
        <v>0</v>
      </c>
      <c r="J137" s="16"/>
      <c r="K137" s="16"/>
      <c r="L137" s="16"/>
      <c r="M137" s="16"/>
      <c r="N137" s="50"/>
      <c r="O137" s="87"/>
      <c r="P137" s="50"/>
      <c r="Q137" s="87"/>
      <c r="R137" s="16">
        <v>25</v>
      </c>
      <c r="S137" s="16">
        <v>25</v>
      </c>
      <c r="T137" s="50"/>
      <c r="U137" s="16"/>
      <c r="V137" s="50"/>
      <c r="W137" s="16"/>
      <c r="X137" s="50"/>
      <c r="Y137" s="16"/>
      <c r="Z137" s="15">
        <v>31896</v>
      </c>
      <c r="AA137" s="16">
        <v>47390</v>
      </c>
      <c r="AB137" s="16"/>
      <c r="AC137" s="16">
        <v>0</v>
      </c>
      <c r="AD137" s="16">
        <v>10</v>
      </c>
      <c r="AE137" s="16">
        <v>3549</v>
      </c>
      <c r="AF137" s="16"/>
      <c r="AG137" s="16"/>
      <c r="AH137" s="16"/>
      <c r="AI137" s="16"/>
      <c r="AJ137" s="16">
        <v>3938</v>
      </c>
      <c r="AK137" s="16"/>
      <c r="AL137" s="16"/>
      <c r="AM137" s="16"/>
      <c r="AN137" s="162"/>
      <c r="AO137" s="34"/>
    </row>
    <row r="138" spans="1:41" s="31" customFormat="1" ht="13.5" customHeight="1">
      <c r="A138" s="117">
        <v>40735</v>
      </c>
      <c r="B138" s="226">
        <v>3543</v>
      </c>
      <c r="C138" s="16">
        <v>3543</v>
      </c>
      <c r="D138" s="50">
        <v>4171</v>
      </c>
      <c r="E138" s="87">
        <v>4171</v>
      </c>
      <c r="F138" s="87"/>
      <c r="G138" s="138">
        <v>0</v>
      </c>
      <c r="H138" s="138">
        <v>7</v>
      </c>
      <c r="I138" s="138">
        <v>6</v>
      </c>
      <c r="J138" s="16"/>
      <c r="K138" s="16"/>
      <c r="L138" s="16"/>
      <c r="M138" s="16"/>
      <c r="N138" s="50"/>
      <c r="O138" s="87"/>
      <c r="P138" s="50"/>
      <c r="Q138" s="87"/>
      <c r="R138" s="16">
        <v>0</v>
      </c>
      <c r="S138" s="16">
        <v>850</v>
      </c>
      <c r="T138" s="50"/>
      <c r="U138" s="16"/>
      <c r="V138" s="50"/>
      <c r="W138" s="16"/>
      <c r="X138" s="50"/>
      <c r="Y138" s="16"/>
      <c r="Z138" s="15">
        <v>33191</v>
      </c>
      <c r="AA138" s="16">
        <v>47921</v>
      </c>
      <c r="AB138" s="16"/>
      <c r="AC138" s="16">
        <v>0</v>
      </c>
      <c r="AD138" s="16">
        <v>10</v>
      </c>
      <c r="AE138" s="16">
        <v>3552</v>
      </c>
      <c r="AF138" s="16"/>
      <c r="AG138" s="16"/>
      <c r="AH138" s="16"/>
      <c r="AI138" s="16"/>
      <c r="AJ138" s="16">
        <v>4788</v>
      </c>
      <c r="AK138" s="16"/>
      <c r="AL138" s="16"/>
      <c r="AM138" s="16"/>
      <c r="AN138" s="162"/>
      <c r="AO138" s="34"/>
    </row>
    <row r="139" spans="1:41" s="31" customFormat="1" ht="13.5" customHeight="1">
      <c r="A139" s="117">
        <v>40736</v>
      </c>
      <c r="B139" s="226">
        <v>3293</v>
      </c>
      <c r="C139" s="16">
        <v>3293</v>
      </c>
      <c r="D139" s="50">
        <v>3226</v>
      </c>
      <c r="E139" s="87">
        <v>3226</v>
      </c>
      <c r="F139" s="87"/>
      <c r="G139" s="138">
        <v>0</v>
      </c>
      <c r="H139" s="138">
        <v>3</v>
      </c>
      <c r="I139" s="138">
        <v>0</v>
      </c>
      <c r="J139" s="16"/>
      <c r="K139" s="16"/>
      <c r="L139" s="16"/>
      <c r="M139" s="16"/>
      <c r="N139" s="50"/>
      <c r="O139" s="87"/>
      <c r="P139" s="50"/>
      <c r="Q139" s="87"/>
      <c r="R139" s="16">
        <v>70</v>
      </c>
      <c r="S139" s="16">
        <v>70</v>
      </c>
      <c r="T139" s="50"/>
      <c r="U139" s="16"/>
      <c r="V139" s="50"/>
      <c r="W139" s="16"/>
      <c r="X139" s="50"/>
      <c r="Y139" s="16"/>
      <c r="Z139" s="15">
        <v>33283</v>
      </c>
      <c r="AA139" s="16">
        <v>47100</v>
      </c>
      <c r="AB139" s="16"/>
      <c r="AC139" s="16">
        <v>0</v>
      </c>
      <c r="AD139" s="16">
        <v>0</v>
      </c>
      <c r="AE139" s="16">
        <v>3552</v>
      </c>
      <c r="AF139" s="16"/>
      <c r="AG139" s="16"/>
      <c r="AH139" s="16"/>
      <c r="AI139" s="16"/>
      <c r="AJ139" s="16">
        <v>4845</v>
      </c>
      <c r="AK139" s="16"/>
      <c r="AL139" s="16"/>
      <c r="AM139" s="16"/>
      <c r="AN139" s="162"/>
      <c r="AO139" s="34"/>
    </row>
    <row r="140" spans="1:41" s="31" customFormat="1" ht="13.5" customHeight="1">
      <c r="A140" s="117">
        <v>40737</v>
      </c>
      <c r="B140" s="226">
        <v>3221</v>
      </c>
      <c r="C140" s="16">
        <v>3291</v>
      </c>
      <c r="D140" s="50">
        <v>2185</v>
      </c>
      <c r="E140" s="87">
        <v>2185</v>
      </c>
      <c r="F140" s="87"/>
      <c r="G140" s="138">
        <v>0</v>
      </c>
      <c r="H140" s="138">
        <v>0</v>
      </c>
      <c r="I140" s="138">
        <v>0</v>
      </c>
      <c r="J140" s="16"/>
      <c r="K140" s="16"/>
      <c r="L140" s="16"/>
      <c r="M140" s="16"/>
      <c r="N140" s="50"/>
      <c r="O140" s="87"/>
      <c r="P140" s="50"/>
      <c r="Q140" s="87"/>
      <c r="R140" s="16">
        <v>64</v>
      </c>
      <c r="S140" s="16">
        <v>64</v>
      </c>
      <c r="T140" s="50"/>
      <c r="U140" s="16"/>
      <c r="V140" s="50"/>
      <c r="W140" s="16"/>
      <c r="X140" s="50"/>
      <c r="Y140" s="16"/>
      <c r="Z140" s="15">
        <v>32451</v>
      </c>
      <c r="AA140" s="16">
        <v>46695</v>
      </c>
      <c r="AB140" s="16"/>
      <c r="AC140" s="16">
        <v>0</v>
      </c>
      <c r="AD140" s="16">
        <v>0</v>
      </c>
      <c r="AE140" s="16">
        <v>3549</v>
      </c>
      <c r="AF140" s="16"/>
      <c r="AG140" s="16"/>
      <c r="AH140" s="16"/>
      <c r="AI140" s="16"/>
      <c r="AJ140" s="16">
        <v>4850</v>
      </c>
      <c r="AK140" s="16"/>
      <c r="AL140" s="16"/>
      <c r="AM140" s="16"/>
      <c r="AN140" s="162"/>
      <c r="AO140" s="34"/>
    </row>
    <row r="141" spans="1:41" s="31" customFormat="1" ht="13.5" customHeight="1">
      <c r="A141" s="117">
        <v>40738</v>
      </c>
      <c r="B141" s="226">
        <v>3390</v>
      </c>
      <c r="C141" s="16">
        <v>4931</v>
      </c>
      <c r="D141" s="50">
        <v>2958</v>
      </c>
      <c r="E141" s="87">
        <v>3746</v>
      </c>
      <c r="F141" s="87"/>
      <c r="G141" s="138">
        <v>0</v>
      </c>
      <c r="H141" s="138">
        <v>0</v>
      </c>
      <c r="I141" s="138">
        <v>0</v>
      </c>
      <c r="J141" s="16"/>
      <c r="K141" s="16"/>
      <c r="L141" s="16"/>
      <c r="M141" s="16"/>
      <c r="N141" s="50"/>
      <c r="O141" s="87"/>
      <c r="P141" s="50"/>
      <c r="Q141" s="87"/>
      <c r="R141" s="16">
        <v>4</v>
      </c>
      <c r="S141" s="16">
        <v>4</v>
      </c>
      <c r="T141" s="50"/>
      <c r="U141" s="16"/>
      <c r="V141" s="50"/>
      <c r="W141" s="16"/>
      <c r="X141" s="50"/>
      <c r="Y141" s="16"/>
      <c r="Z141" s="15">
        <v>33869</v>
      </c>
      <c r="AA141" s="16">
        <v>46920</v>
      </c>
      <c r="AB141" s="16"/>
      <c r="AC141" s="16">
        <v>0</v>
      </c>
      <c r="AD141" s="16">
        <v>0</v>
      </c>
      <c r="AE141" s="16">
        <v>3549</v>
      </c>
      <c r="AF141" s="16"/>
      <c r="AG141" s="16"/>
      <c r="AH141" s="16"/>
      <c r="AI141" s="16"/>
      <c r="AJ141" s="16">
        <v>4850</v>
      </c>
      <c r="AK141" s="16"/>
      <c r="AL141" s="16"/>
      <c r="AM141" s="16"/>
      <c r="AN141" s="162"/>
      <c r="AO141" s="34"/>
    </row>
    <row r="142" spans="1:41" s="31" customFormat="1" ht="13.5" customHeight="1">
      <c r="A142" s="117">
        <v>40739</v>
      </c>
      <c r="B142" s="226">
        <v>4179</v>
      </c>
      <c r="C142" s="16">
        <v>4179</v>
      </c>
      <c r="D142" s="50">
        <v>2481</v>
      </c>
      <c r="E142" s="87">
        <v>2481</v>
      </c>
      <c r="F142" s="87"/>
      <c r="G142" s="138">
        <v>0</v>
      </c>
      <c r="H142" s="138">
        <v>0</v>
      </c>
      <c r="I142" s="138">
        <v>0</v>
      </c>
      <c r="J142" s="16"/>
      <c r="K142" s="16"/>
      <c r="L142" s="16"/>
      <c r="M142" s="16"/>
      <c r="N142" s="50"/>
      <c r="O142" s="87"/>
      <c r="P142" s="50"/>
      <c r="Q142" s="87"/>
      <c r="R142" s="16">
        <v>29</v>
      </c>
      <c r="S142" s="16">
        <v>29</v>
      </c>
      <c r="T142" s="50"/>
      <c r="U142" s="16"/>
      <c r="V142" s="50"/>
      <c r="W142" s="16"/>
      <c r="X142" s="50"/>
      <c r="Y142" s="16"/>
      <c r="Z142" s="15">
        <v>33683</v>
      </c>
      <c r="AA142" s="16">
        <v>47342</v>
      </c>
      <c r="AB142" s="16"/>
      <c r="AC142" s="16">
        <v>0</v>
      </c>
      <c r="AD142" s="16">
        <v>0</v>
      </c>
      <c r="AE142" s="16">
        <v>3549</v>
      </c>
      <c r="AF142" s="16"/>
      <c r="AG142" s="16"/>
      <c r="AH142" s="16"/>
      <c r="AI142" s="16"/>
      <c r="AJ142" s="16">
        <v>4870</v>
      </c>
      <c r="AK142" s="16"/>
      <c r="AL142" s="16"/>
      <c r="AM142" s="16"/>
      <c r="AN142" s="162"/>
      <c r="AO142" s="34"/>
    </row>
    <row r="143" spans="1:41" s="31" customFormat="1" ht="13.5" customHeight="1">
      <c r="A143" s="117">
        <v>40742</v>
      </c>
      <c r="B143" s="226">
        <v>1942</v>
      </c>
      <c r="C143" s="16">
        <v>1942</v>
      </c>
      <c r="D143" s="50">
        <v>1644</v>
      </c>
      <c r="E143" s="87">
        <v>1644</v>
      </c>
      <c r="F143" s="87"/>
      <c r="G143" s="138">
        <v>0</v>
      </c>
      <c r="H143" s="138">
        <v>0</v>
      </c>
      <c r="I143" s="138">
        <v>0</v>
      </c>
      <c r="J143" s="16"/>
      <c r="K143" s="16"/>
      <c r="L143" s="16"/>
      <c r="M143" s="16"/>
      <c r="N143" s="50"/>
      <c r="O143" s="87"/>
      <c r="P143" s="50"/>
      <c r="Q143" s="87"/>
      <c r="R143" s="16">
        <v>0</v>
      </c>
      <c r="S143" s="16">
        <v>0</v>
      </c>
      <c r="T143" s="50"/>
      <c r="U143" s="16"/>
      <c r="V143" s="50"/>
      <c r="W143" s="16"/>
      <c r="X143" s="50"/>
      <c r="Y143" s="16"/>
      <c r="Z143" s="15">
        <v>33738</v>
      </c>
      <c r="AA143" s="16">
        <v>47478</v>
      </c>
      <c r="AB143" s="16"/>
      <c r="AC143" s="16">
        <v>0</v>
      </c>
      <c r="AD143" s="16">
        <v>0</v>
      </c>
      <c r="AE143" s="16">
        <v>3549</v>
      </c>
      <c r="AF143" s="16"/>
      <c r="AG143" s="16"/>
      <c r="AH143" s="16"/>
      <c r="AI143" s="16"/>
      <c r="AJ143" s="16">
        <v>4870</v>
      </c>
      <c r="AK143" s="16"/>
      <c r="AL143" s="16"/>
      <c r="AM143" s="16"/>
      <c r="AN143" s="162"/>
      <c r="AO143" s="34"/>
    </row>
    <row r="144" spans="1:41" s="31" customFormat="1" ht="13.5" customHeight="1">
      <c r="A144" s="117">
        <v>40743</v>
      </c>
      <c r="B144" s="226">
        <v>2091</v>
      </c>
      <c r="C144" s="16">
        <v>2091</v>
      </c>
      <c r="D144" s="50">
        <v>1596</v>
      </c>
      <c r="E144" s="87">
        <v>1596</v>
      </c>
      <c r="F144" s="87"/>
      <c r="G144" s="138">
        <v>0</v>
      </c>
      <c r="H144" s="138">
        <v>0</v>
      </c>
      <c r="I144" s="138">
        <v>0</v>
      </c>
      <c r="J144" s="16"/>
      <c r="K144" s="16"/>
      <c r="L144" s="16"/>
      <c r="M144" s="16"/>
      <c r="N144" s="50"/>
      <c r="O144" s="87"/>
      <c r="P144" s="50"/>
      <c r="Q144" s="87"/>
      <c r="R144" s="16">
        <v>31</v>
      </c>
      <c r="S144" s="16">
        <v>31</v>
      </c>
      <c r="T144" s="50"/>
      <c r="U144" s="16"/>
      <c r="V144" s="50"/>
      <c r="W144" s="16"/>
      <c r="X144" s="50"/>
      <c r="Y144" s="16"/>
      <c r="Z144" s="15">
        <v>33675</v>
      </c>
      <c r="AA144" s="16">
        <v>47520</v>
      </c>
      <c r="AB144" s="16"/>
      <c r="AC144" s="16">
        <v>0</v>
      </c>
      <c r="AD144" s="16">
        <v>0</v>
      </c>
      <c r="AE144" s="16">
        <v>3549</v>
      </c>
      <c r="AF144" s="16"/>
      <c r="AG144" s="16"/>
      <c r="AH144" s="16"/>
      <c r="AI144" s="16"/>
      <c r="AJ144" s="16">
        <v>4874</v>
      </c>
      <c r="AK144" s="16"/>
      <c r="AL144" s="16"/>
      <c r="AM144" s="16"/>
      <c r="AN144" s="162"/>
      <c r="AO144" s="34"/>
    </row>
    <row r="145" spans="1:41" s="31" customFormat="1" ht="13.5" customHeight="1">
      <c r="A145" s="117">
        <v>40744</v>
      </c>
      <c r="B145" s="226">
        <v>1536</v>
      </c>
      <c r="C145" s="16">
        <v>1536</v>
      </c>
      <c r="D145" s="50">
        <v>1396</v>
      </c>
      <c r="E145" s="87">
        <v>1396</v>
      </c>
      <c r="F145" s="87"/>
      <c r="G145" s="138">
        <v>0</v>
      </c>
      <c r="H145" s="138">
        <v>0</v>
      </c>
      <c r="I145" s="138">
        <v>0</v>
      </c>
      <c r="J145" s="16"/>
      <c r="K145" s="16"/>
      <c r="L145" s="16"/>
      <c r="M145" s="16"/>
      <c r="N145" s="50"/>
      <c r="O145" s="87"/>
      <c r="P145" s="50"/>
      <c r="Q145" s="87"/>
      <c r="R145" s="16">
        <v>37</v>
      </c>
      <c r="S145" s="16">
        <v>424</v>
      </c>
      <c r="T145" s="50"/>
      <c r="U145" s="16"/>
      <c r="V145" s="50"/>
      <c r="W145" s="16"/>
      <c r="X145" s="50"/>
      <c r="Y145" s="16"/>
      <c r="Z145" s="15">
        <v>33560</v>
      </c>
      <c r="AA145" s="16">
        <v>47572</v>
      </c>
      <c r="AB145" s="16"/>
      <c r="AC145" s="16">
        <v>0</v>
      </c>
      <c r="AD145" s="16">
        <v>0</v>
      </c>
      <c r="AE145" s="16">
        <v>3549</v>
      </c>
      <c r="AF145" s="16"/>
      <c r="AG145" s="16"/>
      <c r="AH145" s="16"/>
      <c r="AI145" s="16"/>
      <c r="AJ145" s="16">
        <v>4899</v>
      </c>
      <c r="AK145" s="16"/>
      <c r="AL145" s="16"/>
      <c r="AM145" s="16"/>
      <c r="AN145" s="162"/>
      <c r="AO145" s="34"/>
    </row>
    <row r="146" spans="1:41" s="31" customFormat="1" ht="13.5" customHeight="1">
      <c r="A146" s="117">
        <v>40745</v>
      </c>
      <c r="B146" s="226">
        <v>3379</v>
      </c>
      <c r="C146" s="16">
        <v>3379</v>
      </c>
      <c r="D146" s="50">
        <v>1978</v>
      </c>
      <c r="E146" s="87">
        <v>1978</v>
      </c>
      <c r="F146" s="87"/>
      <c r="G146" s="138">
        <v>0</v>
      </c>
      <c r="H146" s="138">
        <v>0</v>
      </c>
      <c r="I146" s="138">
        <v>0</v>
      </c>
      <c r="J146" s="16"/>
      <c r="K146" s="16"/>
      <c r="L146" s="16"/>
      <c r="M146" s="16"/>
      <c r="N146" s="50"/>
      <c r="O146" s="87"/>
      <c r="P146" s="50"/>
      <c r="Q146" s="87"/>
      <c r="R146" s="16">
        <v>7</v>
      </c>
      <c r="S146" s="16">
        <v>7</v>
      </c>
      <c r="T146" s="50"/>
      <c r="U146" s="16"/>
      <c r="V146" s="50"/>
      <c r="W146" s="16"/>
      <c r="X146" s="50"/>
      <c r="Y146" s="16"/>
      <c r="Z146" s="15">
        <v>32658</v>
      </c>
      <c r="AA146" s="16">
        <v>47462</v>
      </c>
      <c r="AB146" s="16"/>
      <c r="AC146" s="16">
        <v>0</v>
      </c>
      <c r="AD146" s="16">
        <v>0</v>
      </c>
      <c r="AE146" s="16">
        <v>3549</v>
      </c>
      <c r="AF146" s="16"/>
      <c r="AG146" s="16"/>
      <c r="AH146" s="16"/>
      <c r="AI146" s="16"/>
      <c r="AJ146" s="16">
        <v>4518</v>
      </c>
      <c r="AK146" s="16"/>
      <c r="AL146" s="16"/>
      <c r="AM146" s="16"/>
      <c r="AN146" s="162"/>
      <c r="AO146" s="34"/>
    </row>
    <row r="147" spans="1:41" s="31" customFormat="1" ht="13.5" customHeight="1">
      <c r="A147" s="117">
        <v>40746</v>
      </c>
      <c r="B147" s="226">
        <v>2343</v>
      </c>
      <c r="C147" s="16">
        <v>2343</v>
      </c>
      <c r="D147" s="50">
        <v>1902</v>
      </c>
      <c r="E147" s="87">
        <v>1902</v>
      </c>
      <c r="F147" s="87"/>
      <c r="G147" s="138">
        <v>0</v>
      </c>
      <c r="H147" s="138">
        <v>0</v>
      </c>
      <c r="I147" s="138">
        <v>0</v>
      </c>
      <c r="J147" s="16"/>
      <c r="K147" s="16"/>
      <c r="L147" s="16"/>
      <c r="M147" s="16"/>
      <c r="N147" s="50"/>
      <c r="O147" s="87"/>
      <c r="P147" s="50"/>
      <c r="Q147" s="87"/>
      <c r="R147" s="16">
        <v>7</v>
      </c>
      <c r="S147" s="16">
        <v>7</v>
      </c>
      <c r="T147" s="50"/>
      <c r="U147" s="16"/>
      <c r="V147" s="50"/>
      <c r="W147" s="16"/>
      <c r="X147" s="50"/>
      <c r="Y147" s="16"/>
      <c r="Z147" s="15">
        <v>32243</v>
      </c>
      <c r="AA147" s="16">
        <v>46994</v>
      </c>
      <c r="AB147" s="16"/>
      <c r="AC147" s="16">
        <v>0</v>
      </c>
      <c r="AD147" s="16">
        <v>0</v>
      </c>
      <c r="AE147" s="16">
        <v>3549</v>
      </c>
      <c r="AF147" s="16"/>
      <c r="AG147" s="16"/>
      <c r="AH147" s="16"/>
      <c r="AI147" s="16"/>
      <c r="AJ147" s="16">
        <v>4525</v>
      </c>
      <c r="AK147" s="16"/>
      <c r="AL147" s="16"/>
      <c r="AM147" s="16"/>
      <c r="AN147" s="162"/>
      <c r="AO147" s="34"/>
    </row>
    <row r="148" spans="1:41" s="31" customFormat="1" ht="13.5" customHeight="1">
      <c r="A148" s="117">
        <v>40749</v>
      </c>
      <c r="B148" s="226">
        <v>1767</v>
      </c>
      <c r="C148" s="16">
        <v>1767</v>
      </c>
      <c r="D148" s="50">
        <v>1780</v>
      </c>
      <c r="E148" s="87">
        <v>1780</v>
      </c>
      <c r="F148" s="87"/>
      <c r="G148" s="138">
        <v>0</v>
      </c>
      <c r="H148" s="138">
        <v>0</v>
      </c>
      <c r="I148" s="138">
        <v>0</v>
      </c>
      <c r="J148" s="16"/>
      <c r="K148" s="16"/>
      <c r="L148" s="16"/>
      <c r="M148" s="16"/>
      <c r="N148" s="50"/>
      <c r="O148" s="87"/>
      <c r="P148" s="50"/>
      <c r="Q148" s="87"/>
      <c r="R148" s="16">
        <v>6</v>
      </c>
      <c r="S148" s="16">
        <v>747</v>
      </c>
      <c r="T148" s="50"/>
      <c r="U148" s="16"/>
      <c r="V148" s="50"/>
      <c r="W148" s="16"/>
      <c r="X148" s="50"/>
      <c r="Y148" s="16"/>
      <c r="Z148" s="15">
        <v>32381</v>
      </c>
      <c r="AA148" s="16">
        <v>47904</v>
      </c>
      <c r="AB148" s="16"/>
      <c r="AC148" s="16">
        <v>0</v>
      </c>
      <c r="AD148" s="16">
        <v>0</v>
      </c>
      <c r="AE148" s="16">
        <v>3549</v>
      </c>
      <c r="AF148" s="16"/>
      <c r="AG148" s="16"/>
      <c r="AH148" s="16"/>
      <c r="AI148" s="16"/>
      <c r="AJ148" s="16">
        <v>3879</v>
      </c>
      <c r="AK148" s="16"/>
      <c r="AL148" s="16"/>
      <c r="AM148" s="16"/>
      <c r="AN148" s="162"/>
      <c r="AO148" s="34"/>
    </row>
    <row r="149" spans="1:41" s="31" customFormat="1" ht="13.5" customHeight="1">
      <c r="A149" s="117">
        <v>40750</v>
      </c>
      <c r="B149" s="226">
        <v>1811</v>
      </c>
      <c r="C149" s="16">
        <v>1811</v>
      </c>
      <c r="D149" s="50">
        <v>2539</v>
      </c>
      <c r="E149" s="87">
        <v>2539</v>
      </c>
      <c r="F149" s="87"/>
      <c r="G149" s="138">
        <v>0</v>
      </c>
      <c r="H149" s="138">
        <v>4</v>
      </c>
      <c r="I149" s="138">
        <v>0</v>
      </c>
      <c r="J149" s="16"/>
      <c r="K149" s="16"/>
      <c r="L149" s="16"/>
      <c r="M149" s="16"/>
      <c r="N149" s="50"/>
      <c r="O149" s="87"/>
      <c r="P149" s="50"/>
      <c r="Q149" s="87"/>
      <c r="R149" s="16">
        <v>8</v>
      </c>
      <c r="S149" s="16">
        <v>8</v>
      </c>
      <c r="T149" s="50"/>
      <c r="U149" s="16"/>
      <c r="V149" s="50"/>
      <c r="W149" s="16"/>
      <c r="X149" s="50"/>
      <c r="Y149" s="16"/>
      <c r="Z149" s="15">
        <v>32483</v>
      </c>
      <c r="AA149" s="16">
        <v>48211</v>
      </c>
      <c r="AB149" s="16"/>
      <c r="AC149" s="16">
        <v>0</v>
      </c>
      <c r="AD149" s="16">
        <v>4</v>
      </c>
      <c r="AE149" s="16">
        <v>3549</v>
      </c>
      <c r="AF149" s="16"/>
      <c r="AG149" s="16"/>
      <c r="AH149" s="16"/>
      <c r="AI149" s="16"/>
      <c r="AJ149" s="16">
        <v>3881</v>
      </c>
      <c r="AK149" s="16"/>
      <c r="AL149" s="16"/>
      <c r="AM149" s="16"/>
      <c r="AN149" s="162"/>
      <c r="AO149" s="34"/>
    </row>
    <row r="150" spans="1:41" s="31" customFormat="1" ht="13.5" customHeight="1">
      <c r="A150" s="117">
        <v>40751</v>
      </c>
      <c r="B150" s="226">
        <v>2560</v>
      </c>
      <c r="C150" s="16">
        <v>2613</v>
      </c>
      <c r="D150" s="50">
        <v>3449</v>
      </c>
      <c r="E150" s="87">
        <v>3449</v>
      </c>
      <c r="F150" s="87"/>
      <c r="G150" s="138">
        <v>0</v>
      </c>
      <c r="H150" s="138">
        <v>8</v>
      </c>
      <c r="I150" s="138">
        <v>0</v>
      </c>
      <c r="J150" s="16"/>
      <c r="K150" s="16"/>
      <c r="L150" s="16"/>
      <c r="M150" s="16"/>
      <c r="N150" s="50"/>
      <c r="O150" s="87"/>
      <c r="P150" s="50"/>
      <c r="Q150" s="87"/>
      <c r="R150" s="16">
        <v>16</v>
      </c>
      <c r="S150" s="16">
        <v>773</v>
      </c>
      <c r="T150" s="50"/>
      <c r="U150" s="16"/>
      <c r="V150" s="50"/>
      <c r="W150" s="16"/>
      <c r="X150" s="50"/>
      <c r="Y150" s="16"/>
      <c r="Z150" s="15">
        <v>33201</v>
      </c>
      <c r="AA150" s="16">
        <v>47448</v>
      </c>
      <c r="AB150" s="16"/>
      <c r="AC150" s="16">
        <v>0</v>
      </c>
      <c r="AD150" s="16">
        <v>11</v>
      </c>
      <c r="AE150" s="16">
        <v>3549</v>
      </c>
      <c r="AF150" s="16"/>
      <c r="AG150" s="16"/>
      <c r="AH150" s="16"/>
      <c r="AI150" s="16"/>
      <c r="AJ150" s="16">
        <v>4542</v>
      </c>
      <c r="AK150" s="16"/>
      <c r="AL150" s="16"/>
      <c r="AM150" s="16"/>
      <c r="AN150" s="162"/>
      <c r="AO150" s="34"/>
    </row>
    <row r="151" spans="1:41" s="31" customFormat="1" ht="13.5" customHeight="1">
      <c r="A151" s="117">
        <v>40752</v>
      </c>
      <c r="B151" s="226">
        <v>1686</v>
      </c>
      <c r="C151" s="16">
        <v>1686</v>
      </c>
      <c r="D151" s="50">
        <v>2518</v>
      </c>
      <c r="E151" s="87">
        <v>2518</v>
      </c>
      <c r="F151" s="87"/>
      <c r="G151" s="138">
        <v>0</v>
      </c>
      <c r="H151" s="138">
        <v>6</v>
      </c>
      <c r="I151" s="138">
        <v>0</v>
      </c>
      <c r="J151" s="16"/>
      <c r="K151" s="16"/>
      <c r="L151" s="16"/>
      <c r="M151" s="16"/>
      <c r="N151" s="50"/>
      <c r="O151" s="87"/>
      <c r="P151" s="50"/>
      <c r="Q151" s="87"/>
      <c r="R151" s="16">
        <v>5</v>
      </c>
      <c r="S151" s="16">
        <v>106</v>
      </c>
      <c r="T151" s="50"/>
      <c r="U151" s="16"/>
      <c r="V151" s="50"/>
      <c r="W151" s="16"/>
      <c r="X151" s="50"/>
      <c r="Y151" s="16"/>
      <c r="Z151" s="15">
        <v>33397</v>
      </c>
      <c r="AA151" s="16">
        <v>47761</v>
      </c>
      <c r="AB151" s="16"/>
      <c r="AC151" s="16">
        <v>0</v>
      </c>
      <c r="AD151" s="16">
        <v>5</v>
      </c>
      <c r="AE151" s="16">
        <v>3549</v>
      </c>
      <c r="AF151" s="16"/>
      <c r="AG151" s="16"/>
      <c r="AH151" s="16"/>
      <c r="AI151" s="16"/>
      <c r="AJ151" s="16">
        <v>4638</v>
      </c>
      <c r="AK151" s="16"/>
      <c r="AL151" s="16"/>
      <c r="AM151" s="16"/>
      <c r="AN151" s="162"/>
      <c r="AO151" s="34"/>
    </row>
    <row r="152" spans="1:41" ht="13.5" customHeight="1">
      <c r="A152" s="117">
        <v>40753</v>
      </c>
      <c r="B152" s="226">
        <v>3596</v>
      </c>
      <c r="C152" s="14">
        <v>3596</v>
      </c>
      <c r="D152" s="48">
        <v>2766</v>
      </c>
      <c r="E152" s="85">
        <v>2766</v>
      </c>
      <c r="G152" s="136">
        <v>0</v>
      </c>
      <c r="H152" s="136">
        <v>0</v>
      </c>
      <c r="I152" s="136">
        <v>0</v>
      </c>
      <c r="R152" s="467">
        <v>15</v>
      </c>
      <c r="S152" s="427">
        <v>15</v>
      </c>
      <c r="Z152" s="18">
        <v>33948</v>
      </c>
      <c r="AA152" s="14">
        <v>48249</v>
      </c>
      <c r="AC152" s="14">
        <v>0</v>
      </c>
      <c r="AD152" s="14">
        <v>5</v>
      </c>
      <c r="AE152" s="14">
        <v>3549</v>
      </c>
      <c r="AJ152" s="14">
        <v>4653</v>
      </c>
    </row>
    <row r="153" spans="1:41" ht="13.5" customHeight="1">
      <c r="A153" s="117">
        <v>40756</v>
      </c>
      <c r="B153" s="226">
        <v>3804</v>
      </c>
      <c r="C153" s="14">
        <v>3904</v>
      </c>
      <c r="D153" s="48">
        <v>3285</v>
      </c>
      <c r="E153" s="85">
        <v>3285</v>
      </c>
      <c r="G153" s="136">
        <v>0</v>
      </c>
      <c r="H153" s="136">
        <v>0</v>
      </c>
      <c r="I153" s="136">
        <v>0</v>
      </c>
      <c r="R153" s="467">
        <v>22</v>
      </c>
      <c r="S153" s="427">
        <v>492</v>
      </c>
      <c r="Z153" s="18">
        <v>34704</v>
      </c>
      <c r="AA153" s="14">
        <v>47946</v>
      </c>
      <c r="AC153" s="14">
        <v>0</v>
      </c>
      <c r="AD153" s="14">
        <v>5</v>
      </c>
      <c r="AE153" s="14">
        <v>3549</v>
      </c>
      <c r="AJ153" s="14">
        <v>5121</v>
      </c>
    </row>
    <row r="154" spans="1:41" ht="13.5" customHeight="1">
      <c r="A154" s="117">
        <v>40757</v>
      </c>
      <c r="B154" s="226">
        <v>4257</v>
      </c>
      <c r="C154" s="14">
        <v>4257</v>
      </c>
      <c r="D154" s="48">
        <v>2491</v>
      </c>
      <c r="E154" s="85">
        <v>2932</v>
      </c>
      <c r="G154" s="136">
        <v>0</v>
      </c>
      <c r="H154" s="136">
        <v>0</v>
      </c>
      <c r="I154" s="136">
        <v>0</v>
      </c>
      <c r="R154" s="467">
        <v>13</v>
      </c>
      <c r="S154" s="427">
        <v>13</v>
      </c>
      <c r="Z154" s="18">
        <v>35633</v>
      </c>
      <c r="AA154" s="14">
        <v>48361</v>
      </c>
      <c r="AC154" s="14">
        <v>0</v>
      </c>
      <c r="AD154" s="14">
        <v>5</v>
      </c>
      <c r="AE154" s="14">
        <v>3549</v>
      </c>
      <c r="AJ154" s="14">
        <v>5122</v>
      </c>
    </row>
    <row r="155" spans="1:41" ht="13.5" customHeight="1">
      <c r="A155" s="117">
        <v>40758</v>
      </c>
      <c r="B155" s="226">
        <v>6225</v>
      </c>
      <c r="C155" s="14">
        <v>6225</v>
      </c>
      <c r="D155" s="48">
        <v>6339</v>
      </c>
      <c r="E155" s="85">
        <v>6339</v>
      </c>
      <c r="G155" s="136">
        <v>0</v>
      </c>
      <c r="H155" s="136">
        <v>0</v>
      </c>
      <c r="I155" s="136">
        <v>0</v>
      </c>
      <c r="R155" s="467">
        <v>13</v>
      </c>
      <c r="S155" s="427">
        <v>13</v>
      </c>
      <c r="Z155" s="18">
        <v>34678</v>
      </c>
      <c r="AA155" s="14">
        <v>48705</v>
      </c>
      <c r="AC155" s="14">
        <v>0</v>
      </c>
      <c r="AD155" s="14">
        <v>5</v>
      </c>
      <c r="AE155" s="14">
        <v>3549</v>
      </c>
      <c r="AJ155" s="14">
        <v>5119</v>
      </c>
    </row>
    <row r="156" spans="1:41" ht="13.5" customHeight="1">
      <c r="A156" s="117">
        <v>40759</v>
      </c>
      <c r="B156" s="226">
        <v>5974</v>
      </c>
      <c r="C156" s="14">
        <v>5974</v>
      </c>
      <c r="D156" s="48">
        <v>5139</v>
      </c>
      <c r="E156" s="85">
        <v>5139</v>
      </c>
      <c r="G156" s="136">
        <v>0</v>
      </c>
      <c r="H156" s="136">
        <v>0</v>
      </c>
      <c r="I156" s="136">
        <v>0</v>
      </c>
      <c r="R156" s="467">
        <v>12</v>
      </c>
      <c r="S156" s="427">
        <v>12</v>
      </c>
      <c r="Z156" s="18">
        <v>35624</v>
      </c>
      <c r="AA156" s="14">
        <v>47072</v>
      </c>
      <c r="AC156" s="14">
        <v>0</v>
      </c>
      <c r="AD156" s="14">
        <v>5</v>
      </c>
      <c r="AE156" s="14">
        <v>3549</v>
      </c>
      <c r="AJ156" s="14">
        <v>5121</v>
      </c>
    </row>
    <row r="157" spans="1:41" ht="13.5" customHeight="1">
      <c r="A157" s="117">
        <v>40760</v>
      </c>
      <c r="B157" s="226">
        <v>7693</v>
      </c>
      <c r="C157" s="14">
        <v>7693</v>
      </c>
      <c r="D157" s="48">
        <v>12259</v>
      </c>
      <c r="E157" s="85">
        <v>12259</v>
      </c>
      <c r="G157" s="136">
        <v>0</v>
      </c>
      <c r="H157" s="136">
        <v>5</v>
      </c>
      <c r="I157" s="136">
        <v>0</v>
      </c>
      <c r="R157" s="467">
        <v>118</v>
      </c>
      <c r="S157" s="427">
        <v>118</v>
      </c>
      <c r="Z157" s="18">
        <v>37884</v>
      </c>
      <c r="AA157" s="14">
        <v>47429</v>
      </c>
      <c r="AC157" s="14">
        <v>0</v>
      </c>
      <c r="AD157" s="14">
        <v>0</v>
      </c>
      <c r="AE157" s="14">
        <v>3549</v>
      </c>
      <c r="AJ157" s="14">
        <v>5119</v>
      </c>
    </row>
    <row r="158" spans="1:41" ht="13.5" customHeight="1">
      <c r="A158" s="117">
        <v>40763</v>
      </c>
      <c r="B158" s="226">
        <v>8634</v>
      </c>
      <c r="C158" s="14">
        <v>8634</v>
      </c>
      <c r="D158" s="48">
        <v>8484</v>
      </c>
      <c r="E158" s="85">
        <v>8484</v>
      </c>
      <c r="G158" s="136">
        <v>0</v>
      </c>
      <c r="H158" s="136">
        <v>0</v>
      </c>
      <c r="I158" s="136">
        <v>0</v>
      </c>
      <c r="R158" s="467">
        <v>8</v>
      </c>
      <c r="S158" s="427">
        <v>8</v>
      </c>
      <c r="Z158" s="18">
        <v>39082</v>
      </c>
      <c r="AA158" s="14">
        <v>45743</v>
      </c>
      <c r="AC158" s="14">
        <v>0</v>
      </c>
      <c r="AD158" s="14">
        <v>0</v>
      </c>
      <c r="AE158" s="14">
        <v>3549</v>
      </c>
      <c r="AJ158" s="14">
        <v>5117</v>
      </c>
    </row>
    <row r="159" spans="1:41" ht="13.5" customHeight="1">
      <c r="A159" s="117">
        <v>40764</v>
      </c>
      <c r="B159" s="226">
        <v>10110</v>
      </c>
      <c r="C159" s="14">
        <v>10110</v>
      </c>
      <c r="D159" s="48">
        <v>13706</v>
      </c>
      <c r="E159" s="85">
        <v>13706</v>
      </c>
      <c r="G159" s="136">
        <v>0</v>
      </c>
      <c r="H159" s="136">
        <v>0</v>
      </c>
      <c r="I159" s="136">
        <v>4</v>
      </c>
      <c r="R159" s="467">
        <v>8</v>
      </c>
      <c r="S159" s="427">
        <v>8</v>
      </c>
      <c r="Z159" s="18">
        <v>39314</v>
      </c>
      <c r="AA159" s="14">
        <v>47692</v>
      </c>
      <c r="AC159" s="14">
        <v>0</v>
      </c>
      <c r="AD159" s="14">
        <v>0</v>
      </c>
      <c r="AE159" s="14">
        <v>3549</v>
      </c>
      <c r="AJ159" s="14">
        <v>5117</v>
      </c>
    </row>
    <row r="160" spans="1:41" ht="13.5" customHeight="1">
      <c r="A160" s="117">
        <v>40765</v>
      </c>
      <c r="B160" s="226">
        <v>3594</v>
      </c>
      <c r="C160" s="14">
        <v>3594</v>
      </c>
      <c r="D160" s="48">
        <v>6512</v>
      </c>
      <c r="E160" s="85">
        <v>6512</v>
      </c>
      <c r="G160" s="136">
        <v>0</v>
      </c>
      <c r="H160" s="136">
        <v>0</v>
      </c>
      <c r="I160" s="136">
        <v>0</v>
      </c>
      <c r="R160" s="467">
        <v>4</v>
      </c>
      <c r="S160" s="427">
        <v>234</v>
      </c>
      <c r="Z160" s="18">
        <v>39594</v>
      </c>
      <c r="AA160" s="14">
        <v>49019</v>
      </c>
      <c r="AC160" s="14">
        <v>0</v>
      </c>
      <c r="AD160" s="14">
        <v>0</v>
      </c>
      <c r="AE160" s="14">
        <v>3549</v>
      </c>
      <c r="AJ160" s="14">
        <v>5349</v>
      </c>
    </row>
    <row r="161" spans="1:36" ht="13.5" customHeight="1">
      <c r="A161" s="117">
        <v>40766</v>
      </c>
      <c r="B161" s="226">
        <v>4787</v>
      </c>
      <c r="C161" s="14">
        <v>4787</v>
      </c>
      <c r="D161" s="48">
        <v>6644</v>
      </c>
      <c r="E161" s="85">
        <v>6644</v>
      </c>
      <c r="G161" s="136">
        <v>0</v>
      </c>
      <c r="H161" s="136">
        <v>0</v>
      </c>
      <c r="I161" s="136">
        <v>0</v>
      </c>
      <c r="R161" s="467">
        <v>8</v>
      </c>
      <c r="S161" s="427">
        <v>8</v>
      </c>
      <c r="Z161" s="18">
        <v>40128</v>
      </c>
      <c r="AA161" s="14">
        <v>50057</v>
      </c>
      <c r="AC161" s="14">
        <v>0</v>
      </c>
      <c r="AD161" s="14">
        <v>0</v>
      </c>
      <c r="AE161" s="14">
        <v>3549</v>
      </c>
      <c r="AJ161" s="14">
        <v>5347</v>
      </c>
    </row>
    <row r="162" spans="1:36" ht="13.5" customHeight="1">
      <c r="A162" s="117">
        <v>40767</v>
      </c>
      <c r="B162" s="226">
        <v>3284</v>
      </c>
      <c r="C162" s="14">
        <v>3284</v>
      </c>
      <c r="D162" s="48">
        <v>4731</v>
      </c>
      <c r="E162" s="85">
        <v>4731</v>
      </c>
      <c r="G162" s="136">
        <v>0</v>
      </c>
      <c r="H162" s="136">
        <v>0</v>
      </c>
      <c r="I162" s="136">
        <v>0</v>
      </c>
      <c r="R162" s="467">
        <v>0</v>
      </c>
      <c r="S162" s="427">
        <v>115</v>
      </c>
      <c r="Z162" s="18">
        <v>39320</v>
      </c>
      <c r="AA162" s="14">
        <v>50979</v>
      </c>
      <c r="AC162" s="14">
        <v>0</v>
      </c>
      <c r="AD162" s="14">
        <v>0</v>
      </c>
      <c r="AE162" s="14">
        <v>3549</v>
      </c>
      <c r="AJ162" s="14">
        <v>5347</v>
      </c>
    </row>
    <row r="163" spans="1:36" ht="13.5" customHeight="1">
      <c r="A163" s="117">
        <v>40770</v>
      </c>
      <c r="B163" s="226">
        <v>2304</v>
      </c>
      <c r="C163" s="14">
        <v>2304</v>
      </c>
      <c r="D163" s="48">
        <v>3987</v>
      </c>
      <c r="E163" s="85">
        <v>3987</v>
      </c>
      <c r="G163" s="136">
        <v>0</v>
      </c>
      <c r="H163" s="136">
        <v>0</v>
      </c>
      <c r="I163" s="136">
        <v>0</v>
      </c>
      <c r="R163" s="467">
        <v>0</v>
      </c>
      <c r="S163" s="427">
        <v>0</v>
      </c>
      <c r="Z163" s="18">
        <v>39569</v>
      </c>
      <c r="AA163" s="14">
        <v>51789</v>
      </c>
      <c r="AC163" s="14">
        <v>0</v>
      </c>
      <c r="AD163" s="14">
        <v>0</v>
      </c>
      <c r="AE163" s="14">
        <v>3549</v>
      </c>
      <c r="AJ163" s="14">
        <v>5347</v>
      </c>
    </row>
    <row r="164" spans="1:36" ht="13.5" customHeight="1">
      <c r="A164" s="117">
        <v>40771</v>
      </c>
      <c r="B164" s="226">
        <v>2643</v>
      </c>
      <c r="C164" s="14">
        <v>2643</v>
      </c>
      <c r="D164" s="48">
        <v>4168</v>
      </c>
      <c r="E164" s="85">
        <v>4168</v>
      </c>
      <c r="G164" s="136">
        <v>0</v>
      </c>
      <c r="H164" s="136">
        <v>0</v>
      </c>
      <c r="I164" s="136">
        <v>0</v>
      </c>
      <c r="R164" s="467">
        <v>4</v>
      </c>
      <c r="S164" s="427">
        <v>384</v>
      </c>
      <c r="Z164" s="18">
        <v>39784</v>
      </c>
      <c r="AA164" s="14">
        <v>53152</v>
      </c>
      <c r="AC164" s="14">
        <v>0</v>
      </c>
      <c r="AD164" s="14">
        <v>0</v>
      </c>
      <c r="AE164" s="14">
        <v>3549</v>
      </c>
      <c r="AJ164" s="14">
        <v>5729</v>
      </c>
    </row>
    <row r="165" spans="1:36" ht="13.5" customHeight="1">
      <c r="A165" s="117">
        <v>40772</v>
      </c>
      <c r="B165" s="226">
        <v>4442</v>
      </c>
      <c r="C165" s="14">
        <v>4442</v>
      </c>
      <c r="D165" s="48">
        <v>3750</v>
      </c>
      <c r="E165" s="85">
        <v>3750</v>
      </c>
      <c r="G165" s="136">
        <v>0</v>
      </c>
      <c r="H165" s="136">
        <v>0</v>
      </c>
      <c r="I165" s="136">
        <v>0</v>
      </c>
      <c r="R165" s="467">
        <v>23</v>
      </c>
      <c r="S165" s="427">
        <v>1123</v>
      </c>
      <c r="Z165" s="18">
        <v>39053</v>
      </c>
      <c r="AA165" s="14">
        <v>53923</v>
      </c>
      <c r="AC165" s="14">
        <v>0</v>
      </c>
      <c r="AD165" s="14">
        <v>0</v>
      </c>
      <c r="AE165" s="14">
        <v>3549</v>
      </c>
      <c r="AJ165" s="14">
        <v>4637</v>
      </c>
    </row>
    <row r="166" spans="1:36" ht="13.5" customHeight="1">
      <c r="A166" s="117">
        <v>40773</v>
      </c>
      <c r="B166" s="226">
        <v>1863</v>
      </c>
      <c r="C166" s="14">
        <v>1863</v>
      </c>
      <c r="D166" s="48">
        <v>4356</v>
      </c>
      <c r="E166" s="85">
        <v>4356</v>
      </c>
      <c r="G166" s="136">
        <v>0</v>
      </c>
      <c r="H166" s="136">
        <v>0</v>
      </c>
      <c r="I166" s="136">
        <v>6</v>
      </c>
      <c r="R166" s="467">
        <v>14</v>
      </c>
      <c r="S166" s="427">
        <v>14</v>
      </c>
      <c r="Z166" s="18">
        <v>39416</v>
      </c>
      <c r="AA166" s="14">
        <v>53937</v>
      </c>
      <c r="AC166" s="14">
        <v>0</v>
      </c>
      <c r="AD166" s="14">
        <v>0</v>
      </c>
      <c r="AE166" s="14">
        <v>3552</v>
      </c>
      <c r="AJ166" s="14">
        <v>4648</v>
      </c>
    </row>
    <row r="167" spans="1:36" ht="13.5" customHeight="1">
      <c r="A167" s="117">
        <v>40774</v>
      </c>
      <c r="B167" s="226">
        <v>2805</v>
      </c>
      <c r="C167" s="14">
        <v>2805</v>
      </c>
      <c r="D167" s="48">
        <v>2960</v>
      </c>
      <c r="E167" s="85">
        <v>2960</v>
      </c>
      <c r="G167" s="136">
        <v>0</v>
      </c>
      <c r="H167" s="136">
        <v>0</v>
      </c>
      <c r="I167" s="136">
        <v>0</v>
      </c>
      <c r="R167" s="467">
        <v>30</v>
      </c>
      <c r="S167" s="427">
        <v>30</v>
      </c>
      <c r="Z167" s="18">
        <v>39917</v>
      </c>
      <c r="AA167" s="14">
        <v>54081</v>
      </c>
      <c r="AC167" s="14">
        <v>0</v>
      </c>
      <c r="AD167" s="14">
        <v>0</v>
      </c>
      <c r="AE167" s="14">
        <v>3552</v>
      </c>
      <c r="AJ167" s="14">
        <v>4635</v>
      </c>
    </row>
    <row r="168" spans="1:36" ht="13.5" customHeight="1">
      <c r="A168" s="117">
        <v>40777</v>
      </c>
      <c r="B168" s="226">
        <v>2409</v>
      </c>
      <c r="C168" s="14">
        <v>2409</v>
      </c>
      <c r="D168" s="48">
        <v>4446</v>
      </c>
      <c r="E168" s="85">
        <v>4446</v>
      </c>
      <c r="G168" s="136">
        <v>0</v>
      </c>
      <c r="H168" s="136">
        <v>0</v>
      </c>
      <c r="I168" s="136">
        <v>0</v>
      </c>
      <c r="R168" s="467">
        <v>0</v>
      </c>
      <c r="S168" s="427">
        <v>130</v>
      </c>
      <c r="Z168" s="18">
        <v>39690</v>
      </c>
      <c r="AA168" s="14">
        <v>53641</v>
      </c>
      <c r="AC168" s="14">
        <v>0</v>
      </c>
      <c r="AD168" s="14">
        <v>0</v>
      </c>
      <c r="AE168" s="14">
        <v>3552</v>
      </c>
      <c r="AJ168" s="14">
        <v>4635</v>
      </c>
    </row>
    <row r="169" spans="1:36" ht="13.5" customHeight="1">
      <c r="A169" s="117">
        <v>40778</v>
      </c>
      <c r="B169" s="226">
        <v>1654</v>
      </c>
      <c r="C169" s="14">
        <v>1654</v>
      </c>
      <c r="D169" s="48">
        <v>4146</v>
      </c>
      <c r="E169" s="85">
        <v>5926</v>
      </c>
      <c r="G169" s="136">
        <v>0</v>
      </c>
      <c r="H169" s="136">
        <v>0</v>
      </c>
      <c r="I169" s="136">
        <v>0</v>
      </c>
      <c r="R169" s="467">
        <v>8</v>
      </c>
      <c r="S169" s="427">
        <v>8</v>
      </c>
      <c r="Z169" s="18">
        <v>40646</v>
      </c>
      <c r="AA169" s="14">
        <v>54844</v>
      </c>
      <c r="AC169" s="14">
        <v>0</v>
      </c>
      <c r="AD169" s="14">
        <v>0</v>
      </c>
      <c r="AE169" s="14">
        <v>3549</v>
      </c>
      <c r="AJ169" s="14">
        <v>4504</v>
      </c>
    </row>
    <row r="170" spans="1:36" ht="13.5" customHeight="1">
      <c r="A170" s="117">
        <v>40779</v>
      </c>
      <c r="B170" s="226">
        <v>1804</v>
      </c>
      <c r="C170" s="14">
        <v>1804</v>
      </c>
      <c r="D170" s="48">
        <v>4251</v>
      </c>
      <c r="E170" s="85">
        <v>5261</v>
      </c>
      <c r="G170" s="136">
        <v>0</v>
      </c>
      <c r="H170" s="136">
        <v>0</v>
      </c>
      <c r="I170" s="136">
        <v>0</v>
      </c>
      <c r="R170" s="467">
        <v>10</v>
      </c>
      <c r="S170" s="427">
        <v>194</v>
      </c>
      <c r="Z170" s="18">
        <v>40329</v>
      </c>
      <c r="AA170" s="14">
        <v>53203</v>
      </c>
      <c r="AC170" s="14">
        <v>0</v>
      </c>
      <c r="AD170" s="14">
        <v>0</v>
      </c>
      <c r="AE170" s="14">
        <v>3549</v>
      </c>
      <c r="AJ170" s="14">
        <v>4310</v>
      </c>
    </row>
    <row r="171" spans="1:36" ht="13.5" customHeight="1">
      <c r="A171" s="117">
        <v>40780</v>
      </c>
      <c r="B171" s="226">
        <v>1730</v>
      </c>
      <c r="C171" s="14">
        <v>1730</v>
      </c>
      <c r="D171" s="48">
        <v>3675</v>
      </c>
      <c r="E171" s="85">
        <v>3675</v>
      </c>
      <c r="G171" s="136">
        <v>0</v>
      </c>
      <c r="H171" s="136">
        <v>0</v>
      </c>
      <c r="I171" s="136">
        <v>0</v>
      </c>
      <c r="R171" s="467">
        <v>8</v>
      </c>
      <c r="S171" s="427">
        <v>8</v>
      </c>
      <c r="Z171" s="18">
        <v>40366</v>
      </c>
      <c r="AA171" s="14">
        <v>52186</v>
      </c>
      <c r="AC171" s="14">
        <v>0</v>
      </c>
      <c r="AD171" s="14">
        <v>0</v>
      </c>
      <c r="AE171" s="14">
        <v>3549</v>
      </c>
      <c r="AJ171" s="14">
        <v>4311</v>
      </c>
    </row>
    <row r="172" spans="1:36" ht="13.5" customHeight="1">
      <c r="A172" s="117">
        <v>40781</v>
      </c>
      <c r="B172" s="226">
        <v>3556</v>
      </c>
      <c r="C172" s="14">
        <v>3556</v>
      </c>
      <c r="D172" s="48">
        <v>6831</v>
      </c>
      <c r="E172" s="85">
        <v>6883</v>
      </c>
      <c r="G172" s="136">
        <v>0</v>
      </c>
      <c r="H172" s="136">
        <v>0</v>
      </c>
      <c r="I172" s="136">
        <v>0</v>
      </c>
      <c r="R172" s="467">
        <v>6</v>
      </c>
      <c r="S172" s="427">
        <v>496</v>
      </c>
      <c r="Z172" s="18">
        <v>40957</v>
      </c>
      <c r="AA172" s="14">
        <v>53666</v>
      </c>
      <c r="AC172" s="14">
        <v>0</v>
      </c>
      <c r="AD172" s="14">
        <v>0</v>
      </c>
      <c r="AE172" s="14">
        <v>3549</v>
      </c>
      <c r="AJ172" s="14">
        <v>4004</v>
      </c>
    </row>
    <row r="173" spans="1:36" ht="13.5" customHeight="1">
      <c r="A173" s="117">
        <v>40784</v>
      </c>
      <c r="B173" s="226">
        <v>1554</v>
      </c>
      <c r="C173" s="14">
        <v>1554</v>
      </c>
      <c r="D173" s="48">
        <v>4622</v>
      </c>
      <c r="E173" s="85">
        <v>4622</v>
      </c>
      <c r="G173" s="136">
        <v>0</v>
      </c>
      <c r="H173" s="136">
        <v>0</v>
      </c>
      <c r="I173" s="136">
        <v>0</v>
      </c>
      <c r="R173" s="467">
        <v>6</v>
      </c>
      <c r="S173" s="427">
        <v>6</v>
      </c>
      <c r="Z173" s="18">
        <v>40056</v>
      </c>
      <c r="AA173" s="14">
        <v>54608</v>
      </c>
      <c r="AC173" s="14">
        <v>0</v>
      </c>
      <c r="AD173" s="14">
        <v>0</v>
      </c>
      <c r="AE173" s="14">
        <v>3549</v>
      </c>
      <c r="AJ173" s="14">
        <v>3998</v>
      </c>
    </row>
    <row r="174" spans="1:36" ht="13.5" customHeight="1">
      <c r="A174" s="117">
        <v>40785</v>
      </c>
      <c r="B174" s="226">
        <v>2265</v>
      </c>
      <c r="C174" s="14">
        <v>2265</v>
      </c>
      <c r="D174" s="48">
        <v>3354</v>
      </c>
      <c r="E174" s="85">
        <v>3354</v>
      </c>
      <c r="G174" s="136">
        <v>0</v>
      </c>
      <c r="H174" s="136">
        <v>0</v>
      </c>
      <c r="I174" s="136">
        <v>0</v>
      </c>
      <c r="R174" s="467">
        <v>4</v>
      </c>
      <c r="S174" s="427">
        <v>674</v>
      </c>
      <c r="Z174" s="18">
        <v>38878</v>
      </c>
      <c r="AA174" s="14">
        <v>52244</v>
      </c>
      <c r="AC174" s="14">
        <v>0</v>
      </c>
      <c r="AD174" s="14">
        <v>0</v>
      </c>
      <c r="AE174" s="14">
        <v>3549</v>
      </c>
      <c r="AJ174" s="14">
        <v>4490</v>
      </c>
    </row>
    <row r="175" spans="1:36" ht="13.5" customHeight="1">
      <c r="A175" s="117">
        <v>40786</v>
      </c>
      <c r="B175" s="226">
        <v>4070</v>
      </c>
      <c r="C175" s="14">
        <v>4070</v>
      </c>
      <c r="D175" s="48">
        <v>6275</v>
      </c>
      <c r="E175" s="85">
        <v>6275</v>
      </c>
      <c r="G175" s="136">
        <v>0</v>
      </c>
      <c r="H175" s="136">
        <v>0</v>
      </c>
      <c r="I175" s="136">
        <v>0</v>
      </c>
      <c r="R175" s="467">
        <v>4</v>
      </c>
      <c r="S175" s="427">
        <v>994</v>
      </c>
      <c r="Z175" s="18">
        <v>40479</v>
      </c>
      <c r="AA175" s="14">
        <v>53473</v>
      </c>
      <c r="AC175" s="14">
        <v>0</v>
      </c>
      <c r="AD175" s="14">
        <v>0</v>
      </c>
      <c r="AE175" s="14">
        <v>3549</v>
      </c>
      <c r="AJ175" s="14">
        <v>5480</v>
      </c>
    </row>
    <row r="176" spans="1:36" ht="13.5" customHeight="1">
      <c r="A176" s="117">
        <v>40787</v>
      </c>
      <c r="B176" s="226">
        <v>3918</v>
      </c>
      <c r="C176" s="14">
        <v>3918</v>
      </c>
      <c r="D176" s="48">
        <v>6835</v>
      </c>
      <c r="E176" s="85">
        <v>6990</v>
      </c>
      <c r="G176" s="136">
        <v>0</v>
      </c>
      <c r="H176" s="136">
        <v>0</v>
      </c>
      <c r="I176" s="136">
        <v>0</v>
      </c>
      <c r="R176" s="467">
        <v>8</v>
      </c>
      <c r="S176" s="427">
        <v>8</v>
      </c>
      <c r="Z176" s="18">
        <v>39514</v>
      </c>
      <c r="AA176" s="14">
        <v>54506</v>
      </c>
      <c r="AC176" s="14">
        <v>0</v>
      </c>
      <c r="AD176" s="14">
        <v>0</v>
      </c>
      <c r="AE176" s="14">
        <v>3549</v>
      </c>
      <c r="AJ176" s="14">
        <v>5480</v>
      </c>
    </row>
    <row r="177" spans="1:41" ht="13.5" customHeight="1">
      <c r="A177" s="117">
        <v>40788</v>
      </c>
      <c r="B177" s="226">
        <v>3949</v>
      </c>
      <c r="C177" s="14">
        <v>3949</v>
      </c>
      <c r="D177" s="48">
        <v>4125</v>
      </c>
      <c r="E177" s="85">
        <v>4125</v>
      </c>
      <c r="G177" s="136">
        <v>0</v>
      </c>
      <c r="H177" s="136">
        <v>0</v>
      </c>
      <c r="I177" s="136">
        <v>0</v>
      </c>
      <c r="R177" s="467">
        <v>14</v>
      </c>
      <c r="S177" s="427">
        <v>14</v>
      </c>
      <c r="Z177" s="18">
        <v>40414</v>
      </c>
      <c r="AA177" s="14">
        <v>53771</v>
      </c>
      <c r="AC177" s="14">
        <v>0</v>
      </c>
      <c r="AD177" s="14">
        <v>0</v>
      </c>
      <c r="AE177" s="14">
        <v>3549</v>
      </c>
      <c r="AJ177" s="14">
        <v>5480</v>
      </c>
    </row>
    <row r="178" spans="1:41" s="25" customFormat="1" ht="13.5" customHeight="1">
      <c r="A178" s="124">
        <v>40791</v>
      </c>
      <c r="B178" s="126"/>
      <c r="C178" s="24"/>
      <c r="D178" s="52"/>
      <c r="E178" s="88"/>
      <c r="F178" s="88"/>
      <c r="G178" s="139"/>
      <c r="H178" s="139"/>
      <c r="I178" s="139"/>
      <c r="J178" s="24"/>
      <c r="K178" s="24"/>
      <c r="L178" s="24"/>
      <c r="M178" s="24"/>
      <c r="N178" s="52"/>
      <c r="O178" s="88"/>
      <c r="P178" s="52"/>
      <c r="Q178" s="88"/>
      <c r="R178" s="24"/>
      <c r="S178" s="24"/>
      <c r="T178" s="52"/>
      <c r="U178" s="24"/>
      <c r="V178" s="52"/>
      <c r="W178" s="24"/>
      <c r="X178" s="52"/>
      <c r="Y178" s="24"/>
      <c r="Z178" s="23"/>
      <c r="AA178" s="24"/>
      <c r="AB178" s="24"/>
      <c r="AC178" s="24"/>
      <c r="AD178" s="24"/>
      <c r="AE178" s="24"/>
      <c r="AF178" s="24"/>
      <c r="AG178" s="24"/>
      <c r="AH178" s="24"/>
      <c r="AI178" s="24"/>
      <c r="AJ178" s="24"/>
      <c r="AK178" s="24"/>
      <c r="AL178" s="24"/>
      <c r="AM178" s="24"/>
      <c r="AN178" s="163" t="s">
        <v>32</v>
      </c>
      <c r="AO178" s="35"/>
    </row>
    <row r="179" spans="1:41" ht="13.5" customHeight="1">
      <c r="A179" s="117">
        <v>40792</v>
      </c>
      <c r="B179" s="226">
        <v>3970</v>
      </c>
      <c r="C179" s="14">
        <v>3970</v>
      </c>
      <c r="D179" s="48">
        <v>5898</v>
      </c>
      <c r="E179" s="85">
        <v>5898</v>
      </c>
      <c r="G179" s="136">
        <v>0</v>
      </c>
      <c r="H179" s="136">
        <v>0</v>
      </c>
      <c r="I179" s="136">
        <v>0</v>
      </c>
      <c r="R179" s="467">
        <v>4</v>
      </c>
      <c r="S179" s="427">
        <v>4</v>
      </c>
      <c r="Z179" s="18">
        <v>41951</v>
      </c>
      <c r="AA179" s="14">
        <v>55242</v>
      </c>
      <c r="AC179" s="14">
        <v>0</v>
      </c>
      <c r="AD179" s="14">
        <v>0</v>
      </c>
      <c r="AE179" s="14">
        <v>3549</v>
      </c>
      <c r="AJ179" s="14">
        <v>5480</v>
      </c>
    </row>
    <row r="180" spans="1:41" ht="13.5" customHeight="1">
      <c r="A180" s="117">
        <v>40793</v>
      </c>
      <c r="B180" s="226">
        <v>3485</v>
      </c>
      <c r="C180" s="14">
        <v>3485</v>
      </c>
      <c r="D180" s="48">
        <v>3342</v>
      </c>
      <c r="E180" s="85">
        <v>3342</v>
      </c>
      <c r="G180" s="136">
        <v>0</v>
      </c>
      <c r="H180" s="136">
        <v>0</v>
      </c>
      <c r="I180" s="136">
        <v>0</v>
      </c>
      <c r="R180" s="467">
        <v>10</v>
      </c>
      <c r="S180" s="427">
        <v>10</v>
      </c>
      <c r="Z180" s="18">
        <v>41491</v>
      </c>
      <c r="AA180" s="14">
        <v>55280</v>
      </c>
      <c r="AC180" s="14">
        <v>0</v>
      </c>
      <c r="AD180" s="14">
        <v>0</v>
      </c>
      <c r="AE180" s="14">
        <v>3549</v>
      </c>
      <c r="AJ180" s="14">
        <v>5485</v>
      </c>
    </row>
    <row r="181" spans="1:41" ht="13.5" customHeight="1">
      <c r="A181" s="117">
        <v>40794</v>
      </c>
      <c r="B181" s="226">
        <v>6122</v>
      </c>
      <c r="C181" s="14">
        <v>6122</v>
      </c>
      <c r="D181" s="48">
        <v>9442</v>
      </c>
      <c r="E181" s="85">
        <v>10781</v>
      </c>
      <c r="G181" s="136">
        <v>0</v>
      </c>
      <c r="H181" s="136">
        <v>0</v>
      </c>
      <c r="I181" s="136">
        <v>0</v>
      </c>
      <c r="R181" s="467">
        <v>14</v>
      </c>
      <c r="S181" s="427">
        <v>14</v>
      </c>
      <c r="Z181" s="18">
        <v>41933</v>
      </c>
      <c r="AA181" s="14">
        <v>55777</v>
      </c>
      <c r="AC181" s="14">
        <v>0</v>
      </c>
      <c r="AD181" s="14">
        <v>0</v>
      </c>
      <c r="AE181" s="14">
        <v>3549</v>
      </c>
      <c r="AJ181" s="14">
        <v>5480</v>
      </c>
    </row>
    <row r="182" spans="1:41" ht="13.5" customHeight="1">
      <c r="A182" s="117">
        <v>40795</v>
      </c>
      <c r="B182" s="226">
        <v>11577</v>
      </c>
      <c r="C182" s="14">
        <v>11577</v>
      </c>
      <c r="D182" s="48">
        <v>12701</v>
      </c>
      <c r="E182" s="85">
        <v>12701</v>
      </c>
      <c r="G182" s="136">
        <v>0</v>
      </c>
      <c r="H182" s="136">
        <v>0</v>
      </c>
      <c r="I182" s="136">
        <v>0</v>
      </c>
      <c r="R182" s="467">
        <v>11</v>
      </c>
      <c r="S182" s="427">
        <v>162</v>
      </c>
      <c r="Z182" s="18">
        <v>43095</v>
      </c>
      <c r="AA182" s="14">
        <v>58011</v>
      </c>
      <c r="AC182" s="14">
        <v>0</v>
      </c>
      <c r="AD182" s="14">
        <v>0</v>
      </c>
      <c r="AE182" s="14">
        <v>3549</v>
      </c>
      <c r="AJ182" s="14">
        <v>5631</v>
      </c>
    </row>
    <row r="183" spans="1:41" ht="13.5" customHeight="1">
      <c r="A183" s="117">
        <v>40798</v>
      </c>
      <c r="B183" s="226">
        <v>37938</v>
      </c>
      <c r="C183" s="14">
        <v>37938</v>
      </c>
      <c r="D183" s="48">
        <v>39726</v>
      </c>
      <c r="E183" s="85">
        <v>47822</v>
      </c>
      <c r="G183" s="136">
        <v>0</v>
      </c>
      <c r="H183" s="136">
        <v>0</v>
      </c>
      <c r="I183" s="136">
        <v>0</v>
      </c>
      <c r="R183" s="467">
        <v>10</v>
      </c>
      <c r="S183" s="427">
        <v>1364</v>
      </c>
      <c r="Z183" s="18">
        <v>49642</v>
      </c>
      <c r="AA183" s="14">
        <v>64149</v>
      </c>
      <c r="AC183" s="14">
        <v>0</v>
      </c>
      <c r="AD183" s="14">
        <v>0</v>
      </c>
      <c r="AE183" s="14">
        <v>3549</v>
      </c>
      <c r="AJ183" s="14">
        <v>5636</v>
      </c>
    </row>
    <row r="184" spans="1:41" ht="13.5" customHeight="1">
      <c r="A184" s="117">
        <v>40799</v>
      </c>
      <c r="B184" s="226">
        <v>24576</v>
      </c>
      <c r="C184" s="14">
        <v>35176</v>
      </c>
      <c r="D184" s="48">
        <v>37878</v>
      </c>
      <c r="E184" s="85">
        <f>45548-824</f>
        <v>44724</v>
      </c>
      <c r="G184" s="136">
        <v>0</v>
      </c>
      <c r="H184" s="136">
        <v>0</v>
      </c>
      <c r="I184" s="136">
        <v>0</v>
      </c>
      <c r="R184" s="467">
        <v>226</v>
      </c>
      <c r="S184" s="427">
        <v>1626</v>
      </c>
      <c r="Z184" s="18">
        <v>47440</v>
      </c>
      <c r="AA184" s="14">
        <v>65111</v>
      </c>
      <c r="AC184" s="14">
        <v>0</v>
      </c>
      <c r="AD184" s="14">
        <v>0</v>
      </c>
      <c r="AE184" s="14">
        <v>3549</v>
      </c>
      <c r="AJ184" s="14">
        <v>5634</v>
      </c>
    </row>
    <row r="185" spans="1:41" ht="13.5" customHeight="1">
      <c r="A185" s="117">
        <v>40800</v>
      </c>
      <c r="B185" s="226">
        <v>12134</v>
      </c>
      <c r="C185" s="14">
        <v>13534</v>
      </c>
      <c r="D185" s="48">
        <v>22603</v>
      </c>
      <c r="E185" s="85">
        <v>22603</v>
      </c>
      <c r="G185" s="136">
        <v>0</v>
      </c>
      <c r="H185" s="136">
        <v>16</v>
      </c>
      <c r="I185" s="136">
        <v>0</v>
      </c>
      <c r="R185" s="467">
        <v>36</v>
      </c>
      <c r="S185" s="427">
        <v>1436</v>
      </c>
      <c r="Z185" s="18">
        <v>47137</v>
      </c>
      <c r="AA185" s="14">
        <v>60109</v>
      </c>
      <c r="AC185" s="14">
        <v>0</v>
      </c>
      <c r="AD185" s="14">
        <v>0</v>
      </c>
      <c r="AE185" s="14">
        <v>3549</v>
      </c>
      <c r="AJ185" s="14">
        <v>6317</v>
      </c>
    </row>
    <row r="186" spans="1:41" ht="13.5" customHeight="1">
      <c r="A186" s="117">
        <v>40801</v>
      </c>
      <c r="B186" s="226">
        <v>8633</v>
      </c>
      <c r="C186" s="14">
        <v>10049</v>
      </c>
      <c r="D186" s="48">
        <v>9826</v>
      </c>
      <c r="E186" s="85">
        <v>9826</v>
      </c>
      <c r="G186" s="136">
        <v>0</v>
      </c>
      <c r="H186" s="136">
        <v>0</v>
      </c>
      <c r="I186" s="136">
        <v>0</v>
      </c>
      <c r="R186" s="467">
        <v>16</v>
      </c>
      <c r="S186" s="427">
        <v>2419</v>
      </c>
      <c r="Z186" s="18">
        <v>45734</v>
      </c>
      <c r="AA186" s="14">
        <v>58011</v>
      </c>
      <c r="AC186" s="14">
        <v>0</v>
      </c>
      <c r="AD186" s="14">
        <v>0</v>
      </c>
      <c r="AE186" s="14">
        <v>5662</v>
      </c>
      <c r="AJ186" s="14">
        <v>5915</v>
      </c>
    </row>
    <row r="187" spans="1:41" ht="13.5" customHeight="1">
      <c r="A187" s="117">
        <v>40802</v>
      </c>
      <c r="B187" s="226">
        <v>2581</v>
      </c>
      <c r="C187" s="14">
        <v>2581</v>
      </c>
      <c r="D187" s="48">
        <v>3899</v>
      </c>
      <c r="E187" s="85">
        <v>3899</v>
      </c>
      <c r="G187" s="136">
        <v>0</v>
      </c>
      <c r="H187" s="136">
        <v>0</v>
      </c>
      <c r="I187" s="136">
        <v>0</v>
      </c>
      <c r="R187" s="467">
        <v>13</v>
      </c>
      <c r="S187" s="427">
        <v>13</v>
      </c>
      <c r="Z187" s="18">
        <v>45399</v>
      </c>
      <c r="AA187" s="14">
        <v>58713</v>
      </c>
      <c r="AC187" s="14">
        <v>0</v>
      </c>
      <c r="AD187" s="14">
        <v>0</v>
      </c>
      <c r="AE187" s="14">
        <v>3549</v>
      </c>
      <c r="AJ187" s="14">
        <v>5914</v>
      </c>
    </row>
    <row r="188" spans="1:41" ht="13.5" customHeight="1">
      <c r="A188" s="117">
        <v>40805</v>
      </c>
      <c r="B188" s="226">
        <v>1675</v>
      </c>
      <c r="C188" s="14">
        <v>1675</v>
      </c>
      <c r="D188" s="48">
        <v>3058</v>
      </c>
      <c r="E188" s="85">
        <v>5813</v>
      </c>
      <c r="G188" s="136">
        <v>0</v>
      </c>
      <c r="H188" s="136">
        <v>0</v>
      </c>
      <c r="I188" s="136">
        <v>0</v>
      </c>
      <c r="R188" s="467">
        <v>86</v>
      </c>
      <c r="S188" s="427">
        <v>886</v>
      </c>
      <c r="Z188" s="18">
        <v>41329</v>
      </c>
      <c r="AA188" s="14">
        <v>53024</v>
      </c>
      <c r="AC188" s="14">
        <v>0</v>
      </c>
      <c r="AD188" s="14">
        <v>0</v>
      </c>
      <c r="AE188" s="14">
        <v>0</v>
      </c>
      <c r="AJ188" s="14">
        <v>3585</v>
      </c>
    </row>
    <row r="189" spans="1:41" ht="13.5" customHeight="1">
      <c r="A189" s="117">
        <v>40806</v>
      </c>
      <c r="B189" s="226">
        <v>2253</v>
      </c>
      <c r="C189" s="14">
        <v>2253</v>
      </c>
      <c r="D189" s="48">
        <v>3161</v>
      </c>
      <c r="E189" s="85">
        <v>3161</v>
      </c>
      <c r="G189" s="136">
        <v>0</v>
      </c>
      <c r="H189" s="136">
        <v>0</v>
      </c>
      <c r="I189" s="136">
        <v>0</v>
      </c>
      <c r="R189" s="467">
        <v>8</v>
      </c>
      <c r="S189" s="427">
        <v>8</v>
      </c>
      <c r="Z189" s="18">
        <v>41351</v>
      </c>
      <c r="AA189" s="14">
        <v>55433</v>
      </c>
      <c r="AC189" s="14">
        <v>0</v>
      </c>
      <c r="AD189" s="14">
        <v>0</v>
      </c>
      <c r="AE189" s="14">
        <v>0</v>
      </c>
      <c r="AJ189" s="14">
        <v>3585</v>
      </c>
    </row>
    <row r="190" spans="1:41" ht="13.5" customHeight="1">
      <c r="A190" s="117">
        <v>40807</v>
      </c>
      <c r="B190" s="226">
        <v>1866</v>
      </c>
      <c r="C190" s="14">
        <v>1866</v>
      </c>
      <c r="D190" s="48">
        <v>3718</v>
      </c>
      <c r="E190" s="85">
        <v>3841</v>
      </c>
      <c r="G190" s="136">
        <v>0</v>
      </c>
      <c r="H190" s="136">
        <v>0</v>
      </c>
      <c r="I190" s="136">
        <v>0</v>
      </c>
      <c r="R190" s="467">
        <v>8</v>
      </c>
      <c r="S190" s="427">
        <v>150</v>
      </c>
      <c r="Z190" s="18">
        <v>41772</v>
      </c>
      <c r="AA190" s="14">
        <v>54914</v>
      </c>
      <c r="AC190" s="14">
        <v>0</v>
      </c>
      <c r="AD190" s="14">
        <v>0</v>
      </c>
      <c r="AE190" s="14">
        <v>0</v>
      </c>
      <c r="AJ190" s="14">
        <v>3725</v>
      </c>
    </row>
    <row r="191" spans="1:41" ht="13.5" customHeight="1">
      <c r="A191" s="117">
        <v>40808</v>
      </c>
      <c r="B191" s="226">
        <v>8341</v>
      </c>
      <c r="C191" s="14">
        <v>8341</v>
      </c>
      <c r="D191" s="48">
        <v>18250</v>
      </c>
      <c r="E191" s="85">
        <v>18250</v>
      </c>
      <c r="G191" s="136">
        <v>0</v>
      </c>
      <c r="H191" s="136">
        <v>0</v>
      </c>
      <c r="I191" s="136">
        <v>0</v>
      </c>
      <c r="R191" s="467">
        <v>50</v>
      </c>
      <c r="S191" s="427">
        <v>50</v>
      </c>
      <c r="Z191" s="18">
        <v>43569</v>
      </c>
      <c r="AA191" s="14">
        <v>57116</v>
      </c>
      <c r="AC191" s="14">
        <v>0</v>
      </c>
      <c r="AD191" s="14">
        <v>0</v>
      </c>
      <c r="AE191" s="14">
        <v>0</v>
      </c>
      <c r="AJ191" s="14">
        <v>3755</v>
      </c>
    </row>
    <row r="192" spans="1:41" ht="13.5" customHeight="1">
      <c r="A192" s="117">
        <v>40809</v>
      </c>
      <c r="B192" s="226">
        <v>5814</v>
      </c>
      <c r="C192" s="14">
        <v>5814</v>
      </c>
      <c r="D192" s="48">
        <v>6867</v>
      </c>
      <c r="E192" s="85">
        <v>6867</v>
      </c>
      <c r="G192" s="136">
        <v>0</v>
      </c>
      <c r="H192" s="136">
        <v>0</v>
      </c>
      <c r="I192" s="136">
        <v>0</v>
      </c>
      <c r="R192" s="467">
        <v>0</v>
      </c>
      <c r="S192" s="427">
        <v>0</v>
      </c>
      <c r="Z192" s="18">
        <v>42390</v>
      </c>
      <c r="AA192" s="14">
        <v>53625</v>
      </c>
      <c r="AC192" s="14">
        <v>0</v>
      </c>
      <c r="AD192" s="14">
        <v>0</v>
      </c>
      <c r="AE192" s="14">
        <v>0</v>
      </c>
      <c r="AJ192" s="14">
        <v>3755</v>
      </c>
    </row>
    <row r="193" spans="1:41" ht="13.5" customHeight="1">
      <c r="A193" s="117">
        <v>40812</v>
      </c>
      <c r="B193" s="226">
        <v>3430</v>
      </c>
      <c r="C193" s="14">
        <v>3430</v>
      </c>
      <c r="D193" s="48">
        <v>4699</v>
      </c>
      <c r="E193" s="85">
        <v>4699</v>
      </c>
      <c r="G193" s="136">
        <v>0</v>
      </c>
      <c r="H193" s="136">
        <v>0</v>
      </c>
      <c r="I193" s="136">
        <v>0</v>
      </c>
      <c r="R193" s="467">
        <v>28</v>
      </c>
      <c r="S193" s="427">
        <v>191</v>
      </c>
      <c r="Z193" s="18">
        <v>44023</v>
      </c>
      <c r="AA193" s="14">
        <v>57019</v>
      </c>
      <c r="AC193" s="14">
        <v>0</v>
      </c>
      <c r="AD193" s="14">
        <v>0</v>
      </c>
      <c r="AE193" s="14">
        <v>0</v>
      </c>
      <c r="AJ193" s="14">
        <v>3592</v>
      </c>
    </row>
    <row r="194" spans="1:41" ht="13.5" customHeight="1">
      <c r="A194" s="117">
        <v>40813</v>
      </c>
      <c r="B194" s="226">
        <v>3166</v>
      </c>
      <c r="C194" s="14">
        <v>3166</v>
      </c>
      <c r="D194" s="48">
        <v>5460</v>
      </c>
      <c r="E194" s="85">
        <v>5460</v>
      </c>
      <c r="G194" s="136">
        <v>0</v>
      </c>
      <c r="H194" s="136">
        <v>0</v>
      </c>
      <c r="I194" s="136">
        <v>0</v>
      </c>
      <c r="R194" s="467">
        <v>8</v>
      </c>
      <c r="S194" s="427">
        <v>8</v>
      </c>
      <c r="Z194" s="18">
        <v>43719</v>
      </c>
      <c r="AA194" s="14">
        <v>57602</v>
      </c>
      <c r="AC194" s="14">
        <v>0</v>
      </c>
      <c r="AD194" s="14">
        <v>0</v>
      </c>
      <c r="AE194" s="14">
        <v>0</v>
      </c>
      <c r="AJ194" s="14">
        <v>3592</v>
      </c>
    </row>
    <row r="195" spans="1:41" ht="13.5" customHeight="1">
      <c r="A195" s="117">
        <v>40814</v>
      </c>
      <c r="B195" s="226">
        <v>4517</v>
      </c>
      <c r="C195" s="14">
        <v>4517</v>
      </c>
      <c r="D195" s="48">
        <v>4435</v>
      </c>
      <c r="E195" s="85">
        <v>5012</v>
      </c>
      <c r="G195" s="136">
        <v>0</v>
      </c>
      <c r="H195" s="136">
        <v>0</v>
      </c>
      <c r="I195" s="136">
        <v>0</v>
      </c>
      <c r="R195" s="467">
        <v>4</v>
      </c>
      <c r="S195" s="427">
        <v>4</v>
      </c>
      <c r="Z195" s="18">
        <v>42248</v>
      </c>
      <c r="AA195" s="14">
        <v>57522</v>
      </c>
      <c r="AC195" s="14">
        <v>0</v>
      </c>
      <c r="AD195" s="14">
        <v>0</v>
      </c>
      <c r="AE195" s="14">
        <v>0</v>
      </c>
      <c r="AJ195" s="14">
        <v>3592</v>
      </c>
    </row>
    <row r="196" spans="1:41" ht="13.5" customHeight="1">
      <c r="A196" s="117">
        <v>40815</v>
      </c>
      <c r="B196" s="226">
        <v>3900</v>
      </c>
      <c r="C196" s="14">
        <v>3900</v>
      </c>
      <c r="D196" s="48">
        <v>4919</v>
      </c>
      <c r="E196" s="85">
        <v>5020</v>
      </c>
      <c r="G196" s="136">
        <v>0</v>
      </c>
      <c r="H196" s="136">
        <v>0</v>
      </c>
      <c r="I196" s="136">
        <v>0</v>
      </c>
      <c r="R196" s="467">
        <v>10</v>
      </c>
      <c r="S196" s="427">
        <v>10</v>
      </c>
      <c r="Z196" s="18">
        <v>42512</v>
      </c>
      <c r="AA196" s="14">
        <v>57658</v>
      </c>
      <c r="AC196" s="14">
        <v>0</v>
      </c>
      <c r="AD196" s="14">
        <v>0</v>
      </c>
      <c r="AE196" s="14">
        <v>0</v>
      </c>
      <c r="AJ196" s="14">
        <v>3592</v>
      </c>
    </row>
    <row r="197" spans="1:41" ht="13.5" customHeight="1">
      <c r="A197" s="117">
        <v>40816</v>
      </c>
      <c r="B197" s="226">
        <v>3082</v>
      </c>
      <c r="C197" s="14">
        <v>3082</v>
      </c>
      <c r="D197" s="48">
        <v>9298</v>
      </c>
      <c r="E197" s="85">
        <v>9492</v>
      </c>
      <c r="G197" s="136">
        <v>0</v>
      </c>
      <c r="H197" s="136">
        <v>0</v>
      </c>
      <c r="I197" s="136">
        <v>0</v>
      </c>
      <c r="R197" s="467">
        <v>0</v>
      </c>
      <c r="S197" s="427">
        <v>313</v>
      </c>
      <c r="Z197" s="18">
        <v>41121</v>
      </c>
      <c r="AA197" s="14">
        <v>56792</v>
      </c>
      <c r="AC197" s="14">
        <v>0</v>
      </c>
      <c r="AD197" s="14">
        <v>0</v>
      </c>
      <c r="AE197" s="14">
        <v>0</v>
      </c>
      <c r="AJ197" s="14">
        <v>3905</v>
      </c>
    </row>
    <row r="198" spans="1:41" ht="13.5" customHeight="1">
      <c r="A198" s="117">
        <v>40819</v>
      </c>
      <c r="B198" s="226">
        <v>3364</v>
      </c>
      <c r="C198" s="14">
        <v>3364</v>
      </c>
      <c r="D198" s="48">
        <v>7003</v>
      </c>
      <c r="E198" s="85">
        <v>7003</v>
      </c>
      <c r="G198" s="136">
        <v>0</v>
      </c>
      <c r="H198" s="136">
        <v>0</v>
      </c>
      <c r="I198" s="136">
        <v>0</v>
      </c>
      <c r="R198" s="467">
        <v>12</v>
      </c>
      <c r="S198" s="427">
        <v>114</v>
      </c>
      <c r="Z198" s="18">
        <v>43424</v>
      </c>
      <c r="AA198" s="14">
        <v>58536</v>
      </c>
      <c r="AC198" s="14">
        <v>0</v>
      </c>
      <c r="AD198" s="14">
        <v>0</v>
      </c>
      <c r="AE198" s="14">
        <v>0</v>
      </c>
      <c r="AJ198" s="14">
        <v>3791</v>
      </c>
    </row>
    <row r="199" spans="1:41" ht="13.5" customHeight="1">
      <c r="A199" s="117">
        <v>40820</v>
      </c>
      <c r="B199" s="402">
        <v>7409</v>
      </c>
      <c r="C199" s="14">
        <v>7409</v>
      </c>
      <c r="D199" s="48">
        <v>16543</v>
      </c>
      <c r="E199" s="85">
        <v>16543</v>
      </c>
      <c r="G199" s="136">
        <v>0</v>
      </c>
      <c r="H199" s="136">
        <v>0</v>
      </c>
      <c r="I199" s="136">
        <v>0</v>
      </c>
      <c r="R199" s="467">
        <v>6</v>
      </c>
      <c r="S199" s="427">
        <v>6</v>
      </c>
      <c r="Z199" s="84">
        <v>44503</v>
      </c>
      <c r="AA199" s="13">
        <v>63284</v>
      </c>
      <c r="AB199" s="3498"/>
      <c r="AC199" s="13">
        <v>0</v>
      </c>
      <c r="AD199" s="13">
        <v>0</v>
      </c>
      <c r="AE199" s="13">
        <v>0</v>
      </c>
      <c r="AF199" s="429"/>
      <c r="AG199" s="2758"/>
      <c r="AH199" s="469"/>
      <c r="AI199" s="469"/>
      <c r="AJ199" s="13">
        <v>3793</v>
      </c>
      <c r="AK199" s="13"/>
      <c r="AL199" s="13"/>
      <c r="AM199" s="13"/>
    </row>
    <row r="200" spans="1:41" ht="13.5" customHeight="1">
      <c r="A200" s="117">
        <v>40821</v>
      </c>
      <c r="B200" s="402">
        <v>3853</v>
      </c>
      <c r="C200" s="14">
        <v>3853</v>
      </c>
      <c r="D200" s="48">
        <v>4775</v>
      </c>
      <c r="E200" s="85">
        <v>4775</v>
      </c>
      <c r="G200" s="136">
        <v>0</v>
      </c>
      <c r="H200" s="136">
        <v>0</v>
      </c>
      <c r="I200" s="136">
        <v>0</v>
      </c>
      <c r="R200" s="467">
        <v>2</v>
      </c>
      <c r="S200" s="427">
        <v>2</v>
      </c>
      <c r="Z200" s="84">
        <v>43715</v>
      </c>
      <c r="AA200" s="13">
        <v>62928</v>
      </c>
      <c r="AB200" s="3498"/>
      <c r="AC200" s="13">
        <v>0</v>
      </c>
      <c r="AD200" s="13">
        <v>0</v>
      </c>
      <c r="AE200" s="13">
        <v>0</v>
      </c>
      <c r="AF200" s="429"/>
      <c r="AG200" s="2758"/>
      <c r="AH200" s="469"/>
      <c r="AI200" s="469"/>
      <c r="AJ200" s="13">
        <v>3791</v>
      </c>
      <c r="AK200" s="13"/>
      <c r="AL200" s="13"/>
      <c r="AM200" s="13"/>
    </row>
    <row r="201" spans="1:41" ht="13.5" customHeight="1">
      <c r="A201" s="117">
        <v>40822</v>
      </c>
      <c r="B201" s="402">
        <v>4449</v>
      </c>
      <c r="C201" s="14">
        <v>4449</v>
      </c>
      <c r="D201" s="48">
        <v>17618</v>
      </c>
      <c r="E201" s="85">
        <v>17618</v>
      </c>
      <c r="G201" s="136">
        <v>0</v>
      </c>
      <c r="H201" s="136">
        <v>0</v>
      </c>
      <c r="I201" s="136">
        <v>0</v>
      </c>
      <c r="R201" s="467">
        <v>14</v>
      </c>
      <c r="S201" s="427">
        <v>124</v>
      </c>
      <c r="Z201" s="84">
        <v>42755</v>
      </c>
      <c r="AA201" s="13">
        <v>67680</v>
      </c>
      <c r="AB201" s="3498"/>
      <c r="AC201" s="13">
        <v>0</v>
      </c>
      <c r="AD201" s="13">
        <v>0</v>
      </c>
      <c r="AE201" s="13">
        <v>0</v>
      </c>
      <c r="AF201" s="429"/>
      <c r="AG201" s="2758"/>
      <c r="AH201" s="469"/>
      <c r="AI201" s="469"/>
      <c r="AJ201" s="13">
        <v>3695</v>
      </c>
      <c r="AK201" s="13"/>
      <c r="AL201" s="13"/>
      <c r="AM201" s="13"/>
    </row>
    <row r="202" spans="1:41" ht="13.5" customHeight="1">
      <c r="A202" s="117">
        <v>40823</v>
      </c>
      <c r="B202" s="402">
        <v>3457</v>
      </c>
      <c r="C202" s="14">
        <v>3457</v>
      </c>
      <c r="D202" s="48">
        <v>5327</v>
      </c>
      <c r="E202" s="85">
        <v>5327</v>
      </c>
      <c r="G202" s="136">
        <v>0</v>
      </c>
      <c r="H202" s="136">
        <v>0</v>
      </c>
      <c r="I202" s="136">
        <v>0</v>
      </c>
      <c r="R202" s="467">
        <v>0</v>
      </c>
      <c r="S202" s="427">
        <v>0</v>
      </c>
      <c r="Z202" s="84">
        <v>42436</v>
      </c>
      <c r="AA202" s="13">
        <v>66655</v>
      </c>
      <c r="AB202" s="3498"/>
      <c r="AC202" s="13">
        <v>0</v>
      </c>
      <c r="AD202" s="13">
        <v>0</v>
      </c>
      <c r="AE202" s="13">
        <v>0</v>
      </c>
      <c r="AF202" s="429"/>
      <c r="AG202" s="2758"/>
      <c r="AH202" s="469"/>
      <c r="AI202" s="469"/>
      <c r="AJ202" s="13">
        <v>3695</v>
      </c>
      <c r="AK202" s="13"/>
      <c r="AL202" s="13"/>
      <c r="AM202" s="13"/>
    </row>
    <row r="203" spans="1:41" s="25" customFormat="1" ht="13.5" customHeight="1">
      <c r="A203" s="124">
        <v>40826</v>
      </c>
      <c r="B203" s="23">
        <v>2103</v>
      </c>
      <c r="C203" s="24">
        <v>2103</v>
      </c>
      <c r="D203" s="52">
        <v>3924</v>
      </c>
      <c r="E203" s="88">
        <v>3924</v>
      </c>
      <c r="F203" s="88"/>
      <c r="G203" s="139">
        <v>0</v>
      </c>
      <c r="H203" s="139">
        <v>0</v>
      </c>
      <c r="I203" s="139">
        <v>0</v>
      </c>
      <c r="J203" s="24"/>
      <c r="K203" s="24"/>
      <c r="L203" s="24"/>
      <c r="M203" s="24"/>
      <c r="N203" s="52"/>
      <c r="O203" s="88"/>
      <c r="P203" s="52"/>
      <c r="Q203" s="88"/>
      <c r="R203" s="24">
        <v>0</v>
      </c>
      <c r="S203" s="24">
        <v>0</v>
      </c>
      <c r="T203" s="52"/>
      <c r="U203" s="24"/>
      <c r="V203" s="52"/>
      <c r="W203" s="24"/>
      <c r="X203" s="52"/>
      <c r="Y203" s="24"/>
      <c r="Z203" s="94">
        <v>41698</v>
      </c>
      <c r="AA203" s="95">
        <v>65968</v>
      </c>
      <c r="AB203" s="1410"/>
      <c r="AC203" s="95">
        <v>0</v>
      </c>
      <c r="AD203" s="95">
        <v>0</v>
      </c>
      <c r="AE203" s="95">
        <v>0</v>
      </c>
      <c r="AF203" s="95"/>
      <c r="AG203" s="1410"/>
      <c r="AH203" s="95"/>
      <c r="AI203" s="95"/>
      <c r="AJ203" s="95">
        <v>3695</v>
      </c>
      <c r="AK203" s="95"/>
      <c r="AL203" s="95"/>
      <c r="AM203" s="95"/>
      <c r="AN203" s="165" t="s">
        <v>44</v>
      </c>
      <c r="AO203" s="96"/>
    </row>
    <row r="204" spans="1:41" ht="13.5" customHeight="1">
      <c r="A204" s="117">
        <v>40827</v>
      </c>
      <c r="B204" s="226">
        <v>5520</v>
      </c>
      <c r="C204" s="57">
        <v>5520</v>
      </c>
      <c r="D204" s="99">
        <v>4490</v>
      </c>
      <c r="E204" s="100">
        <v>4490</v>
      </c>
      <c r="F204" s="589"/>
      <c r="G204" s="140">
        <v>0</v>
      </c>
      <c r="H204" s="140">
        <v>0</v>
      </c>
      <c r="I204" s="140">
        <v>0</v>
      </c>
      <c r="J204" s="397"/>
      <c r="K204" s="397"/>
      <c r="L204" s="2243"/>
      <c r="M204" s="2243"/>
      <c r="N204" s="234"/>
      <c r="O204" s="236"/>
      <c r="P204" s="234"/>
      <c r="Q204" s="236"/>
      <c r="R204" s="397">
        <v>0</v>
      </c>
      <c r="S204" s="397">
        <v>0</v>
      </c>
      <c r="T204" s="99"/>
      <c r="U204" s="57"/>
      <c r="V204" s="99"/>
      <c r="W204" s="57"/>
      <c r="X204" s="99"/>
      <c r="Y204" s="57"/>
      <c r="Z204" s="56">
        <v>41305</v>
      </c>
      <c r="AA204" s="57">
        <v>64761</v>
      </c>
      <c r="AB204" s="2243"/>
      <c r="AC204" s="57">
        <v>0</v>
      </c>
      <c r="AD204" s="57">
        <v>0</v>
      </c>
      <c r="AE204" s="57">
        <v>0</v>
      </c>
      <c r="AF204" s="397"/>
      <c r="AG204" s="2243"/>
      <c r="AH204" s="397"/>
      <c r="AI204" s="397"/>
      <c r="AJ204" s="57">
        <v>3695</v>
      </c>
      <c r="AK204" s="57"/>
      <c r="AL204" s="57"/>
      <c r="AM204" s="57"/>
      <c r="AN204" s="166"/>
      <c r="AO204" s="33"/>
    </row>
    <row r="205" spans="1:41" ht="13.5" customHeight="1">
      <c r="A205" s="117">
        <v>40828</v>
      </c>
      <c r="B205" s="226">
        <v>4623</v>
      </c>
      <c r="C205" s="57">
        <v>4623</v>
      </c>
      <c r="D205" s="99">
        <v>4179</v>
      </c>
      <c r="E205" s="100">
        <v>4179</v>
      </c>
      <c r="F205" s="589"/>
      <c r="G205" s="140">
        <v>0</v>
      </c>
      <c r="H205" s="140">
        <v>0</v>
      </c>
      <c r="I205" s="140">
        <v>0</v>
      </c>
      <c r="J205" s="397"/>
      <c r="K205" s="397"/>
      <c r="L205" s="2243"/>
      <c r="M205" s="2243"/>
      <c r="N205" s="234"/>
      <c r="O205" s="236"/>
      <c r="P205" s="234"/>
      <c r="Q205" s="236"/>
      <c r="R205" s="397">
        <v>2</v>
      </c>
      <c r="S205" s="397">
        <v>2</v>
      </c>
      <c r="T205" s="99"/>
      <c r="U205" s="57"/>
      <c r="V205" s="99"/>
      <c r="W205" s="57"/>
      <c r="X205" s="99"/>
      <c r="Y205" s="57"/>
      <c r="Z205" s="56">
        <v>40854</v>
      </c>
      <c r="AA205" s="57">
        <v>64717</v>
      </c>
      <c r="AB205" s="2243"/>
      <c r="AC205" s="57">
        <v>0</v>
      </c>
      <c r="AD205" s="57">
        <v>0</v>
      </c>
      <c r="AE205" s="57">
        <v>0</v>
      </c>
      <c r="AF205" s="397"/>
      <c r="AG205" s="2243"/>
      <c r="AH205" s="397"/>
      <c r="AI205" s="397"/>
      <c r="AJ205" s="57">
        <v>3697</v>
      </c>
      <c r="AK205" s="57"/>
      <c r="AL205" s="57"/>
      <c r="AM205" s="57"/>
      <c r="AN205" s="166"/>
      <c r="AO205" s="33"/>
    </row>
    <row r="206" spans="1:41" ht="13.5" customHeight="1">
      <c r="A206" s="117">
        <v>40829</v>
      </c>
      <c r="B206" s="226">
        <v>1798</v>
      </c>
      <c r="C206" s="57">
        <v>1798</v>
      </c>
      <c r="D206" s="99">
        <v>3400</v>
      </c>
      <c r="E206" s="100">
        <v>3400</v>
      </c>
      <c r="F206" s="589"/>
      <c r="G206" s="140">
        <v>0</v>
      </c>
      <c r="H206" s="140">
        <v>4</v>
      </c>
      <c r="I206" s="140">
        <v>0</v>
      </c>
      <c r="J206" s="397"/>
      <c r="K206" s="397"/>
      <c r="L206" s="2243"/>
      <c r="M206" s="2243"/>
      <c r="N206" s="234"/>
      <c r="O206" s="236"/>
      <c r="P206" s="234"/>
      <c r="Q206" s="236"/>
      <c r="R206" s="397">
        <v>0</v>
      </c>
      <c r="S206" s="397">
        <v>0</v>
      </c>
      <c r="T206" s="99"/>
      <c r="U206" s="57"/>
      <c r="V206" s="99"/>
      <c r="W206" s="57"/>
      <c r="X206" s="99"/>
      <c r="Y206" s="57"/>
      <c r="Z206" s="56">
        <v>40886</v>
      </c>
      <c r="AA206" s="57">
        <v>65125</v>
      </c>
      <c r="AB206" s="2243"/>
      <c r="AC206" s="57">
        <v>0</v>
      </c>
      <c r="AD206" s="57">
        <v>4</v>
      </c>
      <c r="AE206" s="57">
        <v>0</v>
      </c>
      <c r="AF206" s="397"/>
      <c r="AG206" s="2243"/>
      <c r="AH206" s="397"/>
      <c r="AI206" s="397"/>
      <c r="AJ206" s="57">
        <v>3697</v>
      </c>
      <c r="AK206" s="57"/>
      <c r="AL206" s="57"/>
      <c r="AM206" s="57"/>
      <c r="AN206" s="166"/>
      <c r="AO206" s="33"/>
    </row>
    <row r="207" spans="1:41" ht="13.5" customHeight="1">
      <c r="A207" s="117">
        <v>40830</v>
      </c>
      <c r="B207" s="226">
        <v>2654</v>
      </c>
      <c r="C207" s="57">
        <v>2654</v>
      </c>
      <c r="D207" s="99">
        <v>5756</v>
      </c>
      <c r="E207" s="100">
        <v>5756</v>
      </c>
      <c r="F207" s="589"/>
      <c r="G207" s="140">
        <v>0</v>
      </c>
      <c r="H207" s="140">
        <v>4</v>
      </c>
      <c r="I207" s="140">
        <v>0</v>
      </c>
      <c r="J207" s="397"/>
      <c r="K207" s="397"/>
      <c r="L207" s="2243"/>
      <c r="M207" s="2243"/>
      <c r="N207" s="234"/>
      <c r="O207" s="236"/>
      <c r="P207" s="234"/>
      <c r="Q207" s="236"/>
      <c r="R207" s="397">
        <v>0</v>
      </c>
      <c r="S207" s="397">
        <v>0</v>
      </c>
      <c r="T207" s="99"/>
      <c r="U207" s="57"/>
      <c r="V207" s="99"/>
      <c r="W207" s="57"/>
      <c r="X207" s="99"/>
      <c r="Y207" s="57"/>
      <c r="Z207" s="56">
        <v>41033</v>
      </c>
      <c r="AA207" s="57">
        <v>67248</v>
      </c>
      <c r="AB207" s="2243"/>
      <c r="AC207" s="57">
        <v>0</v>
      </c>
      <c r="AD207" s="57">
        <v>0</v>
      </c>
      <c r="AE207" s="57">
        <v>0</v>
      </c>
      <c r="AF207" s="397"/>
      <c r="AG207" s="2243"/>
      <c r="AH207" s="397"/>
      <c r="AI207" s="397"/>
      <c r="AJ207" s="57">
        <v>3697</v>
      </c>
      <c r="AK207" s="57"/>
      <c r="AL207" s="57"/>
      <c r="AM207" s="57"/>
      <c r="AN207" s="166"/>
      <c r="AO207" s="33"/>
    </row>
    <row r="208" spans="1:41" ht="13.5" customHeight="1">
      <c r="A208" s="117">
        <v>40833</v>
      </c>
      <c r="B208" s="226">
        <v>2291</v>
      </c>
      <c r="C208" s="57">
        <v>2291</v>
      </c>
      <c r="D208" s="99">
        <v>4463</v>
      </c>
      <c r="E208" s="100">
        <v>4763</v>
      </c>
      <c r="F208" s="589"/>
      <c r="G208" s="140">
        <v>0</v>
      </c>
      <c r="H208" s="140">
        <v>5</v>
      </c>
      <c r="I208" s="140">
        <v>0</v>
      </c>
      <c r="J208" s="397"/>
      <c r="K208" s="397"/>
      <c r="L208" s="2243"/>
      <c r="M208" s="2243"/>
      <c r="N208" s="234"/>
      <c r="O208" s="236"/>
      <c r="P208" s="234"/>
      <c r="Q208" s="236"/>
      <c r="R208" s="397">
        <v>28</v>
      </c>
      <c r="S208" s="397">
        <v>438</v>
      </c>
      <c r="T208" s="99"/>
      <c r="U208" s="57"/>
      <c r="V208" s="99"/>
      <c r="W208" s="57"/>
      <c r="X208" s="99"/>
      <c r="Y208" s="57"/>
      <c r="Z208" s="56">
        <v>40783</v>
      </c>
      <c r="AA208" s="57">
        <v>65645</v>
      </c>
      <c r="AB208" s="2243"/>
      <c r="AC208" s="57">
        <v>0</v>
      </c>
      <c r="AD208" s="57">
        <v>4</v>
      </c>
      <c r="AE208" s="57">
        <v>0</v>
      </c>
      <c r="AF208" s="397"/>
      <c r="AG208" s="2243"/>
      <c r="AH208" s="397"/>
      <c r="AI208" s="397"/>
      <c r="AJ208" s="57">
        <v>3287</v>
      </c>
      <c r="AK208" s="57"/>
      <c r="AL208" s="57"/>
      <c r="AM208" s="57"/>
      <c r="AN208" s="166"/>
      <c r="AO208" s="33"/>
    </row>
    <row r="209" spans="1:41" ht="13.5" customHeight="1">
      <c r="A209" s="117">
        <v>40834</v>
      </c>
      <c r="B209" s="226">
        <v>1822</v>
      </c>
      <c r="C209" s="57">
        <v>1822</v>
      </c>
      <c r="D209" s="99">
        <v>4921</v>
      </c>
      <c r="E209" s="100">
        <v>4921</v>
      </c>
      <c r="F209" s="589"/>
      <c r="G209" s="140">
        <v>0</v>
      </c>
      <c r="H209" s="140">
        <v>0</v>
      </c>
      <c r="I209" s="140">
        <v>0</v>
      </c>
      <c r="J209" s="397"/>
      <c r="K209" s="397"/>
      <c r="L209" s="2243"/>
      <c r="M209" s="2243"/>
      <c r="N209" s="234"/>
      <c r="O209" s="236"/>
      <c r="P209" s="234"/>
      <c r="Q209" s="236"/>
      <c r="R209" s="397">
        <v>26</v>
      </c>
      <c r="S209" s="397">
        <v>26</v>
      </c>
      <c r="T209" s="99"/>
      <c r="U209" s="57"/>
      <c r="V209" s="99"/>
      <c r="W209" s="57"/>
      <c r="X209" s="99"/>
      <c r="Y209" s="57"/>
      <c r="Z209" s="56">
        <v>40381</v>
      </c>
      <c r="AA209" s="57">
        <v>65079</v>
      </c>
      <c r="AB209" s="2243"/>
      <c r="AC209" s="57">
        <v>0</v>
      </c>
      <c r="AD209" s="57">
        <v>4</v>
      </c>
      <c r="AE209" s="57">
        <v>0</v>
      </c>
      <c r="AF209" s="397"/>
      <c r="AG209" s="2243"/>
      <c r="AH209" s="397"/>
      <c r="AI209" s="397"/>
      <c r="AJ209" s="57">
        <v>3261</v>
      </c>
      <c r="AK209" s="57"/>
      <c r="AL209" s="57"/>
      <c r="AM209" s="57"/>
      <c r="AN209" s="166"/>
      <c r="AO209" s="33"/>
    </row>
    <row r="210" spans="1:41" ht="13.5" customHeight="1">
      <c r="A210" s="117">
        <v>40835</v>
      </c>
      <c r="B210" s="226">
        <v>1496</v>
      </c>
      <c r="C210" s="57">
        <v>1496</v>
      </c>
      <c r="D210" s="99">
        <v>3261</v>
      </c>
      <c r="E210" s="100">
        <v>3261</v>
      </c>
      <c r="F210" s="589"/>
      <c r="G210" s="140">
        <v>0</v>
      </c>
      <c r="H210" s="140">
        <v>0</v>
      </c>
      <c r="I210" s="140">
        <v>0</v>
      </c>
      <c r="J210" s="397"/>
      <c r="K210" s="397"/>
      <c r="L210" s="2243"/>
      <c r="M210" s="2243"/>
      <c r="N210" s="234"/>
      <c r="O210" s="236"/>
      <c r="P210" s="234"/>
      <c r="Q210" s="236"/>
      <c r="R210" s="397">
        <v>6</v>
      </c>
      <c r="S210" s="397">
        <v>6</v>
      </c>
      <c r="T210" s="99"/>
      <c r="U210" s="57"/>
      <c r="V210" s="99"/>
      <c r="W210" s="57"/>
      <c r="X210" s="99"/>
      <c r="Y210" s="57"/>
      <c r="Z210" s="56">
        <v>40636</v>
      </c>
      <c r="AA210" s="57">
        <v>64840</v>
      </c>
      <c r="AB210" s="2243"/>
      <c r="AC210" s="57">
        <v>0</v>
      </c>
      <c r="AD210" s="57">
        <v>4</v>
      </c>
      <c r="AE210" s="57">
        <v>0</v>
      </c>
      <c r="AF210" s="397"/>
      <c r="AG210" s="2243"/>
      <c r="AH210" s="397"/>
      <c r="AI210" s="397"/>
      <c r="AJ210" s="57">
        <v>3261</v>
      </c>
      <c r="AK210" s="57"/>
      <c r="AL210" s="57"/>
      <c r="AM210" s="57"/>
      <c r="AN210" s="166"/>
      <c r="AO210" s="33"/>
    </row>
    <row r="211" spans="1:41" ht="13.5" customHeight="1">
      <c r="A211" s="117">
        <v>40836</v>
      </c>
      <c r="B211" s="226">
        <v>3288</v>
      </c>
      <c r="C211" s="57">
        <v>3288</v>
      </c>
      <c r="D211" s="99">
        <v>4464</v>
      </c>
      <c r="E211" s="100">
        <v>4464</v>
      </c>
      <c r="F211" s="589"/>
      <c r="G211" s="140">
        <v>0</v>
      </c>
      <c r="H211" s="140">
        <v>0</v>
      </c>
      <c r="I211" s="140">
        <v>0</v>
      </c>
      <c r="J211" s="397"/>
      <c r="K211" s="397"/>
      <c r="L211" s="2243"/>
      <c r="M211" s="2243"/>
      <c r="N211" s="234"/>
      <c r="O211" s="236"/>
      <c r="P211" s="234"/>
      <c r="Q211" s="236"/>
      <c r="R211" s="397">
        <v>0</v>
      </c>
      <c r="S211" s="397">
        <v>0</v>
      </c>
      <c r="T211" s="99"/>
      <c r="U211" s="57"/>
      <c r="V211" s="99"/>
      <c r="W211" s="57"/>
      <c r="X211" s="99"/>
      <c r="Y211" s="57"/>
      <c r="Z211" s="56">
        <v>41014</v>
      </c>
      <c r="AA211" s="57">
        <v>65420</v>
      </c>
      <c r="AB211" s="2243"/>
      <c r="AC211" s="57">
        <v>0</v>
      </c>
      <c r="AD211" s="57">
        <v>4</v>
      </c>
      <c r="AE211" s="57">
        <v>0</v>
      </c>
      <c r="AF211" s="397"/>
      <c r="AG211" s="2243"/>
      <c r="AH211" s="397"/>
      <c r="AI211" s="397"/>
      <c r="AJ211" s="57">
        <v>3261</v>
      </c>
      <c r="AK211" s="57"/>
      <c r="AL211" s="57"/>
      <c r="AM211" s="57"/>
      <c r="AN211" s="166"/>
      <c r="AO211" s="33"/>
    </row>
    <row r="212" spans="1:41" ht="13.5" customHeight="1">
      <c r="A212" s="117">
        <v>40837</v>
      </c>
      <c r="B212" s="226">
        <v>1440</v>
      </c>
      <c r="C212" s="57">
        <v>1440</v>
      </c>
      <c r="D212" s="99">
        <v>3488</v>
      </c>
      <c r="E212" s="100">
        <v>3488</v>
      </c>
      <c r="F212" s="589"/>
      <c r="G212" s="140">
        <v>0</v>
      </c>
      <c r="H212" s="140">
        <v>0</v>
      </c>
      <c r="I212" s="140">
        <v>0</v>
      </c>
      <c r="J212" s="397"/>
      <c r="K212" s="397"/>
      <c r="L212" s="2243"/>
      <c r="M212" s="2243"/>
      <c r="N212" s="234"/>
      <c r="O212" s="236"/>
      <c r="P212" s="234"/>
      <c r="Q212" s="236"/>
      <c r="R212" s="397">
        <v>4</v>
      </c>
      <c r="S212" s="397">
        <v>4</v>
      </c>
      <c r="T212" s="99"/>
      <c r="U212" s="57"/>
      <c r="V212" s="99"/>
      <c r="W212" s="57"/>
      <c r="X212" s="99"/>
      <c r="Y212" s="57"/>
      <c r="Z212" s="56">
        <v>41394</v>
      </c>
      <c r="AA212" s="57">
        <v>66014</v>
      </c>
      <c r="AB212" s="2243"/>
      <c r="AC212" s="57">
        <v>0</v>
      </c>
      <c r="AD212" s="57">
        <v>4</v>
      </c>
      <c r="AE212" s="57">
        <v>0</v>
      </c>
      <c r="AF212" s="397"/>
      <c r="AG212" s="2243"/>
      <c r="AH212" s="397"/>
      <c r="AI212" s="397"/>
      <c r="AJ212" s="57">
        <v>3259</v>
      </c>
      <c r="AK212" s="57"/>
      <c r="AL212" s="57"/>
      <c r="AM212" s="57"/>
      <c r="AN212" s="166"/>
      <c r="AO212" s="33"/>
    </row>
    <row r="213" spans="1:41" ht="13.5" customHeight="1">
      <c r="A213" s="117">
        <v>40840</v>
      </c>
      <c r="B213" s="226">
        <v>2356</v>
      </c>
      <c r="C213" s="57">
        <v>2356</v>
      </c>
      <c r="D213" s="99">
        <v>2825</v>
      </c>
      <c r="E213" s="100">
        <v>2825</v>
      </c>
      <c r="F213" s="589"/>
      <c r="G213" s="140">
        <v>0</v>
      </c>
      <c r="H213" s="140">
        <v>0</v>
      </c>
      <c r="I213" s="140">
        <v>0</v>
      </c>
      <c r="J213" s="397"/>
      <c r="K213" s="397"/>
      <c r="L213" s="2243"/>
      <c r="M213" s="2243"/>
      <c r="N213" s="234"/>
      <c r="O213" s="236"/>
      <c r="P213" s="234"/>
      <c r="Q213" s="236"/>
      <c r="R213" s="397">
        <v>0</v>
      </c>
      <c r="S213" s="397">
        <v>467</v>
      </c>
      <c r="T213" s="99"/>
      <c r="U213" s="57"/>
      <c r="V213" s="99"/>
      <c r="W213" s="57"/>
      <c r="X213" s="99"/>
      <c r="Y213" s="57"/>
      <c r="Z213" s="56">
        <v>41550</v>
      </c>
      <c r="AA213" s="57">
        <v>66041</v>
      </c>
      <c r="AB213" s="2243"/>
      <c r="AC213" s="57">
        <v>0</v>
      </c>
      <c r="AD213" s="57">
        <v>4</v>
      </c>
      <c r="AE213" s="57">
        <v>0</v>
      </c>
      <c r="AF213" s="397"/>
      <c r="AG213" s="2243"/>
      <c r="AH213" s="397"/>
      <c r="AI213" s="397"/>
      <c r="AJ213" s="57">
        <v>3726</v>
      </c>
      <c r="AK213" s="57"/>
      <c r="AL213" s="57"/>
      <c r="AM213" s="57"/>
      <c r="AN213" s="166"/>
      <c r="AO213" s="33"/>
    </row>
    <row r="214" spans="1:41" ht="13.5" customHeight="1">
      <c r="A214" s="117">
        <v>40841</v>
      </c>
      <c r="B214" s="226">
        <v>3453</v>
      </c>
      <c r="C214" s="57">
        <v>3453</v>
      </c>
      <c r="D214" s="99">
        <v>3853</v>
      </c>
      <c r="E214" s="100">
        <v>3853</v>
      </c>
      <c r="F214" s="589"/>
      <c r="G214" s="140">
        <v>0</v>
      </c>
      <c r="H214" s="140">
        <v>0</v>
      </c>
      <c r="I214" s="140">
        <v>0</v>
      </c>
      <c r="J214" s="397"/>
      <c r="K214" s="397"/>
      <c r="L214" s="2243"/>
      <c r="M214" s="2243"/>
      <c r="N214" s="234"/>
      <c r="O214" s="236"/>
      <c r="P214" s="234"/>
      <c r="Q214" s="236"/>
      <c r="R214" s="397">
        <v>6</v>
      </c>
      <c r="S214" s="397">
        <v>6</v>
      </c>
      <c r="T214" s="99"/>
      <c r="U214" s="57"/>
      <c r="V214" s="99"/>
      <c r="W214" s="57"/>
      <c r="X214" s="99"/>
      <c r="Y214" s="57"/>
      <c r="Z214" s="56">
        <v>41316</v>
      </c>
      <c r="AA214" s="57">
        <v>65908</v>
      </c>
      <c r="AB214" s="2243"/>
      <c r="AC214" s="57">
        <v>0</v>
      </c>
      <c r="AD214" s="57">
        <v>4</v>
      </c>
      <c r="AE214" s="57">
        <v>0</v>
      </c>
      <c r="AF214" s="397"/>
      <c r="AG214" s="2243"/>
      <c r="AH214" s="397"/>
      <c r="AI214" s="397"/>
      <c r="AJ214" s="57">
        <v>3724</v>
      </c>
      <c r="AK214" s="57"/>
      <c r="AL214" s="57"/>
      <c r="AM214" s="57"/>
      <c r="AN214" s="166"/>
      <c r="AO214" s="33"/>
    </row>
    <row r="215" spans="1:41" ht="13.5" customHeight="1">
      <c r="A215" s="117">
        <v>40842</v>
      </c>
      <c r="B215" s="226">
        <v>2318</v>
      </c>
      <c r="C215" s="57">
        <v>2318</v>
      </c>
      <c r="D215" s="99">
        <v>4626</v>
      </c>
      <c r="E215" s="100">
        <v>4626</v>
      </c>
      <c r="F215" s="589"/>
      <c r="G215" s="140">
        <v>0</v>
      </c>
      <c r="H215" s="140">
        <v>0</v>
      </c>
      <c r="I215" s="140">
        <v>0</v>
      </c>
      <c r="J215" s="397"/>
      <c r="K215" s="397"/>
      <c r="L215" s="2243"/>
      <c r="M215" s="2243"/>
      <c r="N215" s="234"/>
      <c r="O215" s="236"/>
      <c r="P215" s="234"/>
      <c r="Q215" s="236"/>
      <c r="R215" s="397">
        <v>0</v>
      </c>
      <c r="S215" s="397">
        <v>0</v>
      </c>
      <c r="T215" s="99"/>
      <c r="U215" s="57"/>
      <c r="V215" s="99"/>
      <c r="W215" s="57"/>
      <c r="X215" s="99"/>
      <c r="Y215" s="57"/>
      <c r="Z215" s="56">
        <v>41440</v>
      </c>
      <c r="AA215" s="57">
        <v>65977</v>
      </c>
      <c r="AB215" s="2243"/>
      <c r="AC215" s="57">
        <v>0</v>
      </c>
      <c r="AD215" s="57">
        <v>4</v>
      </c>
      <c r="AE215" s="57">
        <v>0</v>
      </c>
      <c r="AF215" s="397"/>
      <c r="AG215" s="2243"/>
      <c r="AH215" s="397"/>
      <c r="AI215" s="397"/>
      <c r="AJ215" s="57">
        <v>3724</v>
      </c>
      <c r="AK215" s="57"/>
      <c r="AL215" s="57"/>
      <c r="AM215" s="57"/>
      <c r="AN215" s="166"/>
      <c r="AO215" s="33"/>
    </row>
    <row r="216" spans="1:41" ht="13.5" customHeight="1">
      <c r="A216" s="117">
        <v>40843</v>
      </c>
      <c r="B216" s="226">
        <v>4480</v>
      </c>
      <c r="C216" s="57">
        <v>4480</v>
      </c>
      <c r="D216" s="99">
        <v>11738</v>
      </c>
      <c r="E216" s="100">
        <v>14338</v>
      </c>
      <c r="F216" s="589"/>
      <c r="G216" s="140">
        <v>0</v>
      </c>
      <c r="H216" s="140">
        <v>4</v>
      </c>
      <c r="I216" s="140">
        <v>0</v>
      </c>
      <c r="J216" s="397"/>
      <c r="K216" s="397"/>
      <c r="L216" s="2243"/>
      <c r="M216" s="2243"/>
      <c r="N216" s="234"/>
      <c r="O216" s="236"/>
      <c r="P216" s="234"/>
      <c r="Q216" s="236"/>
      <c r="R216" s="397">
        <v>6</v>
      </c>
      <c r="S216" s="397">
        <v>6</v>
      </c>
      <c r="T216" s="99"/>
      <c r="U216" s="57"/>
      <c r="V216" s="99"/>
      <c r="W216" s="57"/>
      <c r="X216" s="99"/>
      <c r="Y216" s="57"/>
      <c r="Z216" s="56">
        <v>41941</v>
      </c>
      <c r="AA216" s="57">
        <v>67941</v>
      </c>
      <c r="AB216" s="2243"/>
      <c r="AC216" s="57">
        <v>0</v>
      </c>
      <c r="AD216" s="57">
        <v>0</v>
      </c>
      <c r="AE216" s="57">
        <v>0</v>
      </c>
      <c r="AF216" s="397"/>
      <c r="AG216" s="2243"/>
      <c r="AH216" s="397"/>
      <c r="AI216" s="397"/>
      <c r="AJ216" s="57">
        <v>3728</v>
      </c>
      <c r="AK216" s="57"/>
      <c r="AL216" s="57"/>
      <c r="AM216" s="57"/>
      <c r="AN216" s="166"/>
      <c r="AO216" s="33"/>
    </row>
    <row r="217" spans="1:41" ht="13.5" customHeight="1">
      <c r="A217" s="117">
        <v>40844</v>
      </c>
      <c r="B217" s="226">
        <v>3724</v>
      </c>
      <c r="C217" s="57">
        <v>3724</v>
      </c>
      <c r="D217" s="99">
        <v>5973</v>
      </c>
      <c r="E217" s="100">
        <v>5973</v>
      </c>
      <c r="F217" s="589"/>
      <c r="G217" s="140">
        <v>0</v>
      </c>
      <c r="H217" s="140">
        <v>1</v>
      </c>
      <c r="I217" s="140">
        <v>0</v>
      </c>
      <c r="J217" s="397"/>
      <c r="K217" s="397"/>
      <c r="L217" s="2243"/>
      <c r="M217" s="2243"/>
      <c r="N217" s="234"/>
      <c r="O217" s="236"/>
      <c r="P217" s="234"/>
      <c r="Q217" s="236"/>
      <c r="R217" s="397">
        <v>4</v>
      </c>
      <c r="S217" s="397">
        <v>331</v>
      </c>
      <c r="T217" s="99"/>
      <c r="U217" s="57"/>
      <c r="V217" s="99"/>
      <c r="W217" s="57"/>
      <c r="X217" s="99"/>
      <c r="Y217" s="57"/>
      <c r="Z217" s="56">
        <v>41915</v>
      </c>
      <c r="AA217" s="57">
        <v>69177</v>
      </c>
      <c r="AB217" s="2243"/>
      <c r="AC217" s="57">
        <v>0</v>
      </c>
      <c r="AD217" s="57">
        <v>1</v>
      </c>
      <c r="AE217" s="57">
        <v>0</v>
      </c>
      <c r="AF217" s="397"/>
      <c r="AG217" s="2243"/>
      <c r="AH217" s="397"/>
      <c r="AI217" s="397"/>
      <c r="AJ217" s="57">
        <v>3399</v>
      </c>
      <c r="AK217" s="57"/>
      <c r="AL217" s="57"/>
      <c r="AM217" s="57"/>
      <c r="AN217" s="166"/>
      <c r="AO217" s="33"/>
    </row>
    <row r="218" spans="1:41" ht="13.5" customHeight="1">
      <c r="A218" s="117">
        <v>40847</v>
      </c>
      <c r="B218" s="226">
        <v>3878</v>
      </c>
      <c r="C218" s="57">
        <v>3878</v>
      </c>
      <c r="D218" s="99">
        <v>6116</v>
      </c>
      <c r="E218" s="100">
        <v>6716</v>
      </c>
      <c r="F218" s="589"/>
      <c r="G218" s="140">
        <v>0</v>
      </c>
      <c r="H218" s="140">
        <v>0</v>
      </c>
      <c r="I218" s="140">
        <v>0</v>
      </c>
      <c r="J218" s="397"/>
      <c r="K218" s="397"/>
      <c r="L218" s="2243"/>
      <c r="M218" s="2243"/>
      <c r="N218" s="234"/>
      <c r="O218" s="236"/>
      <c r="P218" s="234"/>
      <c r="Q218" s="236"/>
      <c r="R218" s="397">
        <v>18</v>
      </c>
      <c r="S218" s="397">
        <v>18</v>
      </c>
      <c r="T218" s="99"/>
      <c r="U218" s="57"/>
      <c r="V218" s="99"/>
      <c r="W218" s="57"/>
      <c r="X218" s="99"/>
      <c r="Y218" s="57"/>
      <c r="Z218" s="56">
        <v>40688</v>
      </c>
      <c r="AA218" s="57">
        <v>66030</v>
      </c>
      <c r="AB218" s="2243"/>
      <c r="AC218" s="57">
        <v>0</v>
      </c>
      <c r="AD218" s="57">
        <v>1</v>
      </c>
      <c r="AE218" s="57">
        <v>0</v>
      </c>
      <c r="AF218" s="397"/>
      <c r="AG218" s="2243"/>
      <c r="AH218" s="397"/>
      <c r="AI218" s="397"/>
      <c r="AJ218" s="57">
        <v>3409</v>
      </c>
      <c r="AK218" s="57"/>
      <c r="AL218" s="57"/>
      <c r="AM218" s="57"/>
      <c r="AN218" s="166"/>
      <c r="AO218" s="33"/>
    </row>
    <row r="219" spans="1:41" ht="13.5" customHeight="1">
      <c r="A219" s="117">
        <v>40848</v>
      </c>
      <c r="B219" s="226">
        <v>3909</v>
      </c>
      <c r="C219" s="57">
        <v>3909</v>
      </c>
      <c r="D219" s="99">
        <v>6113</v>
      </c>
      <c r="E219" s="100">
        <v>6113</v>
      </c>
      <c r="F219" s="589"/>
      <c r="G219" s="140">
        <v>0</v>
      </c>
      <c r="H219" s="140">
        <v>3</v>
      </c>
      <c r="I219" s="140">
        <v>0</v>
      </c>
      <c r="J219" s="397"/>
      <c r="K219" s="397"/>
      <c r="L219" s="2243"/>
      <c r="M219" s="2243"/>
      <c r="N219" s="234"/>
      <c r="O219" s="236"/>
      <c r="P219" s="234"/>
      <c r="Q219" s="236"/>
      <c r="R219" s="397">
        <v>12</v>
      </c>
      <c r="S219" s="397">
        <v>12</v>
      </c>
      <c r="T219" s="99"/>
      <c r="U219" s="57"/>
      <c r="V219" s="99"/>
      <c r="W219" s="57"/>
      <c r="X219" s="99"/>
      <c r="Y219" s="57"/>
      <c r="Z219" s="56">
        <v>41215</v>
      </c>
      <c r="AA219" s="57">
        <v>64560</v>
      </c>
      <c r="AB219" s="2243"/>
      <c r="AC219" s="57">
        <v>0</v>
      </c>
      <c r="AD219" s="57">
        <v>4</v>
      </c>
      <c r="AE219" s="57">
        <v>0</v>
      </c>
      <c r="AF219" s="397"/>
      <c r="AG219" s="2243"/>
      <c r="AH219" s="397"/>
      <c r="AI219" s="397"/>
      <c r="AJ219" s="57">
        <v>3397</v>
      </c>
      <c r="AK219" s="57"/>
      <c r="AL219" s="57"/>
      <c r="AM219" s="57"/>
      <c r="AN219" s="166"/>
      <c r="AO219" s="33"/>
    </row>
    <row r="220" spans="1:41" ht="13.5" customHeight="1">
      <c r="A220" s="117">
        <v>40849</v>
      </c>
      <c r="B220" s="226">
        <v>4302</v>
      </c>
      <c r="C220" s="57">
        <v>4302</v>
      </c>
      <c r="D220" s="99">
        <v>5433</v>
      </c>
      <c r="E220" s="100">
        <v>5433</v>
      </c>
      <c r="F220" s="589"/>
      <c r="G220" s="140">
        <v>0</v>
      </c>
      <c r="H220" s="140">
        <v>0</v>
      </c>
      <c r="I220" s="140">
        <v>0</v>
      </c>
      <c r="J220" s="397"/>
      <c r="K220" s="397"/>
      <c r="L220" s="2243"/>
      <c r="M220" s="2243"/>
      <c r="N220" s="234"/>
      <c r="O220" s="236"/>
      <c r="P220" s="234"/>
      <c r="Q220" s="236"/>
      <c r="R220" s="397">
        <v>0</v>
      </c>
      <c r="S220" s="397">
        <v>0</v>
      </c>
      <c r="T220" s="99"/>
      <c r="U220" s="57"/>
      <c r="V220" s="99"/>
      <c r="W220" s="57"/>
      <c r="X220" s="99"/>
      <c r="Y220" s="57"/>
      <c r="Z220" s="56">
        <v>41666</v>
      </c>
      <c r="AA220" s="57">
        <v>64338</v>
      </c>
      <c r="AB220" s="2243"/>
      <c r="AC220" s="57">
        <v>0</v>
      </c>
      <c r="AD220" s="57">
        <v>4</v>
      </c>
      <c r="AE220" s="57">
        <v>0</v>
      </c>
      <c r="AF220" s="397"/>
      <c r="AG220" s="2243"/>
      <c r="AH220" s="397"/>
      <c r="AI220" s="397"/>
      <c r="AJ220" s="57">
        <v>3397</v>
      </c>
      <c r="AK220" s="57"/>
      <c r="AL220" s="57"/>
      <c r="AM220" s="57"/>
      <c r="AN220" s="166"/>
      <c r="AO220" s="33"/>
    </row>
    <row r="221" spans="1:41" ht="13.5" customHeight="1">
      <c r="A221" s="117">
        <v>40850</v>
      </c>
      <c r="B221" s="226">
        <v>5840</v>
      </c>
      <c r="C221" s="57">
        <v>5840</v>
      </c>
      <c r="D221" s="99">
        <v>6257</v>
      </c>
      <c r="E221" s="100">
        <v>6257</v>
      </c>
      <c r="F221" s="589"/>
      <c r="G221" s="140">
        <v>0</v>
      </c>
      <c r="H221" s="140">
        <v>4</v>
      </c>
      <c r="I221" s="140">
        <v>0</v>
      </c>
      <c r="J221" s="397"/>
      <c r="K221" s="397"/>
      <c r="L221" s="2243"/>
      <c r="M221" s="2243"/>
      <c r="N221" s="234"/>
      <c r="O221" s="236"/>
      <c r="P221" s="234"/>
      <c r="Q221" s="236"/>
      <c r="R221" s="397">
        <v>2</v>
      </c>
      <c r="S221" s="397">
        <v>2</v>
      </c>
      <c r="T221" s="99"/>
      <c r="U221" s="57"/>
      <c r="V221" s="99"/>
      <c r="W221" s="57"/>
      <c r="X221" s="99"/>
      <c r="Y221" s="57"/>
      <c r="Z221" s="56">
        <v>42522</v>
      </c>
      <c r="AA221" s="57">
        <v>65668</v>
      </c>
      <c r="AB221" s="2243"/>
      <c r="AC221" s="57">
        <v>0</v>
      </c>
      <c r="AD221" s="57">
        <v>0</v>
      </c>
      <c r="AE221" s="57">
        <v>0</v>
      </c>
      <c r="AF221" s="397"/>
      <c r="AG221" s="2243"/>
      <c r="AH221" s="397"/>
      <c r="AI221" s="397"/>
      <c r="AJ221" s="57">
        <v>3397</v>
      </c>
      <c r="AK221" s="57"/>
      <c r="AL221" s="57"/>
      <c r="AM221" s="57"/>
      <c r="AN221" s="166"/>
      <c r="AO221" s="33"/>
    </row>
    <row r="222" spans="1:41" ht="13.5" customHeight="1">
      <c r="A222" s="117">
        <v>40851</v>
      </c>
      <c r="B222" s="226">
        <v>2207</v>
      </c>
      <c r="C222" s="57">
        <v>2207</v>
      </c>
      <c r="D222" s="99">
        <v>2757</v>
      </c>
      <c r="E222" s="100">
        <v>2757</v>
      </c>
      <c r="F222" s="589"/>
      <c r="G222" s="140">
        <v>0</v>
      </c>
      <c r="H222" s="140">
        <v>4</v>
      </c>
      <c r="I222" s="140">
        <v>0</v>
      </c>
      <c r="J222" s="397"/>
      <c r="K222" s="397"/>
      <c r="L222" s="2243"/>
      <c r="M222" s="2243"/>
      <c r="N222" s="234"/>
      <c r="O222" s="236"/>
      <c r="P222" s="234"/>
      <c r="Q222" s="236"/>
      <c r="R222" s="397">
        <v>0</v>
      </c>
      <c r="S222" s="397">
        <v>0</v>
      </c>
      <c r="T222" s="99"/>
      <c r="U222" s="57"/>
      <c r="V222" s="99"/>
      <c r="W222" s="57"/>
      <c r="X222" s="99"/>
      <c r="Y222" s="57"/>
      <c r="Z222" s="56">
        <v>42028</v>
      </c>
      <c r="AA222" s="57">
        <v>66393</v>
      </c>
      <c r="AB222" s="2243"/>
      <c r="AC222" s="57">
        <v>0</v>
      </c>
      <c r="AD222" s="57">
        <v>4</v>
      </c>
      <c r="AE222" s="57">
        <v>0</v>
      </c>
      <c r="AF222" s="397"/>
      <c r="AG222" s="2243"/>
      <c r="AH222" s="397"/>
      <c r="AI222" s="397"/>
      <c r="AJ222" s="57">
        <v>3397</v>
      </c>
      <c r="AK222" s="57"/>
      <c r="AL222" s="57"/>
      <c r="AM222" s="57"/>
      <c r="AN222" s="166"/>
      <c r="AO222" s="33"/>
    </row>
    <row r="223" spans="1:41" ht="13.5" customHeight="1">
      <c r="A223" s="117">
        <v>40854</v>
      </c>
      <c r="B223" s="226">
        <v>7099</v>
      </c>
      <c r="C223" s="57">
        <v>7099</v>
      </c>
      <c r="D223" s="99">
        <v>3549</v>
      </c>
      <c r="E223" s="100">
        <v>3867</v>
      </c>
      <c r="F223" s="589"/>
      <c r="G223" s="140">
        <v>0</v>
      </c>
      <c r="H223" s="140">
        <v>0</v>
      </c>
      <c r="I223" s="140">
        <v>0</v>
      </c>
      <c r="J223" s="397"/>
      <c r="K223" s="397"/>
      <c r="L223" s="2243"/>
      <c r="M223" s="2243"/>
      <c r="N223" s="234"/>
      <c r="O223" s="236"/>
      <c r="P223" s="234"/>
      <c r="Q223" s="236"/>
      <c r="R223" s="397">
        <v>0</v>
      </c>
      <c r="S223" s="397">
        <v>210</v>
      </c>
      <c r="T223" s="99"/>
      <c r="U223" s="57"/>
      <c r="V223" s="99"/>
      <c r="W223" s="57"/>
      <c r="X223" s="99"/>
      <c r="Y223" s="57"/>
      <c r="Z223" s="56">
        <v>44574</v>
      </c>
      <c r="AA223" s="57">
        <v>66935</v>
      </c>
      <c r="AB223" s="2243"/>
      <c r="AC223" s="57">
        <v>0</v>
      </c>
      <c r="AD223" s="57">
        <v>4</v>
      </c>
      <c r="AE223" s="57">
        <v>0</v>
      </c>
      <c r="AF223" s="397"/>
      <c r="AG223" s="2243"/>
      <c r="AH223" s="397"/>
      <c r="AI223" s="397"/>
      <c r="AJ223" s="57">
        <v>3607</v>
      </c>
      <c r="AK223" s="57"/>
      <c r="AL223" s="57"/>
      <c r="AM223" s="57"/>
      <c r="AN223" s="166"/>
      <c r="AO223" s="33"/>
    </row>
    <row r="224" spans="1:41" ht="13.5" customHeight="1">
      <c r="A224" s="117">
        <v>40855</v>
      </c>
      <c r="B224" s="226">
        <v>7703</v>
      </c>
      <c r="C224" s="57">
        <v>7703</v>
      </c>
      <c r="D224" s="99">
        <v>3081</v>
      </c>
      <c r="E224" s="100">
        <v>3311</v>
      </c>
      <c r="F224" s="589"/>
      <c r="G224" s="140">
        <v>0</v>
      </c>
      <c r="H224" s="140">
        <v>0</v>
      </c>
      <c r="I224" s="140">
        <v>0</v>
      </c>
      <c r="J224" s="397"/>
      <c r="K224" s="397"/>
      <c r="L224" s="2243"/>
      <c r="M224" s="2243"/>
      <c r="N224" s="234"/>
      <c r="O224" s="236"/>
      <c r="P224" s="234"/>
      <c r="Q224" s="236"/>
      <c r="R224" s="397">
        <v>0</v>
      </c>
      <c r="S224" s="397">
        <v>0</v>
      </c>
      <c r="T224" s="99"/>
      <c r="U224" s="57"/>
      <c r="V224" s="99"/>
      <c r="W224" s="57"/>
      <c r="X224" s="99"/>
      <c r="Y224" s="57"/>
      <c r="Z224" s="56">
        <v>48124</v>
      </c>
      <c r="AA224" s="57">
        <v>66701</v>
      </c>
      <c r="AB224" s="2243"/>
      <c r="AC224" s="57">
        <v>0</v>
      </c>
      <c r="AD224" s="57">
        <v>4</v>
      </c>
      <c r="AE224" s="57">
        <v>0</v>
      </c>
      <c r="AF224" s="397"/>
      <c r="AG224" s="2243"/>
      <c r="AH224" s="397"/>
      <c r="AI224" s="397"/>
      <c r="AJ224" s="57">
        <v>3607</v>
      </c>
      <c r="AK224" s="57"/>
      <c r="AL224" s="57"/>
      <c r="AM224" s="57"/>
      <c r="AN224" s="166"/>
      <c r="AO224" s="33"/>
    </row>
    <row r="225" spans="1:41" ht="13.5" customHeight="1">
      <c r="A225" s="117">
        <v>40856</v>
      </c>
      <c r="B225" s="226">
        <v>4654</v>
      </c>
      <c r="C225" s="57">
        <v>4654</v>
      </c>
      <c r="D225" s="99">
        <v>5585</v>
      </c>
      <c r="E225" s="100">
        <v>5585</v>
      </c>
      <c r="F225" s="589"/>
      <c r="G225" s="140">
        <v>0</v>
      </c>
      <c r="H225" s="140">
        <v>0</v>
      </c>
      <c r="I225" s="140">
        <v>0</v>
      </c>
      <c r="J225" s="397"/>
      <c r="K225" s="397"/>
      <c r="L225" s="2243"/>
      <c r="M225" s="2243"/>
      <c r="N225" s="234"/>
      <c r="O225" s="236"/>
      <c r="P225" s="234"/>
      <c r="Q225" s="236"/>
      <c r="R225" s="397">
        <v>4</v>
      </c>
      <c r="S225" s="397">
        <v>4</v>
      </c>
      <c r="T225" s="99"/>
      <c r="U225" s="57"/>
      <c r="V225" s="99"/>
      <c r="W225" s="57"/>
      <c r="X225" s="99"/>
      <c r="Y225" s="57"/>
      <c r="Z225" s="56">
        <v>49900</v>
      </c>
      <c r="AA225" s="57">
        <v>66567</v>
      </c>
      <c r="AB225" s="2243"/>
      <c r="AC225" s="57">
        <v>0</v>
      </c>
      <c r="AD225" s="57">
        <v>4</v>
      </c>
      <c r="AE225" s="57">
        <v>0</v>
      </c>
      <c r="AF225" s="397"/>
      <c r="AG225" s="2243"/>
      <c r="AH225" s="397"/>
      <c r="AI225" s="397"/>
      <c r="AJ225" s="57">
        <v>3611</v>
      </c>
      <c r="AK225" s="57"/>
      <c r="AL225" s="57"/>
      <c r="AM225" s="57"/>
      <c r="AN225" s="166"/>
      <c r="AO225" s="33"/>
    </row>
    <row r="226" spans="1:41" ht="13.5" customHeight="1">
      <c r="A226" s="117">
        <v>40857</v>
      </c>
      <c r="B226" s="226">
        <v>3216</v>
      </c>
      <c r="C226" s="57">
        <v>3216</v>
      </c>
      <c r="D226" s="99">
        <v>4190</v>
      </c>
      <c r="E226" s="100">
        <v>4190</v>
      </c>
      <c r="F226" s="589"/>
      <c r="G226" s="140">
        <v>0</v>
      </c>
      <c r="H226" s="140">
        <v>0</v>
      </c>
      <c r="I226" s="140">
        <v>0</v>
      </c>
      <c r="J226" s="397"/>
      <c r="K226" s="397"/>
      <c r="L226" s="2243"/>
      <c r="M226" s="2243"/>
      <c r="N226" s="234"/>
      <c r="O226" s="236"/>
      <c r="P226" s="234"/>
      <c r="Q226" s="236"/>
      <c r="R226" s="397">
        <v>0</v>
      </c>
      <c r="S226" s="397">
        <v>376</v>
      </c>
      <c r="T226" s="99"/>
      <c r="U226" s="57"/>
      <c r="V226" s="99"/>
      <c r="W226" s="57"/>
      <c r="X226" s="99"/>
      <c r="Y226" s="57"/>
      <c r="Z226" s="56">
        <v>49973</v>
      </c>
      <c r="AA226" s="57">
        <v>66687</v>
      </c>
      <c r="AB226" s="2243"/>
      <c r="AC226" s="57">
        <v>0</v>
      </c>
      <c r="AD226" s="57">
        <v>4</v>
      </c>
      <c r="AE226" s="57">
        <v>0</v>
      </c>
      <c r="AF226" s="397"/>
      <c r="AG226" s="2243"/>
      <c r="AH226" s="397"/>
      <c r="AI226" s="397"/>
      <c r="AJ226" s="57">
        <v>3235</v>
      </c>
      <c r="AK226" s="57"/>
      <c r="AL226" s="57"/>
      <c r="AM226" s="57"/>
      <c r="AN226" s="166"/>
      <c r="AO226" s="33"/>
    </row>
    <row r="227" spans="1:41" s="112" customFormat="1" ht="13.5" customHeight="1">
      <c r="A227" s="125">
        <v>40858</v>
      </c>
      <c r="B227" s="127">
        <v>3504</v>
      </c>
      <c r="C227" s="108">
        <v>3504</v>
      </c>
      <c r="D227" s="109">
        <v>2438</v>
      </c>
      <c r="E227" s="114">
        <v>2438</v>
      </c>
      <c r="F227" s="114"/>
      <c r="G227" s="141">
        <v>0</v>
      </c>
      <c r="H227" s="141">
        <v>0</v>
      </c>
      <c r="I227" s="141">
        <v>0</v>
      </c>
      <c r="J227" s="108"/>
      <c r="K227" s="108"/>
      <c r="L227" s="1413"/>
      <c r="M227" s="1413"/>
      <c r="N227" s="109"/>
      <c r="O227" s="114"/>
      <c r="P227" s="109"/>
      <c r="Q227" s="114"/>
      <c r="R227" s="108">
        <v>4</v>
      </c>
      <c r="S227" s="108">
        <v>4</v>
      </c>
      <c r="T227" s="109"/>
      <c r="U227" s="108"/>
      <c r="V227" s="109"/>
      <c r="W227" s="108"/>
      <c r="X227" s="109"/>
      <c r="Y227" s="108"/>
      <c r="Z227" s="110">
        <v>50853</v>
      </c>
      <c r="AA227" s="108">
        <v>66653</v>
      </c>
      <c r="AB227" s="1413"/>
      <c r="AC227" s="108">
        <v>0</v>
      </c>
      <c r="AD227" s="108">
        <v>4</v>
      </c>
      <c r="AE227" s="108">
        <v>0</v>
      </c>
      <c r="AF227" s="108"/>
      <c r="AG227" s="1413"/>
      <c r="AH227" s="108"/>
      <c r="AI227" s="108"/>
      <c r="AJ227" s="108">
        <v>3231</v>
      </c>
      <c r="AK227" s="108"/>
      <c r="AL227" s="108"/>
      <c r="AM227" s="108"/>
      <c r="AN227" s="160" t="s">
        <v>45</v>
      </c>
      <c r="AO227" s="111"/>
    </row>
    <row r="228" spans="1:41" ht="13.5" customHeight="1">
      <c r="A228" s="117">
        <v>40861</v>
      </c>
      <c r="B228" s="226">
        <v>1473</v>
      </c>
      <c r="C228" s="57">
        <v>1473</v>
      </c>
      <c r="D228" s="99">
        <v>1722</v>
      </c>
      <c r="E228" s="100">
        <v>1722</v>
      </c>
      <c r="F228" s="589"/>
      <c r="G228" s="140">
        <v>0</v>
      </c>
      <c r="H228" s="140">
        <v>0</v>
      </c>
      <c r="I228" s="140">
        <v>0</v>
      </c>
      <c r="J228" s="397"/>
      <c r="K228" s="397"/>
      <c r="L228" s="2243"/>
      <c r="M228" s="2243"/>
      <c r="N228" s="234"/>
      <c r="O228" s="236"/>
      <c r="P228" s="234"/>
      <c r="Q228" s="236"/>
      <c r="R228" s="397">
        <v>4</v>
      </c>
      <c r="S228" s="397">
        <v>4</v>
      </c>
      <c r="T228" s="99"/>
      <c r="U228" s="57"/>
      <c r="V228" s="99"/>
      <c r="W228" s="57"/>
      <c r="X228" s="99"/>
      <c r="Y228" s="57"/>
      <c r="Z228" s="56">
        <v>50841</v>
      </c>
      <c r="AA228" s="57">
        <v>66107</v>
      </c>
      <c r="AB228" s="2243"/>
      <c r="AC228" s="57">
        <v>0</v>
      </c>
      <c r="AD228" s="57">
        <v>4</v>
      </c>
      <c r="AE228" s="57">
        <v>0</v>
      </c>
      <c r="AF228" s="397"/>
      <c r="AG228" s="2243"/>
      <c r="AH228" s="397"/>
      <c r="AI228" s="397"/>
      <c r="AJ228" s="57">
        <v>3231</v>
      </c>
      <c r="AK228" s="57"/>
      <c r="AL228" s="57"/>
      <c r="AM228" s="57"/>
      <c r="AN228" s="166"/>
      <c r="AO228" s="33"/>
    </row>
    <row r="229" spans="1:41" ht="13.5" customHeight="1">
      <c r="A229" s="117">
        <v>40862</v>
      </c>
      <c r="B229" s="226">
        <v>6400</v>
      </c>
      <c r="C229" s="57">
        <v>6400</v>
      </c>
      <c r="D229" s="99">
        <v>2442</v>
      </c>
      <c r="E229" s="100">
        <v>2442</v>
      </c>
      <c r="F229" s="589"/>
      <c r="G229" s="140">
        <v>0</v>
      </c>
      <c r="H229" s="140">
        <v>0</v>
      </c>
      <c r="I229" s="140">
        <v>0</v>
      </c>
      <c r="J229" s="397"/>
      <c r="K229" s="397"/>
      <c r="L229" s="2243"/>
      <c r="M229" s="2243"/>
      <c r="N229" s="234"/>
      <c r="O229" s="236"/>
      <c r="P229" s="234"/>
      <c r="Q229" s="236"/>
      <c r="R229" s="397">
        <v>0</v>
      </c>
      <c r="S229" s="397">
        <v>0</v>
      </c>
      <c r="T229" s="99"/>
      <c r="U229" s="57"/>
      <c r="V229" s="99"/>
      <c r="W229" s="57"/>
      <c r="X229" s="99"/>
      <c r="Y229" s="57"/>
      <c r="Z229" s="56">
        <v>47521</v>
      </c>
      <c r="AA229" s="57">
        <v>67059</v>
      </c>
      <c r="AB229" s="2243"/>
      <c r="AC229" s="57">
        <v>0</v>
      </c>
      <c r="AD229" s="57">
        <v>4</v>
      </c>
      <c r="AE229" s="57">
        <v>0</v>
      </c>
      <c r="AF229" s="397"/>
      <c r="AG229" s="2243"/>
      <c r="AH229" s="397"/>
      <c r="AI229" s="397"/>
      <c r="AJ229" s="57">
        <v>3231</v>
      </c>
      <c r="AK229" s="57"/>
      <c r="AL229" s="57"/>
      <c r="AM229" s="57"/>
      <c r="AN229" s="166"/>
      <c r="AO229" s="33"/>
    </row>
    <row r="230" spans="1:41" ht="13.5" customHeight="1">
      <c r="A230" s="117">
        <v>40863</v>
      </c>
      <c r="B230" s="226">
        <v>6937</v>
      </c>
      <c r="C230" s="57">
        <v>6937</v>
      </c>
      <c r="D230" s="99">
        <v>2504</v>
      </c>
      <c r="E230" s="100">
        <v>2504</v>
      </c>
      <c r="F230" s="589"/>
      <c r="G230" s="140">
        <v>0</v>
      </c>
      <c r="H230" s="140">
        <v>0</v>
      </c>
      <c r="I230" s="140">
        <v>0</v>
      </c>
      <c r="J230" s="397"/>
      <c r="K230" s="397"/>
      <c r="L230" s="2243"/>
      <c r="M230" s="2243"/>
      <c r="N230" s="234"/>
      <c r="O230" s="236"/>
      <c r="P230" s="234"/>
      <c r="Q230" s="236"/>
      <c r="R230" s="397">
        <v>0</v>
      </c>
      <c r="S230" s="397">
        <v>0</v>
      </c>
      <c r="T230" s="99"/>
      <c r="U230" s="57"/>
      <c r="V230" s="99"/>
      <c r="W230" s="57"/>
      <c r="X230" s="99"/>
      <c r="Y230" s="57"/>
      <c r="Z230" s="56">
        <v>44315</v>
      </c>
      <c r="AA230" s="57">
        <v>66811</v>
      </c>
      <c r="AB230" s="2243"/>
      <c r="AC230" s="57">
        <v>0</v>
      </c>
      <c r="AD230" s="57">
        <v>4</v>
      </c>
      <c r="AE230" s="57">
        <v>0</v>
      </c>
      <c r="AF230" s="397"/>
      <c r="AG230" s="2243"/>
      <c r="AH230" s="397"/>
      <c r="AI230" s="397"/>
      <c r="AJ230" s="57">
        <v>3231</v>
      </c>
      <c r="AK230" s="57"/>
      <c r="AL230" s="57"/>
      <c r="AM230" s="57"/>
      <c r="AN230" s="166"/>
      <c r="AO230" s="33"/>
    </row>
    <row r="231" spans="1:41" ht="13.5" customHeight="1">
      <c r="A231" s="117">
        <v>40864</v>
      </c>
      <c r="B231" s="226">
        <v>3281</v>
      </c>
      <c r="C231" s="57">
        <v>3281</v>
      </c>
      <c r="D231" s="99">
        <v>4238</v>
      </c>
      <c r="E231" s="100">
        <v>4238</v>
      </c>
      <c r="F231" s="589"/>
      <c r="G231" s="140">
        <v>0</v>
      </c>
      <c r="H231" s="140">
        <v>0</v>
      </c>
      <c r="I231" s="140">
        <v>0</v>
      </c>
      <c r="J231" s="397"/>
      <c r="K231" s="397"/>
      <c r="L231" s="2243"/>
      <c r="M231" s="2243"/>
      <c r="N231" s="234"/>
      <c r="O231" s="236"/>
      <c r="P231" s="234"/>
      <c r="Q231" s="236"/>
      <c r="R231" s="397">
        <v>8</v>
      </c>
      <c r="S231" s="397">
        <v>8</v>
      </c>
      <c r="T231" s="99"/>
      <c r="U231" s="57"/>
      <c r="V231" s="99"/>
      <c r="W231" s="57"/>
      <c r="X231" s="99"/>
      <c r="Y231" s="57"/>
      <c r="Z231" s="56">
        <v>44174</v>
      </c>
      <c r="AA231" s="57">
        <v>66851</v>
      </c>
      <c r="AB231" s="2243"/>
      <c r="AC231" s="57">
        <v>0</v>
      </c>
      <c r="AD231" s="57">
        <v>4</v>
      </c>
      <c r="AE231" s="57">
        <v>0</v>
      </c>
      <c r="AF231" s="397"/>
      <c r="AG231" s="2243"/>
      <c r="AH231" s="397"/>
      <c r="AI231" s="397"/>
      <c r="AJ231" s="57">
        <v>3233</v>
      </c>
      <c r="AK231" s="57"/>
      <c r="AL231" s="57"/>
      <c r="AM231" s="57"/>
      <c r="AN231" s="166"/>
      <c r="AO231" s="33"/>
    </row>
    <row r="232" spans="1:41" ht="13.5" customHeight="1">
      <c r="A232" s="117">
        <v>40865</v>
      </c>
      <c r="B232" s="226">
        <v>2452</v>
      </c>
      <c r="C232" s="57">
        <v>2589</v>
      </c>
      <c r="D232" s="99">
        <v>3998</v>
      </c>
      <c r="E232" s="100">
        <v>4498</v>
      </c>
      <c r="F232" s="589"/>
      <c r="G232" s="140">
        <v>0</v>
      </c>
      <c r="H232" s="140">
        <v>0</v>
      </c>
      <c r="I232" s="140">
        <v>0</v>
      </c>
      <c r="J232" s="397"/>
      <c r="K232" s="397"/>
      <c r="L232" s="2243"/>
      <c r="M232" s="2243"/>
      <c r="N232" s="234"/>
      <c r="O232" s="236"/>
      <c r="P232" s="234"/>
      <c r="Q232" s="236"/>
      <c r="R232" s="397">
        <v>6</v>
      </c>
      <c r="S232" s="397">
        <v>6</v>
      </c>
      <c r="T232" s="99"/>
      <c r="U232" s="57"/>
      <c r="V232" s="99"/>
      <c r="W232" s="57"/>
      <c r="X232" s="99"/>
      <c r="Y232" s="57"/>
      <c r="Z232" s="56">
        <v>43770</v>
      </c>
      <c r="AA232" s="57">
        <v>66141</v>
      </c>
      <c r="AB232" s="2243"/>
      <c r="AC232" s="57">
        <v>0</v>
      </c>
      <c r="AD232" s="57">
        <v>4</v>
      </c>
      <c r="AE232" s="57">
        <v>0</v>
      </c>
      <c r="AF232" s="397"/>
      <c r="AG232" s="2243"/>
      <c r="AH232" s="397"/>
      <c r="AI232" s="397"/>
      <c r="AJ232" s="57">
        <v>3231</v>
      </c>
      <c r="AK232" s="57"/>
      <c r="AL232" s="57"/>
      <c r="AM232" s="57"/>
      <c r="AN232" s="166"/>
      <c r="AO232" s="33"/>
    </row>
    <row r="233" spans="1:41" ht="13.5" customHeight="1">
      <c r="A233" s="117">
        <v>40868</v>
      </c>
      <c r="B233" s="226">
        <v>3580</v>
      </c>
      <c r="C233" s="57">
        <v>3580</v>
      </c>
      <c r="D233" s="99">
        <v>5469</v>
      </c>
      <c r="E233" s="100">
        <v>5469</v>
      </c>
      <c r="F233" s="589"/>
      <c r="G233" s="140">
        <v>0</v>
      </c>
      <c r="H233" s="140">
        <v>0</v>
      </c>
      <c r="I233" s="140">
        <v>0</v>
      </c>
      <c r="J233" s="397"/>
      <c r="K233" s="397"/>
      <c r="L233" s="2243"/>
      <c r="M233" s="2243"/>
      <c r="N233" s="234"/>
      <c r="O233" s="236"/>
      <c r="P233" s="234"/>
      <c r="Q233" s="236"/>
      <c r="R233" s="397">
        <v>0</v>
      </c>
      <c r="S233" s="397">
        <v>0</v>
      </c>
      <c r="T233" s="99"/>
      <c r="U233" s="57"/>
      <c r="V233" s="99"/>
      <c r="W233" s="57"/>
      <c r="X233" s="99"/>
      <c r="Y233" s="57"/>
      <c r="Z233" s="56">
        <v>43816</v>
      </c>
      <c r="AA233" s="57">
        <v>64660</v>
      </c>
      <c r="AB233" s="2243"/>
      <c r="AC233" s="57">
        <v>0</v>
      </c>
      <c r="AD233" s="57">
        <v>4</v>
      </c>
      <c r="AE233" s="57">
        <v>0</v>
      </c>
      <c r="AF233" s="397"/>
      <c r="AG233" s="2243"/>
      <c r="AH233" s="397"/>
      <c r="AI233" s="397"/>
      <c r="AJ233" s="57">
        <v>3231</v>
      </c>
      <c r="AK233" s="57"/>
      <c r="AL233" s="57"/>
      <c r="AM233" s="57"/>
      <c r="AN233" s="166"/>
      <c r="AO233" s="33"/>
    </row>
    <row r="234" spans="1:41" ht="13.5" customHeight="1">
      <c r="A234" s="117">
        <v>40869</v>
      </c>
      <c r="B234" s="226">
        <v>2978</v>
      </c>
      <c r="C234" s="57">
        <v>2978</v>
      </c>
      <c r="D234" s="99">
        <v>6591</v>
      </c>
      <c r="E234" s="100">
        <v>6591</v>
      </c>
      <c r="F234" s="589"/>
      <c r="G234" s="140">
        <v>0</v>
      </c>
      <c r="H234" s="140">
        <v>0</v>
      </c>
      <c r="I234" s="140">
        <v>0</v>
      </c>
      <c r="J234" s="397"/>
      <c r="K234" s="397"/>
      <c r="L234" s="2243"/>
      <c r="M234" s="2243"/>
      <c r="N234" s="234"/>
      <c r="O234" s="236"/>
      <c r="P234" s="234"/>
      <c r="Q234" s="236"/>
      <c r="R234" s="397">
        <v>0</v>
      </c>
      <c r="S234" s="397">
        <v>0</v>
      </c>
      <c r="T234" s="99"/>
      <c r="U234" s="57"/>
      <c r="V234" s="99"/>
      <c r="W234" s="57"/>
      <c r="X234" s="99"/>
      <c r="Y234" s="57"/>
      <c r="Z234" s="56">
        <v>43094</v>
      </c>
      <c r="AA234" s="57">
        <v>63978</v>
      </c>
      <c r="AB234" s="2243"/>
      <c r="AC234" s="57">
        <v>0</v>
      </c>
      <c r="AD234" s="57">
        <v>4</v>
      </c>
      <c r="AE234" s="57">
        <v>0</v>
      </c>
      <c r="AF234" s="397"/>
      <c r="AG234" s="2243"/>
      <c r="AH234" s="397"/>
      <c r="AI234" s="397"/>
      <c r="AJ234" s="57">
        <v>3231</v>
      </c>
      <c r="AK234" s="57"/>
      <c r="AL234" s="57"/>
      <c r="AM234" s="57"/>
      <c r="AN234" s="166"/>
      <c r="AO234" s="33"/>
    </row>
    <row r="235" spans="1:41" ht="13.5" customHeight="1">
      <c r="A235" s="117">
        <v>40870</v>
      </c>
      <c r="B235" s="226">
        <v>5784</v>
      </c>
      <c r="C235" s="57">
        <v>5784</v>
      </c>
      <c r="D235" s="99">
        <v>4803</v>
      </c>
      <c r="E235" s="100">
        <v>5398</v>
      </c>
      <c r="F235" s="589"/>
      <c r="G235" s="140">
        <v>0</v>
      </c>
      <c r="H235" s="140">
        <v>0</v>
      </c>
      <c r="I235" s="140">
        <v>0</v>
      </c>
      <c r="J235" s="397"/>
      <c r="K235" s="397"/>
      <c r="L235" s="2243"/>
      <c r="M235" s="2243"/>
      <c r="N235" s="234"/>
      <c r="O235" s="236"/>
      <c r="P235" s="234"/>
      <c r="Q235" s="236"/>
      <c r="R235" s="397">
        <v>0</v>
      </c>
      <c r="S235" s="397">
        <v>0</v>
      </c>
      <c r="T235" s="99"/>
      <c r="U235" s="57"/>
      <c r="V235" s="99"/>
      <c r="W235" s="57"/>
      <c r="X235" s="99"/>
      <c r="Y235" s="57"/>
      <c r="Z235" s="56">
        <v>44848</v>
      </c>
      <c r="AA235" s="57">
        <v>64680</v>
      </c>
      <c r="AB235" s="2243"/>
      <c r="AC235" s="57">
        <v>0</v>
      </c>
      <c r="AD235" s="57">
        <v>4</v>
      </c>
      <c r="AE235" s="57">
        <v>0</v>
      </c>
      <c r="AF235" s="397"/>
      <c r="AG235" s="2243"/>
      <c r="AH235" s="397"/>
      <c r="AI235" s="397"/>
      <c r="AJ235" s="57">
        <v>3231</v>
      </c>
      <c r="AK235" s="57"/>
      <c r="AL235" s="57"/>
      <c r="AM235" s="57"/>
      <c r="AN235" s="166"/>
      <c r="AO235" s="33"/>
    </row>
    <row r="236" spans="1:41" s="112" customFormat="1" ht="13.5" customHeight="1">
      <c r="A236" s="125">
        <v>40871</v>
      </c>
      <c r="B236" s="127"/>
      <c r="C236" s="108"/>
      <c r="D236" s="109"/>
      <c r="E236" s="114"/>
      <c r="F236" s="114"/>
      <c r="G236" s="141"/>
      <c r="H236" s="141"/>
      <c r="I236" s="141"/>
      <c r="J236" s="108"/>
      <c r="K236" s="108"/>
      <c r="L236" s="1413"/>
      <c r="M236" s="1413"/>
      <c r="N236" s="109"/>
      <c r="O236" s="114"/>
      <c r="P236" s="109"/>
      <c r="Q236" s="114"/>
      <c r="R236" s="108"/>
      <c r="S236" s="108"/>
      <c r="T236" s="109"/>
      <c r="U236" s="108"/>
      <c r="V236" s="109"/>
      <c r="W236" s="108"/>
      <c r="X236" s="109"/>
      <c r="Y236" s="108"/>
      <c r="Z236" s="110"/>
      <c r="AA236" s="108"/>
      <c r="AB236" s="1413"/>
      <c r="AC236" s="108"/>
      <c r="AD236" s="108"/>
      <c r="AE236" s="108"/>
      <c r="AF236" s="108"/>
      <c r="AG236" s="1413"/>
      <c r="AH236" s="108"/>
      <c r="AI236" s="108"/>
      <c r="AJ236" s="108"/>
      <c r="AK236" s="108"/>
      <c r="AL236" s="108"/>
      <c r="AM236" s="108"/>
      <c r="AN236" s="160"/>
      <c r="AO236" s="111"/>
    </row>
    <row r="237" spans="1:41" ht="13.5" customHeight="1">
      <c r="A237" s="117">
        <v>40872</v>
      </c>
      <c r="B237" s="226">
        <v>1436</v>
      </c>
      <c r="C237" s="57">
        <v>1436</v>
      </c>
      <c r="D237" s="99">
        <v>2947</v>
      </c>
      <c r="E237" s="100">
        <v>2947</v>
      </c>
      <c r="F237" s="589"/>
      <c r="G237" s="140">
        <v>0</v>
      </c>
      <c r="H237" s="140">
        <v>0</v>
      </c>
      <c r="I237" s="140">
        <v>0</v>
      </c>
      <c r="J237" s="397"/>
      <c r="K237" s="397"/>
      <c r="L237" s="2243"/>
      <c r="M237" s="2243"/>
      <c r="N237" s="234"/>
      <c r="O237" s="236"/>
      <c r="P237" s="234"/>
      <c r="Q237" s="236"/>
      <c r="R237" s="397">
        <v>0</v>
      </c>
      <c r="S237" s="397">
        <v>0</v>
      </c>
      <c r="T237" s="99"/>
      <c r="U237" s="57"/>
      <c r="V237" s="99"/>
      <c r="W237" s="57"/>
      <c r="X237" s="99"/>
      <c r="Y237" s="57"/>
      <c r="Z237" s="56">
        <v>44746</v>
      </c>
      <c r="AA237" s="57">
        <v>64801</v>
      </c>
      <c r="AB237" s="2243"/>
      <c r="AC237" s="57">
        <v>0</v>
      </c>
      <c r="AD237" s="57">
        <v>4</v>
      </c>
      <c r="AE237" s="57">
        <v>0</v>
      </c>
      <c r="AF237" s="397"/>
      <c r="AG237" s="2243"/>
      <c r="AH237" s="397"/>
      <c r="AI237" s="397"/>
      <c r="AJ237" s="57">
        <v>3231</v>
      </c>
      <c r="AK237" s="57"/>
      <c r="AL237" s="57"/>
      <c r="AM237" s="57"/>
      <c r="AN237" s="166"/>
      <c r="AO237" s="33"/>
    </row>
    <row r="238" spans="1:41" ht="13.5" customHeight="1">
      <c r="A238" s="117">
        <v>40875</v>
      </c>
      <c r="B238" s="226">
        <v>2410</v>
      </c>
      <c r="C238" s="57">
        <v>2410</v>
      </c>
      <c r="D238" s="99">
        <v>3488</v>
      </c>
      <c r="E238" s="100">
        <v>3488</v>
      </c>
      <c r="F238" s="589"/>
      <c r="G238" s="140">
        <v>0</v>
      </c>
      <c r="H238" s="140">
        <v>0</v>
      </c>
      <c r="I238" s="140">
        <v>0</v>
      </c>
      <c r="J238" s="397"/>
      <c r="K238" s="397"/>
      <c r="L238" s="2243"/>
      <c r="M238" s="2243"/>
      <c r="N238" s="234"/>
      <c r="O238" s="236"/>
      <c r="P238" s="234"/>
      <c r="Q238" s="236"/>
      <c r="R238" s="397">
        <v>4</v>
      </c>
      <c r="S238" s="397">
        <v>4</v>
      </c>
      <c r="T238" s="99"/>
      <c r="U238" s="57"/>
      <c r="V238" s="99"/>
      <c r="W238" s="57"/>
      <c r="X238" s="99"/>
      <c r="Y238" s="57"/>
      <c r="Z238" s="56">
        <v>44858</v>
      </c>
      <c r="AA238" s="57">
        <v>63003</v>
      </c>
      <c r="AB238" s="2243"/>
      <c r="AC238" s="57">
        <v>0</v>
      </c>
      <c r="AD238" s="57">
        <v>4</v>
      </c>
      <c r="AE238" s="57">
        <v>0</v>
      </c>
      <c r="AF238" s="397"/>
      <c r="AG238" s="2243"/>
      <c r="AH238" s="397"/>
      <c r="AI238" s="397"/>
      <c r="AJ238" s="57">
        <v>3231</v>
      </c>
      <c r="AK238" s="57"/>
      <c r="AL238" s="57"/>
      <c r="AM238" s="57"/>
      <c r="AN238" s="166"/>
      <c r="AO238" s="33"/>
    </row>
    <row r="239" spans="1:41" ht="13.5" customHeight="1">
      <c r="A239" s="117">
        <v>40876</v>
      </c>
      <c r="B239" s="226">
        <v>3190</v>
      </c>
      <c r="C239" s="57">
        <v>3190</v>
      </c>
      <c r="D239" s="99">
        <v>5196</v>
      </c>
      <c r="E239" s="100">
        <v>5196</v>
      </c>
      <c r="F239" s="589"/>
      <c r="G239" s="140">
        <v>0</v>
      </c>
      <c r="H239" s="140">
        <v>0</v>
      </c>
      <c r="I239" s="140">
        <v>0</v>
      </c>
      <c r="J239" s="397"/>
      <c r="K239" s="397"/>
      <c r="L239" s="2243"/>
      <c r="M239" s="2243"/>
      <c r="N239" s="234"/>
      <c r="O239" s="236"/>
      <c r="P239" s="234"/>
      <c r="Q239" s="236"/>
      <c r="R239" s="397">
        <v>0</v>
      </c>
      <c r="S239" s="397">
        <v>0</v>
      </c>
      <c r="T239" s="99"/>
      <c r="U239" s="57"/>
      <c r="V239" s="99"/>
      <c r="W239" s="57"/>
      <c r="X239" s="99"/>
      <c r="Y239" s="57"/>
      <c r="Z239" s="56">
        <v>44758</v>
      </c>
      <c r="AA239" s="57">
        <v>64821</v>
      </c>
      <c r="AB239" s="2243"/>
      <c r="AC239" s="57">
        <v>0</v>
      </c>
      <c r="AD239" s="57">
        <v>4</v>
      </c>
      <c r="AE239" s="57">
        <v>0</v>
      </c>
      <c r="AF239" s="397"/>
      <c r="AG239" s="2243"/>
      <c r="AH239" s="397"/>
      <c r="AI239" s="397"/>
      <c r="AJ239" s="57">
        <v>3231</v>
      </c>
      <c r="AK239" s="57"/>
      <c r="AL239" s="57"/>
      <c r="AM239" s="57"/>
      <c r="AN239" s="166"/>
      <c r="AO239" s="33"/>
    </row>
    <row r="240" spans="1:41" ht="13.5" customHeight="1">
      <c r="A240" s="117">
        <v>40877</v>
      </c>
      <c r="B240" s="226">
        <v>4664</v>
      </c>
      <c r="C240" s="57">
        <v>4664</v>
      </c>
      <c r="D240" s="99">
        <v>11635</v>
      </c>
      <c r="E240" s="100">
        <v>11773</v>
      </c>
      <c r="F240" s="589"/>
      <c r="G240" s="140">
        <v>0</v>
      </c>
      <c r="H240" s="140">
        <v>0</v>
      </c>
      <c r="I240" s="140">
        <v>0</v>
      </c>
      <c r="J240" s="397"/>
      <c r="K240" s="397"/>
      <c r="L240" s="2243"/>
      <c r="M240" s="2243"/>
      <c r="N240" s="234"/>
      <c r="O240" s="236"/>
      <c r="P240" s="234"/>
      <c r="Q240" s="236"/>
      <c r="R240" s="397">
        <v>0</v>
      </c>
      <c r="S240" s="397">
        <v>0</v>
      </c>
      <c r="T240" s="99"/>
      <c r="U240" s="57"/>
      <c r="V240" s="99"/>
      <c r="W240" s="57"/>
      <c r="X240" s="99"/>
      <c r="Y240" s="57"/>
      <c r="Z240" s="56">
        <v>44059</v>
      </c>
      <c r="AA240" s="57">
        <v>63899</v>
      </c>
      <c r="AB240" s="2243"/>
      <c r="AC240" s="57">
        <v>0</v>
      </c>
      <c r="AD240" s="57">
        <v>4</v>
      </c>
      <c r="AE240" s="57">
        <v>0</v>
      </c>
      <c r="AF240" s="397"/>
      <c r="AG240" s="2243"/>
      <c r="AH240" s="397"/>
      <c r="AI240" s="397"/>
      <c r="AJ240" s="57">
        <v>3231</v>
      </c>
      <c r="AK240" s="57"/>
      <c r="AL240" s="57"/>
      <c r="AM240" s="57"/>
      <c r="AN240" s="166"/>
      <c r="AO240" s="33"/>
    </row>
    <row r="241" spans="1:41" ht="13.5" customHeight="1">
      <c r="A241" s="117">
        <v>40878</v>
      </c>
      <c r="B241" s="226">
        <v>3502</v>
      </c>
      <c r="C241" s="57">
        <v>3577</v>
      </c>
      <c r="D241" s="99">
        <v>5341</v>
      </c>
      <c r="E241" s="100">
        <v>5341</v>
      </c>
      <c r="F241" s="589"/>
      <c r="G241" s="140">
        <v>0</v>
      </c>
      <c r="H241" s="140">
        <v>0</v>
      </c>
      <c r="I241" s="140">
        <v>0</v>
      </c>
      <c r="J241" s="397"/>
      <c r="K241" s="397"/>
      <c r="L241" s="2243"/>
      <c r="M241" s="2243"/>
      <c r="N241" s="234"/>
      <c r="O241" s="236"/>
      <c r="P241" s="234"/>
      <c r="Q241" s="236"/>
      <c r="R241" s="397">
        <v>0</v>
      </c>
      <c r="S241" s="397">
        <v>0</v>
      </c>
      <c r="T241" s="99"/>
      <c r="U241" s="57"/>
      <c r="V241" s="99"/>
      <c r="W241" s="57"/>
      <c r="X241" s="99"/>
      <c r="Y241" s="57"/>
      <c r="Z241" s="56">
        <v>43628</v>
      </c>
      <c r="AA241" s="57">
        <v>65853</v>
      </c>
      <c r="AB241" s="2243"/>
      <c r="AC241" s="57">
        <v>0</v>
      </c>
      <c r="AD241" s="57">
        <v>4</v>
      </c>
      <c r="AE241" s="57">
        <v>0</v>
      </c>
      <c r="AF241" s="397"/>
      <c r="AG241" s="2243"/>
      <c r="AH241" s="397"/>
      <c r="AI241" s="397"/>
      <c r="AJ241" s="57">
        <v>3231</v>
      </c>
      <c r="AK241" s="57"/>
      <c r="AL241" s="57"/>
      <c r="AM241" s="57"/>
      <c r="AN241" s="166"/>
      <c r="AO241" s="33"/>
    </row>
    <row r="242" spans="1:41" ht="13.5" customHeight="1">
      <c r="A242" s="117">
        <v>40879</v>
      </c>
      <c r="B242" s="226">
        <v>1712</v>
      </c>
      <c r="C242" s="57">
        <v>1712</v>
      </c>
      <c r="D242" s="99">
        <v>2990</v>
      </c>
      <c r="E242" s="100">
        <v>2990</v>
      </c>
      <c r="F242" s="589"/>
      <c r="G242" s="140">
        <v>0</v>
      </c>
      <c r="H242" s="140">
        <v>0</v>
      </c>
      <c r="I242" s="140">
        <v>0</v>
      </c>
      <c r="J242" s="397"/>
      <c r="K242" s="397"/>
      <c r="L242" s="2243"/>
      <c r="M242" s="2243"/>
      <c r="N242" s="234"/>
      <c r="O242" s="236"/>
      <c r="P242" s="234"/>
      <c r="Q242" s="236"/>
      <c r="R242" s="397">
        <v>4</v>
      </c>
      <c r="S242" s="397">
        <v>4</v>
      </c>
      <c r="T242" s="99"/>
      <c r="U242" s="57"/>
      <c r="V242" s="99"/>
      <c r="W242" s="57"/>
      <c r="X242" s="99"/>
      <c r="Y242" s="57"/>
      <c r="Z242" s="56">
        <v>43885</v>
      </c>
      <c r="AA242" s="57">
        <v>65295</v>
      </c>
      <c r="AB242" s="2243"/>
      <c r="AC242" s="57">
        <v>0</v>
      </c>
      <c r="AD242" s="57">
        <v>4</v>
      </c>
      <c r="AE242" s="57">
        <v>0</v>
      </c>
      <c r="AF242" s="397"/>
      <c r="AG242" s="2243"/>
      <c r="AH242" s="397"/>
      <c r="AI242" s="397"/>
      <c r="AJ242" s="57">
        <v>3231</v>
      </c>
      <c r="AK242" s="57"/>
      <c r="AL242" s="57"/>
      <c r="AM242" s="57"/>
      <c r="AN242" s="166"/>
      <c r="AO242" s="33"/>
    </row>
    <row r="243" spans="1:41" ht="13.5" customHeight="1">
      <c r="A243" s="117">
        <v>40882</v>
      </c>
      <c r="B243" s="226">
        <v>1767</v>
      </c>
      <c r="C243" s="57">
        <v>1767</v>
      </c>
      <c r="D243" s="99">
        <v>11831</v>
      </c>
      <c r="E243" s="100">
        <v>11831</v>
      </c>
      <c r="F243" s="589"/>
      <c r="G243" s="140">
        <v>0</v>
      </c>
      <c r="H243" s="140">
        <v>0</v>
      </c>
      <c r="I243" s="140">
        <v>0</v>
      </c>
      <c r="J243" s="397"/>
      <c r="K243" s="397"/>
      <c r="L243" s="2243"/>
      <c r="M243" s="2243"/>
      <c r="N243" s="234"/>
      <c r="O243" s="236"/>
      <c r="P243" s="234"/>
      <c r="Q243" s="236"/>
      <c r="R243" s="397">
        <v>2</v>
      </c>
      <c r="S243" s="397">
        <v>2</v>
      </c>
      <c r="T243" s="99"/>
      <c r="U243" s="57"/>
      <c r="V243" s="99"/>
      <c r="W243" s="57"/>
      <c r="X243" s="99"/>
      <c r="Y243" s="57"/>
      <c r="Z243" s="56">
        <v>43985</v>
      </c>
      <c r="AA243" s="57">
        <v>66730</v>
      </c>
      <c r="AB243" s="2243"/>
      <c r="AC243" s="57">
        <v>0</v>
      </c>
      <c r="AD243" s="57">
        <v>4</v>
      </c>
      <c r="AE243" s="57">
        <v>0</v>
      </c>
      <c r="AF243" s="397"/>
      <c r="AG243" s="2243"/>
      <c r="AH243" s="397"/>
      <c r="AI243" s="397"/>
      <c r="AJ243" s="57">
        <v>3231</v>
      </c>
      <c r="AK243" s="57"/>
      <c r="AL243" s="57"/>
      <c r="AM243" s="57"/>
      <c r="AN243" s="166"/>
      <c r="AO243" s="33"/>
    </row>
    <row r="244" spans="1:41" ht="13.5" customHeight="1">
      <c r="A244" s="117">
        <v>40883</v>
      </c>
      <c r="B244" s="226">
        <v>5975</v>
      </c>
      <c r="C244" s="57">
        <v>6039</v>
      </c>
      <c r="D244" s="99">
        <v>10605</v>
      </c>
      <c r="E244" s="100">
        <v>10605</v>
      </c>
      <c r="F244" s="589"/>
      <c r="G244" s="140">
        <v>0</v>
      </c>
      <c r="H244" s="140">
        <v>0</v>
      </c>
      <c r="I244" s="140">
        <v>0</v>
      </c>
      <c r="J244" s="397"/>
      <c r="K244" s="397"/>
      <c r="L244" s="2243"/>
      <c r="M244" s="2243"/>
      <c r="N244" s="234"/>
      <c r="O244" s="236"/>
      <c r="P244" s="234"/>
      <c r="Q244" s="236"/>
      <c r="R244" s="397">
        <v>0</v>
      </c>
      <c r="S244" s="397">
        <v>0</v>
      </c>
      <c r="T244" s="99"/>
      <c r="U244" s="57"/>
      <c r="V244" s="99"/>
      <c r="W244" s="57"/>
      <c r="X244" s="99"/>
      <c r="Y244" s="57"/>
      <c r="Z244" s="56">
        <v>44172</v>
      </c>
      <c r="AA244" s="57">
        <v>66773</v>
      </c>
      <c r="AB244" s="2243"/>
      <c r="AC244" s="57">
        <v>0</v>
      </c>
      <c r="AD244" s="57">
        <v>4</v>
      </c>
      <c r="AE244" s="57">
        <v>0</v>
      </c>
      <c r="AF244" s="397"/>
      <c r="AG244" s="2243"/>
      <c r="AH244" s="397"/>
      <c r="AI244" s="397"/>
      <c r="AJ244" s="57">
        <v>3231</v>
      </c>
      <c r="AK244" s="57"/>
      <c r="AL244" s="57"/>
      <c r="AM244" s="57"/>
      <c r="AN244" s="166"/>
      <c r="AO244" s="33"/>
    </row>
    <row r="245" spans="1:41" ht="13.5" customHeight="1">
      <c r="A245" s="117">
        <v>40884</v>
      </c>
      <c r="B245" s="226">
        <v>4788</v>
      </c>
      <c r="C245" s="57">
        <v>4788</v>
      </c>
      <c r="D245" s="99">
        <v>11633</v>
      </c>
      <c r="E245" s="100">
        <v>11633</v>
      </c>
      <c r="F245" s="589"/>
      <c r="G245" s="140">
        <v>0</v>
      </c>
      <c r="H245" s="140">
        <v>0</v>
      </c>
      <c r="I245" s="140">
        <v>0</v>
      </c>
      <c r="J245" s="397"/>
      <c r="K245" s="397"/>
      <c r="L245" s="2243"/>
      <c r="M245" s="2243"/>
      <c r="N245" s="234"/>
      <c r="O245" s="236"/>
      <c r="P245" s="234"/>
      <c r="Q245" s="236"/>
      <c r="R245" s="397">
        <v>0</v>
      </c>
      <c r="S245" s="397">
        <v>700</v>
      </c>
      <c r="T245" s="99"/>
      <c r="U245" s="57"/>
      <c r="V245" s="99"/>
      <c r="W245" s="57"/>
      <c r="X245" s="99"/>
      <c r="Y245" s="57"/>
      <c r="Z245" s="56">
        <v>45729</v>
      </c>
      <c r="AA245" s="57">
        <v>64824</v>
      </c>
      <c r="AB245" s="2243"/>
      <c r="AC245" s="57">
        <v>0</v>
      </c>
      <c r="AD245" s="57">
        <v>4</v>
      </c>
      <c r="AE245" s="57">
        <v>0</v>
      </c>
      <c r="AF245" s="397"/>
      <c r="AG245" s="2243"/>
      <c r="AH245" s="397"/>
      <c r="AI245" s="397"/>
      <c r="AJ245" s="57">
        <v>2531</v>
      </c>
      <c r="AK245" s="57"/>
      <c r="AL245" s="57"/>
      <c r="AM245" s="57"/>
      <c r="AN245" s="166"/>
      <c r="AO245" s="33"/>
    </row>
    <row r="246" spans="1:41" ht="13.5" customHeight="1">
      <c r="A246" s="117">
        <v>40885</v>
      </c>
      <c r="B246" s="226">
        <v>9374</v>
      </c>
      <c r="C246" s="57">
        <v>9574</v>
      </c>
      <c r="D246" s="99">
        <v>15302</v>
      </c>
      <c r="E246" s="100">
        <v>15302</v>
      </c>
      <c r="F246" s="589"/>
      <c r="G246" s="140">
        <v>0</v>
      </c>
      <c r="H246" s="140">
        <v>0</v>
      </c>
      <c r="I246" s="140">
        <v>0</v>
      </c>
      <c r="J246" s="397"/>
      <c r="K246" s="397"/>
      <c r="L246" s="2243"/>
      <c r="M246" s="2243"/>
      <c r="N246" s="234"/>
      <c r="O246" s="236"/>
      <c r="P246" s="234"/>
      <c r="Q246" s="236"/>
      <c r="R246" s="397">
        <v>0</v>
      </c>
      <c r="S246" s="397">
        <v>0</v>
      </c>
      <c r="T246" s="99"/>
      <c r="U246" s="57"/>
      <c r="V246" s="99"/>
      <c r="W246" s="57"/>
      <c r="X246" s="99"/>
      <c r="Y246" s="57"/>
      <c r="Z246" s="56">
        <v>44481</v>
      </c>
      <c r="AA246" s="57">
        <v>70101</v>
      </c>
      <c r="AB246" s="2243"/>
      <c r="AC246" s="57">
        <v>0</v>
      </c>
      <c r="AD246" s="57">
        <v>4</v>
      </c>
      <c r="AE246" s="57">
        <v>0</v>
      </c>
      <c r="AF246" s="397"/>
      <c r="AG246" s="2243"/>
      <c r="AH246" s="397"/>
      <c r="AI246" s="397"/>
      <c r="AJ246" s="57">
        <v>2531</v>
      </c>
      <c r="AK246" s="57"/>
      <c r="AL246" s="57"/>
      <c r="AM246" s="57"/>
      <c r="AN246" s="166"/>
      <c r="AO246" s="33"/>
    </row>
    <row r="247" spans="1:41" ht="13.5" customHeight="1">
      <c r="A247" s="117">
        <v>40886</v>
      </c>
      <c r="B247" s="226">
        <v>14332</v>
      </c>
      <c r="C247" s="57">
        <v>14332</v>
      </c>
      <c r="D247" s="99">
        <v>22583</v>
      </c>
      <c r="E247" s="100">
        <v>22583</v>
      </c>
      <c r="F247" s="589"/>
      <c r="G247" s="140">
        <v>0</v>
      </c>
      <c r="H247" s="140">
        <v>0</v>
      </c>
      <c r="I247" s="140">
        <v>0</v>
      </c>
      <c r="J247" s="397"/>
      <c r="K247" s="397"/>
      <c r="L247" s="2243"/>
      <c r="M247" s="2243"/>
      <c r="N247" s="234"/>
      <c r="O247" s="236"/>
      <c r="P247" s="234"/>
      <c r="Q247" s="236"/>
      <c r="R247" s="397">
        <v>2</v>
      </c>
      <c r="S247" s="397">
        <v>2</v>
      </c>
      <c r="T247" s="99"/>
      <c r="U247" s="57"/>
      <c r="V247" s="99"/>
      <c r="W247" s="57"/>
      <c r="X247" s="99"/>
      <c r="Y247" s="57"/>
      <c r="Z247" s="56">
        <v>44687</v>
      </c>
      <c r="AA247" s="57">
        <v>70099</v>
      </c>
      <c r="AB247" s="2243"/>
      <c r="AC247" s="57">
        <v>0</v>
      </c>
      <c r="AD247" s="57">
        <v>4</v>
      </c>
      <c r="AE247" s="57">
        <v>0</v>
      </c>
      <c r="AF247" s="397"/>
      <c r="AG247" s="2243"/>
      <c r="AH247" s="397"/>
      <c r="AI247" s="397"/>
      <c r="AJ247" s="57">
        <v>2531</v>
      </c>
      <c r="AK247" s="57"/>
      <c r="AL247" s="57"/>
      <c r="AM247" s="57"/>
      <c r="AN247" s="166"/>
      <c r="AO247" s="33"/>
    </row>
    <row r="248" spans="1:41" ht="13.5" customHeight="1">
      <c r="A248" s="117">
        <v>40889</v>
      </c>
      <c r="B248" s="226">
        <v>36871</v>
      </c>
      <c r="C248" s="57">
        <v>38893</v>
      </c>
      <c r="D248" s="99">
        <v>31631</v>
      </c>
      <c r="E248" s="100">
        <v>35815</v>
      </c>
      <c r="F248" s="589"/>
      <c r="G248" s="140">
        <v>0</v>
      </c>
      <c r="H248" s="140">
        <v>0</v>
      </c>
      <c r="I248" s="140">
        <v>0</v>
      </c>
      <c r="J248" s="397"/>
      <c r="K248" s="397"/>
      <c r="L248" s="2243"/>
      <c r="M248" s="2243"/>
      <c r="N248" s="234"/>
      <c r="O248" s="236"/>
      <c r="P248" s="234"/>
      <c r="Q248" s="236"/>
      <c r="R248" s="397">
        <v>114</v>
      </c>
      <c r="S248" s="397">
        <v>4171</v>
      </c>
      <c r="T248" s="99"/>
      <c r="U248" s="57"/>
      <c r="V248" s="99"/>
      <c r="W248" s="57"/>
      <c r="X248" s="99"/>
      <c r="Y248" s="57"/>
      <c r="Z248" s="84">
        <v>49810</v>
      </c>
      <c r="AA248" s="13">
        <v>73538</v>
      </c>
      <c r="AB248" s="3498"/>
      <c r="AC248" s="13">
        <v>0</v>
      </c>
      <c r="AD248" s="13">
        <v>4</v>
      </c>
      <c r="AE248" s="13">
        <v>0</v>
      </c>
      <c r="AF248" s="429"/>
      <c r="AG248" s="2758"/>
      <c r="AH248" s="469"/>
      <c r="AI248" s="469"/>
      <c r="AJ248" s="13">
        <v>2534</v>
      </c>
      <c r="AK248" s="13"/>
      <c r="AL248" s="13"/>
      <c r="AM248" s="13"/>
      <c r="AN248" s="166"/>
      <c r="AO248" s="33"/>
    </row>
    <row r="249" spans="1:41" ht="13.5" customHeight="1">
      <c r="A249" s="117">
        <v>40890</v>
      </c>
      <c r="B249" s="226">
        <v>23812</v>
      </c>
      <c r="C249" s="57">
        <v>34142</v>
      </c>
      <c r="D249" s="99">
        <v>43711</v>
      </c>
      <c r="E249" s="100">
        <v>44171</v>
      </c>
      <c r="F249" s="589"/>
      <c r="G249" s="140">
        <v>0</v>
      </c>
      <c r="H249" s="140">
        <v>0</v>
      </c>
      <c r="I249" s="140">
        <v>0</v>
      </c>
      <c r="J249" s="397"/>
      <c r="K249" s="397"/>
      <c r="L249" s="2243"/>
      <c r="M249" s="2243"/>
      <c r="N249" s="234"/>
      <c r="O249" s="236"/>
      <c r="P249" s="234"/>
      <c r="Q249" s="236"/>
      <c r="R249" s="397">
        <v>0</v>
      </c>
      <c r="S249" s="397">
        <v>660</v>
      </c>
      <c r="T249" s="99"/>
      <c r="U249" s="57"/>
      <c r="V249" s="99"/>
      <c r="W249" s="57"/>
      <c r="X249" s="99"/>
      <c r="Y249" s="57"/>
      <c r="Z249" s="84">
        <v>50830</v>
      </c>
      <c r="AA249" s="13">
        <v>85838</v>
      </c>
      <c r="AB249" s="3498"/>
      <c r="AC249" s="13">
        <v>0</v>
      </c>
      <c r="AD249" s="13">
        <v>4</v>
      </c>
      <c r="AE249" s="13">
        <v>0</v>
      </c>
      <c r="AF249" s="429"/>
      <c r="AG249" s="2758"/>
      <c r="AH249" s="469"/>
      <c r="AI249" s="469"/>
      <c r="AJ249" s="13">
        <v>2547</v>
      </c>
      <c r="AK249" s="13"/>
      <c r="AL249" s="13"/>
      <c r="AM249" s="13"/>
      <c r="AN249" s="166"/>
      <c r="AO249" s="33"/>
    </row>
    <row r="250" spans="1:41" ht="13.5" customHeight="1">
      <c r="A250" s="117">
        <v>40891</v>
      </c>
      <c r="B250" s="226">
        <v>15728</v>
      </c>
      <c r="C250" s="57">
        <v>16736</v>
      </c>
      <c r="D250" s="99">
        <v>25789</v>
      </c>
      <c r="E250" s="100">
        <v>26613</v>
      </c>
      <c r="F250" s="589"/>
      <c r="G250" s="140">
        <v>0</v>
      </c>
      <c r="H250" s="140">
        <v>0</v>
      </c>
      <c r="I250" s="140">
        <v>0</v>
      </c>
      <c r="J250" s="397"/>
      <c r="K250" s="397"/>
      <c r="L250" s="2243"/>
      <c r="M250" s="2243"/>
      <c r="N250" s="234"/>
      <c r="O250" s="236"/>
      <c r="P250" s="234"/>
      <c r="Q250" s="236"/>
      <c r="R250" s="397">
        <v>36</v>
      </c>
      <c r="S250" s="397">
        <v>696</v>
      </c>
      <c r="T250" s="99"/>
      <c r="U250" s="57"/>
      <c r="V250" s="99"/>
      <c r="W250" s="57"/>
      <c r="X250" s="99"/>
      <c r="Y250" s="57"/>
      <c r="Z250" s="84">
        <v>49272</v>
      </c>
      <c r="AA250" s="13">
        <v>79208</v>
      </c>
      <c r="AB250" s="3498"/>
      <c r="AC250" s="13">
        <v>0</v>
      </c>
      <c r="AD250" s="13">
        <v>4</v>
      </c>
      <c r="AE250" s="13">
        <v>0</v>
      </c>
      <c r="AF250" s="429"/>
      <c r="AG250" s="2758"/>
      <c r="AH250" s="469"/>
      <c r="AI250" s="469"/>
      <c r="AJ250" s="13">
        <v>2584</v>
      </c>
      <c r="AK250" s="13"/>
      <c r="AL250" s="13"/>
      <c r="AM250" s="13"/>
      <c r="AN250" s="166"/>
      <c r="AO250" s="33"/>
    </row>
    <row r="251" spans="1:41" ht="13.5" customHeight="1">
      <c r="A251" s="117">
        <v>40892</v>
      </c>
      <c r="B251" s="226">
        <v>9984</v>
      </c>
      <c r="C251" s="57">
        <v>9984</v>
      </c>
      <c r="D251" s="99">
        <v>14191</v>
      </c>
      <c r="E251" s="100">
        <v>14191</v>
      </c>
      <c r="F251" s="589"/>
      <c r="G251" s="140">
        <v>0</v>
      </c>
      <c r="H251" s="140">
        <v>0</v>
      </c>
      <c r="I251" s="140">
        <v>0</v>
      </c>
      <c r="J251" s="397"/>
      <c r="K251" s="397"/>
      <c r="L251" s="2243"/>
      <c r="M251" s="2243"/>
      <c r="N251" s="234"/>
      <c r="O251" s="236"/>
      <c r="P251" s="234"/>
      <c r="Q251" s="236"/>
      <c r="R251" s="397">
        <v>4</v>
      </c>
      <c r="S251" s="397">
        <v>4</v>
      </c>
      <c r="T251" s="99"/>
      <c r="U251" s="57"/>
      <c r="V251" s="99"/>
      <c r="W251" s="57"/>
      <c r="X251" s="99"/>
      <c r="Y251" s="57"/>
      <c r="Z251" s="84">
        <v>50122</v>
      </c>
      <c r="AA251" s="13">
        <v>75054</v>
      </c>
      <c r="AB251" s="3498"/>
      <c r="AC251" s="13">
        <v>0</v>
      </c>
      <c r="AD251" s="13">
        <v>4</v>
      </c>
      <c r="AE251" s="13">
        <v>0</v>
      </c>
      <c r="AF251" s="429"/>
      <c r="AG251" s="2758"/>
      <c r="AH251" s="469"/>
      <c r="AI251" s="469"/>
      <c r="AJ251" s="13">
        <v>2572</v>
      </c>
      <c r="AK251" s="13"/>
      <c r="AL251" s="13"/>
      <c r="AM251" s="13"/>
      <c r="AN251" s="166"/>
      <c r="AO251" s="33"/>
    </row>
    <row r="252" spans="1:41" ht="13.5" customHeight="1">
      <c r="A252" s="117">
        <v>40893</v>
      </c>
      <c r="B252" s="226">
        <v>3264</v>
      </c>
      <c r="C252" s="57">
        <v>3264</v>
      </c>
      <c r="D252" s="99">
        <v>9746</v>
      </c>
      <c r="E252" s="100">
        <v>9746</v>
      </c>
      <c r="F252" s="589"/>
      <c r="G252" s="140">
        <v>0</v>
      </c>
      <c r="H252" s="140">
        <v>0</v>
      </c>
      <c r="I252" s="140">
        <v>0</v>
      </c>
      <c r="J252" s="397"/>
      <c r="K252" s="397"/>
      <c r="L252" s="2243"/>
      <c r="M252" s="2243"/>
      <c r="N252" s="234"/>
      <c r="O252" s="236"/>
      <c r="P252" s="234"/>
      <c r="Q252" s="236"/>
      <c r="R252" s="397">
        <v>6</v>
      </c>
      <c r="S252" s="397">
        <v>6</v>
      </c>
      <c r="T252" s="99"/>
      <c r="U252" s="57"/>
      <c r="V252" s="99"/>
      <c r="W252" s="57"/>
      <c r="X252" s="99"/>
      <c r="Y252" s="57"/>
      <c r="Z252" s="84">
        <v>49577</v>
      </c>
      <c r="AA252" s="13">
        <v>71940</v>
      </c>
      <c r="AB252" s="3498"/>
      <c r="AC252" s="13">
        <v>0</v>
      </c>
      <c r="AD252" s="13">
        <v>4</v>
      </c>
      <c r="AE252" s="13">
        <v>0</v>
      </c>
      <c r="AF252" s="429"/>
      <c r="AG252" s="2758"/>
      <c r="AH252" s="469"/>
      <c r="AI252" s="469"/>
      <c r="AJ252" s="13">
        <v>2576</v>
      </c>
      <c r="AK252" s="13"/>
      <c r="AL252" s="13"/>
      <c r="AM252" s="13"/>
      <c r="AN252" s="166"/>
      <c r="AO252" s="33"/>
    </row>
    <row r="253" spans="1:41" ht="13.5" customHeight="1">
      <c r="A253" s="117">
        <v>40896</v>
      </c>
      <c r="B253" s="226">
        <v>4409</v>
      </c>
      <c r="C253" s="57">
        <v>4409</v>
      </c>
      <c r="D253" s="99">
        <v>3707</v>
      </c>
      <c r="E253" s="100">
        <v>3707</v>
      </c>
      <c r="F253" s="589"/>
      <c r="G253" s="140">
        <v>0</v>
      </c>
      <c r="H253" s="140">
        <v>0</v>
      </c>
      <c r="I253" s="140">
        <v>0</v>
      </c>
      <c r="J253" s="397"/>
      <c r="K253" s="397"/>
      <c r="L253" s="2243"/>
      <c r="M253" s="2243"/>
      <c r="N253" s="234"/>
      <c r="O253" s="236"/>
      <c r="P253" s="234"/>
      <c r="Q253" s="236"/>
      <c r="R253" s="397">
        <v>0</v>
      </c>
      <c r="S253" s="397">
        <v>0</v>
      </c>
      <c r="T253" s="99"/>
      <c r="U253" s="57"/>
      <c r="V253" s="99"/>
      <c r="W253" s="57"/>
      <c r="X253" s="99"/>
      <c r="Y253" s="57"/>
      <c r="Z253" s="84">
        <v>44900</v>
      </c>
      <c r="AA253" s="13">
        <v>63658</v>
      </c>
      <c r="AB253" s="3498"/>
      <c r="AC253" s="13">
        <v>0</v>
      </c>
      <c r="AD253" s="13">
        <v>0</v>
      </c>
      <c r="AE253" s="13">
        <v>0</v>
      </c>
      <c r="AF253" s="429"/>
      <c r="AG253" s="2758"/>
      <c r="AH253" s="469"/>
      <c r="AI253" s="469"/>
      <c r="AJ253" s="13">
        <v>2527</v>
      </c>
      <c r="AK253" s="13"/>
      <c r="AL253" s="13"/>
      <c r="AM253" s="13"/>
      <c r="AN253" s="166"/>
      <c r="AO253" s="33"/>
    </row>
    <row r="254" spans="1:41" ht="13.5" customHeight="1">
      <c r="A254" s="117">
        <v>40897</v>
      </c>
      <c r="B254" s="226">
        <v>2766</v>
      </c>
      <c r="C254" s="57">
        <v>2766</v>
      </c>
      <c r="D254" s="99">
        <v>2908</v>
      </c>
      <c r="E254" s="100">
        <v>2908</v>
      </c>
      <c r="F254" s="589"/>
      <c r="G254" s="140">
        <v>0</v>
      </c>
      <c r="H254" s="140">
        <v>0</v>
      </c>
      <c r="I254" s="140">
        <v>0</v>
      </c>
      <c r="J254" s="397"/>
      <c r="K254" s="397"/>
      <c r="L254" s="2243"/>
      <c r="M254" s="2243"/>
      <c r="N254" s="234"/>
      <c r="O254" s="236"/>
      <c r="P254" s="234"/>
      <c r="Q254" s="236"/>
      <c r="R254" s="397">
        <v>4</v>
      </c>
      <c r="S254" s="397">
        <v>4</v>
      </c>
      <c r="T254" s="99"/>
      <c r="U254" s="57"/>
      <c r="V254" s="99"/>
      <c r="W254" s="57"/>
      <c r="X254" s="99"/>
      <c r="Y254" s="57"/>
      <c r="Z254" s="84">
        <v>43484</v>
      </c>
      <c r="AA254" s="13">
        <v>63150</v>
      </c>
      <c r="AB254" s="3498"/>
      <c r="AC254" s="13">
        <v>0</v>
      </c>
      <c r="AD254" s="13">
        <v>0</v>
      </c>
      <c r="AE254" s="13">
        <v>0</v>
      </c>
      <c r="AF254" s="429"/>
      <c r="AG254" s="2758"/>
      <c r="AH254" s="469"/>
      <c r="AI254" s="469"/>
      <c r="AJ254" s="13">
        <v>2523</v>
      </c>
      <c r="AK254" s="13"/>
      <c r="AL254" s="13"/>
      <c r="AM254" s="13"/>
      <c r="AN254" s="166"/>
      <c r="AO254" s="33"/>
    </row>
    <row r="255" spans="1:41" ht="13.5" customHeight="1">
      <c r="A255" s="117">
        <v>40898</v>
      </c>
      <c r="B255" s="226">
        <v>2497</v>
      </c>
      <c r="C255" s="57">
        <v>2497</v>
      </c>
      <c r="D255" s="99">
        <v>4658</v>
      </c>
      <c r="E255" s="100">
        <v>4970</v>
      </c>
      <c r="F255" s="589"/>
      <c r="G255" s="140">
        <v>0</v>
      </c>
      <c r="H255" s="140">
        <v>0</v>
      </c>
      <c r="I255" s="140">
        <v>0</v>
      </c>
      <c r="J255" s="397"/>
      <c r="K255" s="397"/>
      <c r="L255" s="2243"/>
      <c r="M255" s="2243"/>
      <c r="N255" s="234"/>
      <c r="O255" s="236"/>
      <c r="P255" s="234"/>
      <c r="Q255" s="236"/>
      <c r="R255" s="397">
        <v>0</v>
      </c>
      <c r="S255" s="397">
        <v>0</v>
      </c>
      <c r="T255" s="99"/>
      <c r="U255" s="57"/>
      <c r="V255" s="99"/>
      <c r="W255" s="57"/>
      <c r="X255" s="99"/>
      <c r="Y255" s="57"/>
      <c r="Z255" s="84">
        <v>43661</v>
      </c>
      <c r="AA255" s="13">
        <v>63698</v>
      </c>
      <c r="AB255" s="3498"/>
      <c r="AC255" s="13">
        <v>0</v>
      </c>
      <c r="AD255" s="13">
        <v>0</v>
      </c>
      <c r="AE255" s="13">
        <v>0</v>
      </c>
      <c r="AF255" s="429"/>
      <c r="AG255" s="2758"/>
      <c r="AH255" s="469"/>
      <c r="AI255" s="469"/>
      <c r="AJ255" s="13">
        <v>2523</v>
      </c>
      <c r="AK255" s="13"/>
      <c r="AL255" s="13"/>
      <c r="AM255" s="13"/>
      <c r="AN255" s="166"/>
      <c r="AO255" s="33"/>
    </row>
    <row r="256" spans="1:41" ht="13.5" customHeight="1">
      <c r="A256" s="117">
        <v>40899</v>
      </c>
      <c r="B256" s="226">
        <v>3385</v>
      </c>
      <c r="C256" s="57">
        <v>3385</v>
      </c>
      <c r="D256" s="99">
        <v>4967</v>
      </c>
      <c r="E256" s="100">
        <v>4967</v>
      </c>
      <c r="F256" s="589"/>
      <c r="G256" s="140">
        <v>0</v>
      </c>
      <c r="H256" s="140">
        <v>0</v>
      </c>
      <c r="I256" s="140">
        <v>0</v>
      </c>
      <c r="J256" s="397"/>
      <c r="K256" s="397"/>
      <c r="L256" s="2243"/>
      <c r="M256" s="2243"/>
      <c r="N256" s="234"/>
      <c r="O256" s="236"/>
      <c r="P256" s="234"/>
      <c r="Q256" s="236"/>
      <c r="R256" s="397">
        <v>0</v>
      </c>
      <c r="S256" s="397">
        <v>0</v>
      </c>
      <c r="T256" s="99"/>
      <c r="U256" s="57"/>
      <c r="V256" s="99"/>
      <c r="W256" s="57"/>
      <c r="X256" s="99"/>
      <c r="Y256" s="57"/>
      <c r="Z256" s="84">
        <v>43038</v>
      </c>
      <c r="AA256" s="13">
        <v>64663</v>
      </c>
      <c r="AB256" s="3498"/>
      <c r="AC256" s="13">
        <v>0</v>
      </c>
      <c r="AD256" s="13">
        <v>0</v>
      </c>
      <c r="AE256" s="13">
        <v>0</v>
      </c>
      <c r="AF256" s="429"/>
      <c r="AG256" s="2758"/>
      <c r="AH256" s="469"/>
      <c r="AI256" s="469"/>
      <c r="AJ256" s="13">
        <v>2523</v>
      </c>
      <c r="AK256" s="13"/>
      <c r="AL256" s="13"/>
      <c r="AM256" s="13"/>
      <c r="AN256" s="166"/>
      <c r="AO256" s="33"/>
    </row>
    <row r="257" spans="1:41" ht="13.5" customHeight="1">
      <c r="A257" s="117">
        <v>40900</v>
      </c>
      <c r="B257" s="226">
        <v>2389</v>
      </c>
      <c r="C257" s="57">
        <v>2389</v>
      </c>
      <c r="D257" s="99">
        <v>2090</v>
      </c>
      <c r="E257" s="100">
        <v>2090</v>
      </c>
      <c r="F257" s="589"/>
      <c r="G257" s="140">
        <v>0</v>
      </c>
      <c r="H257" s="140">
        <v>0</v>
      </c>
      <c r="I257" s="140">
        <v>0</v>
      </c>
      <c r="J257" s="397"/>
      <c r="K257" s="397"/>
      <c r="L257" s="2243"/>
      <c r="M257" s="2243"/>
      <c r="N257" s="234"/>
      <c r="O257" s="236"/>
      <c r="P257" s="234"/>
      <c r="Q257" s="236"/>
      <c r="R257" s="397">
        <v>0</v>
      </c>
      <c r="S257" s="397">
        <v>0</v>
      </c>
      <c r="T257" s="99"/>
      <c r="U257" s="57"/>
      <c r="V257" s="99"/>
      <c r="W257" s="57"/>
      <c r="X257" s="99"/>
      <c r="Y257" s="57"/>
      <c r="Z257" s="84">
        <v>43369</v>
      </c>
      <c r="AA257" s="13">
        <v>64084</v>
      </c>
      <c r="AB257" s="3498"/>
      <c r="AC257" s="13">
        <v>0</v>
      </c>
      <c r="AD257" s="13">
        <v>0</v>
      </c>
      <c r="AE257" s="13">
        <v>0</v>
      </c>
      <c r="AF257" s="429"/>
      <c r="AG257" s="2758"/>
      <c r="AH257" s="469"/>
      <c r="AI257" s="469"/>
      <c r="AJ257" s="13">
        <v>2523</v>
      </c>
      <c r="AK257" s="13"/>
      <c r="AL257" s="13"/>
      <c r="AM257" s="13"/>
      <c r="AN257" s="166"/>
      <c r="AO257" s="33"/>
    </row>
    <row r="258" spans="1:41" ht="13.5" customHeight="1">
      <c r="A258" s="117">
        <v>40904</v>
      </c>
      <c r="B258" s="226">
        <v>2232</v>
      </c>
      <c r="C258" s="57">
        <v>2232</v>
      </c>
      <c r="D258" s="99">
        <v>1773</v>
      </c>
      <c r="E258" s="100">
        <v>1773</v>
      </c>
      <c r="F258" s="589"/>
      <c r="G258" s="140">
        <v>0</v>
      </c>
      <c r="H258" s="140">
        <v>0</v>
      </c>
      <c r="I258" s="140">
        <v>0</v>
      </c>
      <c r="J258" s="397"/>
      <c r="K258" s="397"/>
      <c r="L258" s="2243"/>
      <c r="M258" s="2243"/>
      <c r="N258" s="234"/>
      <c r="O258" s="236"/>
      <c r="P258" s="234"/>
      <c r="Q258" s="236"/>
      <c r="R258" s="397">
        <v>2</v>
      </c>
      <c r="S258" s="397">
        <v>2</v>
      </c>
      <c r="T258" s="99"/>
      <c r="U258" s="57"/>
      <c r="V258" s="99"/>
      <c r="W258" s="57"/>
      <c r="X258" s="99"/>
      <c r="Y258" s="57"/>
      <c r="Z258" s="84">
        <v>42764</v>
      </c>
      <c r="AA258" s="13">
        <v>63820</v>
      </c>
      <c r="AB258" s="3498"/>
      <c r="AC258" s="13">
        <v>0</v>
      </c>
      <c r="AD258" s="13">
        <v>0</v>
      </c>
      <c r="AE258" s="13">
        <v>0</v>
      </c>
      <c r="AF258" s="429"/>
      <c r="AG258" s="2758"/>
      <c r="AH258" s="469"/>
      <c r="AI258" s="469"/>
      <c r="AJ258" s="13">
        <v>2525</v>
      </c>
      <c r="AK258" s="13"/>
      <c r="AL258" s="13"/>
      <c r="AM258" s="13"/>
      <c r="AN258" s="166"/>
      <c r="AO258" s="33"/>
    </row>
    <row r="259" spans="1:41" ht="13.5" customHeight="1">
      <c r="A259" s="117">
        <v>40905</v>
      </c>
      <c r="B259" s="226">
        <v>2450</v>
      </c>
      <c r="C259" s="57">
        <v>2450</v>
      </c>
      <c r="D259" s="99">
        <v>1550</v>
      </c>
      <c r="E259" s="100">
        <v>1550</v>
      </c>
      <c r="F259" s="589"/>
      <c r="G259" s="140">
        <v>0</v>
      </c>
      <c r="H259" s="140">
        <v>0</v>
      </c>
      <c r="I259" s="140">
        <v>0</v>
      </c>
      <c r="J259" s="397"/>
      <c r="K259" s="397"/>
      <c r="L259" s="2243"/>
      <c r="M259" s="2243"/>
      <c r="N259" s="234"/>
      <c r="O259" s="236"/>
      <c r="P259" s="234"/>
      <c r="Q259" s="236"/>
      <c r="R259" s="397">
        <v>0</v>
      </c>
      <c r="S259" s="397">
        <v>0</v>
      </c>
      <c r="T259" s="99"/>
      <c r="U259" s="57"/>
      <c r="V259" s="99"/>
      <c r="W259" s="57"/>
      <c r="X259" s="99"/>
      <c r="Y259" s="57"/>
      <c r="Z259" s="84">
        <v>42609</v>
      </c>
      <c r="AA259" s="13">
        <v>63756</v>
      </c>
      <c r="AB259" s="3498"/>
      <c r="AC259" s="13">
        <v>0</v>
      </c>
      <c r="AD259" s="13">
        <v>0</v>
      </c>
      <c r="AE259" s="13">
        <v>0</v>
      </c>
      <c r="AF259" s="429"/>
      <c r="AG259" s="2758"/>
      <c r="AH259" s="469"/>
      <c r="AI259" s="469"/>
      <c r="AJ259" s="13">
        <v>2525</v>
      </c>
      <c r="AK259" s="13"/>
      <c r="AL259" s="13"/>
      <c r="AM259" s="13"/>
      <c r="AN259" s="166"/>
      <c r="AO259" s="33"/>
    </row>
    <row r="260" spans="1:41" ht="13.5" customHeight="1">
      <c r="A260" s="117">
        <v>40906</v>
      </c>
      <c r="B260" s="226">
        <v>4566</v>
      </c>
      <c r="C260" s="57">
        <v>4566</v>
      </c>
      <c r="D260" s="99">
        <v>3152</v>
      </c>
      <c r="E260" s="100">
        <v>3152</v>
      </c>
      <c r="F260" s="589"/>
      <c r="G260" s="140">
        <v>0</v>
      </c>
      <c r="H260" s="140">
        <v>0</v>
      </c>
      <c r="I260" s="140">
        <v>0</v>
      </c>
      <c r="J260" s="397"/>
      <c r="K260" s="397"/>
      <c r="L260" s="2243"/>
      <c r="M260" s="2243"/>
      <c r="N260" s="234"/>
      <c r="O260" s="236"/>
      <c r="P260" s="234"/>
      <c r="Q260" s="236"/>
      <c r="R260" s="397">
        <v>0</v>
      </c>
      <c r="S260" s="397">
        <v>0</v>
      </c>
      <c r="T260" s="99"/>
      <c r="U260" s="57"/>
      <c r="V260" s="99"/>
      <c r="W260" s="57"/>
      <c r="X260" s="99"/>
      <c r="Y260" s="57"/>
      <c r="Z260" s="84">
        <v>42318</v>
      </c>
      <c r="AA260" s="13">
        <v>63866</v>
      </c>
      <c r="AB260" s="3498"/>
      <c r="AC260" s="13">
        <v>0</v>
      </c>
      <c r="AD260" s="13">
        <v>0</v>
      </c>
      <c r="AE260" s="13">
        <v>0</v>
      </c>
      <c r="AF260" s="429"/>
      <c r="AG260" s="2758"/>
      <c r="AH260" s="469"/>
      <c r="AI260" s="469"/>
      <c r="AJ260" s="13">
        <v>2525</v>
      </c>
      <c r="AK260" s="13"/>
      <c r="AL260" s="13"/>
      <c r="AM260" s="13"/>
      <c r="AN260" s="166"/>
      <c r="AO260" s="33"/>
    </row>
    <row r="261" spans="1:41" ht="13.5" customHeight="1">
      <c r="A261" s="117">
        <v>40907</v>
      </c>
      <c r="B261" s="226">
        <v>2172</v>
      </c>
      <c r="C261" s="57">
        <v>2172</v>
      </c>
      <c r="D261" s="99">
        <v>6178</v>
      </c>
      <c r="E261" s="100">
        <v>6783</v>
      </c>
      <c r="F261" s="589"/>
      <c r="G261" s="140">
        <v>0</v>
      </c>
      <c r="H261" s="140">
        <v>0</v>
      </c>
      <c r="I261" s="140">
        <v>0</v>
      </c>
      <c r="J261" s="397"/>
      <c r="K261" s="397"/>
      <c r="L261" s="2243"/>
      <c r="M261" s="2243"/>
      <c r="N261" s="234"/>
      <c r="O261" s="236"/>
      <c r="P261" s="234"/>
      <c r="Q261" s="236"/>
      <c r="R261" s="397">
        <v>0</v>
      </c>
      <c r="S261" s="397">
        <v>0</v>
      </c>
      <c r="T261" s="99"/>
      <c r="U261" s="57"/>
      <c r="V261" s="99"/>
      <c r="W261" s="57"/>
      <c r="X261" s="99"/>
      <c r="Y261" s="57"/>
      <c r="Z261" s="84">
        <v>42439</v>
      </c>
      <c r="AA261" s="13">
        <v>64918</v>
      </c>
      <c r="AB261" s="3498"/>
      <c r="AC261" s="13">
        <v>0</v>
      </c>
      <c r="AD261" s="13">
        <v>0</v>
      </c>
      <c r="AE261" s="13">
        <v>0</v>
      </c>
      <c r="AF261" s="429"/>
      <c r="AG261" s="2758"/>
      <c r="AH261" s="469"/>
      <c r="AI261" s="469"/>
      <c r="AJ261" s="13">
        <v>2525</v>
      </c>
      <c r="AK261" s="13"/>
      <c r="AL261" s="13"/>
      <c r="AM261" s="13"/>
      <c r="AN261" s="166"/>
      <c r="AO261" s="33"/>
    </row>
    <row r="262" spans="1:41" ht="13.5" customHeight="1">
      <c r="A262" s="117">
        <v>40911</v>
      </c>
      <c r="B262" s="226">
        <v>3474</v>
      </c>
      <c r="C262" s="57">
        <v>3474</v>
      </c>
      <c r="D262" s="99">
        <v>5587</v>
      </c>
      <c r="E262" s="100">
        <v>5587</v>
      </c>
      <c r="F262" s="589"/>
      <c r="G262" s="140">
        <v>0</v>
      </c>
      <c r="H262" s="140">
        <v>0</v>
      </c>
      <c r="I262" s="140">
        <v>0</v>
      </c>
      <c r="J262" s="397"/>
      <c r="K262" s="397"/>
      <c r="L262" s="2243"/>
      <c r="M262" s="2243"/>
      <c r="N262" s="234"/>
      <c r="O262" s="236"/>
      <c r="P262" s="234"/>
      <c r="Q262" s="236"/>
      <c r="R262" s="397">
        <v>2</v>
      </c>
      <c r="S262" s="397">
        <v>252</v>
      </c>
      <c r="T262" s="99"/>
      <c r="U262" s="57"/>
      <c r="V262" s="99"/>
      <c r="W262" s="57"/>
      <c r="X262" s="99"/>
      <c r="Y262" s="57"/>
      <c r="Z262" s="84">
        <v>41861</v>
      </c>
      <c r="AA262" s="13">
        <v>66437</v>
      </c>
      <c r="AB262" s="3498"/>
      <c r="AC262" s="13">
        <v>0</v>
      </c>
      <c r="AD262" s="13">
        <v>0</v>
      </c>
      <c r="AE262" s="13">
        <v>0</v>
      </c>
      <c r="AF262" s="429"/>
      <c r="AG262" s="2758"/>
      <c r="AH262" s="469"/>
      <c r="AI262" s="469"/>
      <c r="AJ262" s="13">
        <v>2777</v>
      </c>
      <c r="AK262" s="13"/>
      <c r="AL262" s="13"/>
      <c r="AM262" s="13"/>
      <c r="AN262" s="166"/>
      <c r="AO262" s="33"/>
    </row>
    <row r="263" spans="1:41" ht="13.5" customHeight="1">
      <c r="A263" s="117">
        <v>40912</v>
      </c>
      <c r="B263" s="226">
        <v>2716</v>
      </c>
      <c r="C263" s="57">
        <v>2716</v>
      </c>
      <c r="D263" s="99">
        <v>3830</v>
      </c>
      <c r="E263" s="100">
        <v>3830</v>
      </c>
      <c r="F263" s="589"/>
      <c r="G263" s="140">
        <v>0</v>
      </c>
      <c r="H263" s="140">
        <v>0</v>
      </c>
      <c r="I263" s="140">
        <v>0</v>
      </c>
      <c r="J263" s="397"/>
      <c r="K263" s="397"/>
      <c r="L263" s="2243"/>
      <c r="M263" s="2243"/>
      <c r="N263" s="234"/>
      <c r="O263" s="236"/>
      <c r="P263" s="234"/>
      <c r="Q263" s="236"/>
      <c r="R263" s="397">
        <v>0</v>
      </c>
      <c r="S263" s="397">
        <v>0</v>
      </c>
      <c r="T263" s="99"/>
      <c r="U263" s="57"/>
      <c r="V263" s="99"/>
      <c r="W263" s="57"/>
      <c r="X263" s="99"/>
      <c r="Y263" s="57"/>
      <c r="Z263" s="84">
        <v>42159</v>
      </c>
      <c r="AA263" s="13">
        <v>65975</v>
      </c>
      <c r="AB263" s="3498"/>
      <c r="AC263" s="13">
        <v>0</v>
      </c>
      <c r="AD263" s="13">
        <v>0</v>
      </c>
      <c r="AE263" s="13">
        <v>0</v>
      </c>
      <c r="AF263" s="429"/>
      <c r="AG263" s="2758"/>
      <c r="AH263" s="469"/>
      <c r="AI263" s="469"/>
      <c r="AJ263" s="13">
        <v>2777</v>
      </c>
      <c r="AK263" s="13"/>
      <c r="AL263" s="13"/>
      <c r="AM263" s="13"/>
      <c r="AN263" s="166"/>
      <c r="AO263" s="33"/>
    </row>
    <row r="264" spans="1:41" ht="13.5" customHeight="1">
      <c r="A264" s="117">
        <v>40913</v>
      </c>
      <c r="B264" s="226">
        <v>2425</v>
      </c>
      <c r="C264" s="57">
        <v>2425</v>
      </c>
      <c r="D264" s="99">
        <v>4802</v>
      </c>
      <c r="E264" s="100">
        <v>4802</v>
      </c>
      <c r="F264" s="589"/>
      <c r="G264" s="140">
        <v>0</v>
      </c>
      <c r="H264" s="140">
        <v>0</v>
      </c>
      <c r="I264" s="140">
        <v>0</v>
      </c>
      <c r="J264" s="397"/>
      <c r="K264" s="397"/>
      <c r="L264" s="2243"/>
      <c r="M264" s="2243"/>
      <c r="N264" s="234"/>
      <c r="O264" s="236"/>
      <c r="P264" s="234"/>
      <c r="Q264" s="236"/>
      <c r="R264" s="397">
        <v>0</v>
      </c>
      <c r="S264" s="397">
        <v>0</v>
      </c>
      <c r="T264" s="99"/>
      <c r="U264" s="57"/>
      <c r="V264" s="99"/>
      <c r="W264" s="57"/>
      <c r="X264" s="99"/>
      <c r="Y264" s="57"/>
      <c r="Z264" s="84">
        <v>42509</v>
      </c>
      <c r="AA264" s="13">
        <v>66435</v>
      </c>
      <c r="AB264" s="3498"/>
      <c r="AC264" s="13">
        <v>0</v>
      </c>
      <c r="AD264" s="13">
        <v>0</v>
      </c>
      <c r="AE264" s="13">
        <v>0</v>
      </c>
      <c r="AF264" s="429"/>
      <c r="AG264" s="2758"/>
      <c r="AH264" s="469"/>
      <c r="AI264" s="469"/>
      <c r="AJ264" s="13">
        <v>2777</v>
      </c>
      <c r="AK264" s="13"/>
      <c r="AL264" s="13"/>
      <c r="AM264" s="13"/>
      <c r="AN264" s="166"/>
      <c r="AO264" s="33"/>
    </row>
    <row r="265" spans="1:41" ht="13.5" customHeight="1">
      <c r="A265" s="117">
        <v>40914</v>
      </c>
      <c r="B265" s="226">
        <v>2426</v>
      </c>
      <c r="C265" s="57">
        <v>2426</v>
      </c>
      <c r="D265" s="99">
        <v>4017</v>
      </c>
      <c r="E265" s="100">
        <v>4017</v>
      </c>
      <c r="F265" s="589"/>
      <c r="G265" s="140">
        <v>0</v>
      </c>
      <c r="H265" s="140">
        <v>0</v>
      </c>
      <c r="I265" s="140">
        <v>0</v>
      </c>
      <c r="J265" s="397"/>
      <c r="K265" s="397"/>
      <c r="L265" s="2243"/>
      <c r="M265" s="2243"/>
      <c r="N265" s="234"/>
      <c r="O265" s="236"/>
      <c r="P265" s="234"/>
      <c r="Q265" s="236"/>
      <c r="R265" s="397">
        <v>0</v>
      </c>
      <c r="S265" s="397">
        <v>0</v>
      </c>
      <c r="T265" s="99"/>
      <c r="U265" s="57"/>
      <c r="V265" s="99"/>
      <c r="W265" s="57"/>
      <c r="X265" s="99"/>
      <c r="Y265" s="57"/>
      <c r="Z265" s="84">
        <v>42054</v>
      </c>
      <c r="AA265" s="13">
        <v>66200</v>
      </c>
      <c r="AB265" s="3498"/>
      <c r="AC265" s="13">
        <v>0</v>
      </c>
      <c r="AD265" s="13">
        <v>0</v>
      </c>
      <c r="AE265" s="13">
        <v>0</v>
      </c>
      <c r="AF265" s="429"/>
      <c r="AG265" s="2758"/>
      <c r="AH265" s="469"/>
      <c r="AI265" s="469"/>
      <c r="AJ265" s="13">
        <v>2777</v>
      </c>
      <c r="AK265" s="13"/>
      <c r="AL265" s="13"/>
      <c r="AM265" s="13"/>
      <c r="AN265" s="166"/>
      <c r="AO265" s="33"/>
    </row>
    <row r="266" spans="1:41" ht="13.5" customHeight="1">
      <c r="A266" s="117">
        <v>40917</v>
      </c>
      <c r="B266" s="226">
        <v>2391</v>
      </c>
      <c r="C266" s="57">
        <v>2780</v>
      </c>
      <c r="D266" s="99">
        <v>2551</v>
      </c>
      <c r="E266" s="100">
        <v>2551</v>
      </c>
      <c r="F266" s="589"/>
      <c r="G266" s="140">
        <v>0</v>
      </c>
      <c r="H266" s="140">
        <v>0</v>
      </c>
      <c r="I266" s="140">
        <v>0</v>
      </c>
      <c r="J266" s="397"/>
      <c r="K266" s="397"/>
      <c r="L266" s="2243"/>
      <c r="M266" s="2243"/>
      <c r="N266" s="234"/>
      <c r="O266" s="236"/>
      <c r="P266" s="234"/>
      <c r="Q266" s="236"/>
      <c r="R266" s="397">
        <v>0</v>
      </c>
      <c r="S266" s="397">
        <v>110</v>
      </c>
      <c r="T266" s="99"/>
      <c r="U266" s="57"/>
      <c r="V266" s="99"/>
      <c r="W266" s="57"/>
      <c r="X266" s="99"/>
      <c r="Y266" s="57"/>
      <c r="Z266" s="84">
        <v>42852</v>
      </c>
      <c r="AA266" s="13">
        <v>65788</v>
      </c>
      <c r="AB266" s="3498"/>
      <c r="AC266" s="13">
        <v>0</v>
      </c>
      <c r="AD266" s="13">
        <v>0</v>
      </c>
      <c r="AE266" s="13">
        <v>0</v>
      </c>
      <c r="AF266" s="429"/>
      <c r="AG266" s="2758"/>
      <c r="AH266" s="469"/>
      <c r="AI266" s="469"/>
      <c r="AJ266" s="13">
        <v>2667</v>
      </c>
      <c r="AK266" s="13"/>
      <c r="AL266" s="13"/>
      <c r="AM266" s="13"/>
      <c r="AN266" s="166"/>
      <c r="AO266" s="33"/>
    </row>
    <row r="267" spans="1:41" ht="13.5" customHeight="1">
      <c r="A267" s="117">
        <v>40918</v>
      </c>
      <c r="B267" s="226">
        <v>1737</v>
      </c>
      <c r="C267" s="57">
        <v>1737</v>
      </c>
      <c r="D267" s="99">
        <v>4650</v>
      </c>
      <c r="E267" s="100">
        <v>4650</v>
      </c>
      <c r="F267" s="589"/>
      <c r="G267" s="140">
        <v>0</v>
      </c>
      <c r="H267" s="140">
        <v>0</v>
      </c>
      <c r="I267" s="140">
        <v>0</v>
      </c>
      <c r="J267" s="397"/>
      <c r="K267" s="397"/>
      <c r="L267" s="2243"/>
      <c r="M267" s="2243"/>
      <c r="N267" s="234"/>
      <c r="O267" s="236"/>
      <c r="P267" s="234"/>
      <c r="Q267" s="236"/>
      <c r="R267" s="397">
        <v>0</v>
      </c>
      <c r="S267" s="397">
        <v>0</v>
      </c>
      <c r="T267" s="99"/>
      <c r="U267" s="57"/>
      <c r="V267" s="99"/>
      <c r="W267" s="57"/>
      <c r="X267" s="99"/>
      <c r="Y267" s="57"/>
      <c r="Z267" s="84">
        <v>43139</v>
      </c>
      <c r="AA267" s="13">
        <v>66618</v>
      </c>
      <c r="AB267" s="3498"/>
      <c r="AC267" s="13">
        <v>0</v>
      </c>
      <c r="AD267" s="13">
        <v>0</v>
      </c>
      <c r="AE267" s="13">
        <v>0</v>
      </c>
      <c r="AF267" s="429"/>
      <c r="AG267" s="2758"/>
      <c r="AH267" s="469"/>
      <c r="AI267" s="469"/>
      <c r="AJ267" s="13">
        <v>2667</v>
      </c>
      <c r="AK267" s="13"/>
      <c r="AL267" s="13"/>
      <c r="AM267" s="13"/>
      <c r="AN267" s="166"/>
      <c r="AO267" s="33"/>
    </row>
    <row r="268" spans="1:41" ht="13.5" customHeight="1">
      <c r="A268" s="117">
        <v>40919</v>
      </c>
      <c r="B268" s="226">
        <v>2932</v>
      </c>
      <c r="C268" s="57">
        <v>2932</v>
      </c>
      <c r="D268" s="99">
        <v>2601</v>
      </c>
      <c r="E268" s="100">
        <v>2601</v>
      </c>
      <c r="F268" s="589"/>
      <c r="G268" s="140">
        <v>0</v>
      </c>
      <c r="H268" s="140">
        <v>0</v>
      </c>
      <c r="I268" s="140">
        <v>0</v>
      </c>
      <c r="J268" s="397"/>
      <c r="K268" s="397"/>
      <c r="L268" s="2243"/>
      <c r="M268" s="2243"/>
      <c r="N268" s="234"/>
      <c r="O268" s="236"/>
      <c r="P268" s="234"/>
      <c r="Q268" s="236"/>
      <c r="R268" s="397">
        <v>8</v>
      </c>
      <c r="S268" s="397">
        <v>8</v>
      </c>
      <c r="T268" s="99"/>
      <c r="U268" s="57"/>
      <c r="V268" s="99"/>
      <c r="W268" s="57"/>
      <c r="X268" s="99"/>
      <c r="Y268" s="57"/>
      <c r="Z268" s="84">
        <v>44467</v>
      </c>
      <c r="AA268" s="13">
        <v>66674</v>
      </c>
      <c r="AB268" s="3498"/>
      <c r="AC268" s="13">
        <v>0</v>
      </c>
      <c r="AD268" s="13">
        <v>0</v>
      </c>
      <c r="AE268" s="13">
        <v>0</v>
      </c>
      <c r="AF268" s="429"/>
      <c r="AG268" s="2758"/>
      <c r="AH268" s="469"/>
      <c r="AI268" s="469"/>
      <c r="AJ268" s="13">
        <v>2669</v>
      </c>
      <c r="AK268" s="13"/>
      <c r="AL268" s="13"/>
      <c r="AM268" s="13"/>
      <c r="AN268" s="166"/>
      <c r="AO268" s="33"/>
    </row>
    <row r="269" spans="1:41" ht="13.5" customHeight="1">
      <c r="A269" s="117">
        <v>40920</v>
      </c>
      <c r="B269" s="226">
        <v>1751</v>
      </c>
      <c r="C269" s="57">
        <v>1751</v>
      </c>
      <c r="D269" s="99">
        <v>5094</v>
      </c>
      <c r="E269" s="100">
        <v>5094</v>
      </c>
      <c r="F269" s="589"/>
      <c r="G269" s="140">
        <v>0</v>
      </c>
      <c r="H269" s="140">
        <v>0</v>
      </c>
      <c r="I269" s="140">
        <v>0</v>
      </c>
      <c r="J269" s="397"/>
      <c r="K269" s="397"/>
      <c r="L269" s="2243"/>
      <c r="M269" s="2243"/>
      <c r="N269" s="234"/>
      <c r="O269" s="236"/>
      <c r="P269" s="234"/>
      <c r="Q269" s="236"/>
      <c r="R269" s="397">
        <v>6</v>
      </c>
      <c r="S269" s="397">
        <v>6</v>
      </c>
      <c r="T269" s="99"/>
      <c r="U269" s="57"/>
      <c r="V269" s="99"/>
      <c r="W269" s="57"/>
      <c r="X269" s="99"/>
      <c r="Y269" s="57"/>
      <c r="Z269" s="84">
        <v>44831</v>
      </c>
      <c r="AA269" s="13">
        <v>67440</v>
      </c>
      <c r="AB269" s="3498"/>
      <c r="AC269" s="13">
        <v>0</v>
      </c>
      <c r="AD269" s="13">
        <v>0</v>
      </c>
      <c r="AE269" s="13">
        <v>0</v>
      </c>
      <c r="AF269" s="429"/>
      <c r="AG269" s="2758"/>
      <c r="AH269" s="469"/>
      <c r="AI269" s="469"/>
      <c r="AJ269" s="13">
        <v>2667</v>
      </c>
      <c r="AK269" s="13"/>
      <c r="AL269" s="13"/>
      <c r="AM269" s="13"/>
      <c r="AN269" s="166"/>
      <c r="AO269" s="33"/>
    </row>
    <row r="270" spans="1:41" ht="13.5" customHeight="1">
      <c r="A270" s="117">
        <v>40921</v>
      </c>
      <c r="B270" s="226">
        <v>2556</v>
      </c>
      <c r="C270" s="57">
        <v>2556</v>
      </c>
      <c r="D270" s="99">
        <v>4255</v>
      </c>
      <c r="E270" s="100">
        <v>4255</v>
      </c>
      <c r="F270" s="589"/>
      <c r="G270" s="140">
        <v>0</v>
      </c>
      <c r="H270" s="140">
        <v>0</v>
      </c>
      <c r="I270" s="140">
        <v>0</v>
      </c>
      <c r="J270" s="397"/>
      <c r="K270" s="397"/>
      <c r="L270" s="2243"/>
      <c r="M270" s="2243"/>
      <c r="N270" s="234"/>
      <c r="O270" s="236"/>
      <c r="P270" s="234"/>
      <c r="Q270" s="236"/>
      <c r="R270" s="397">
        <v>0</v>
      </c>
      <c r="S270" s="397">
        <v>0</v>
      </c>
      <c r="T270" s="99"/>
      <c r="U270" s="57"/>
      <c r="V270" s="99"/>
      <c r="W270" s="57"/>
      <c r="X270" s="99"/>
      <c r="Y270" s="57"/>
      <c r="Z270" s="84">
        <v>44855</v>
      </c>
      <c r="AA270" s="13">
        <v>67765</v>
      </c>
      <c r="AB270" s="3498"/>
      <c r="AC270" s="13">
        <v>0</v>
      </c>
      <c r="AD270" s="13">
        <v>0</v>
      </c>
      <c r="AE270" s="13">
        <v>0</v>
      </c>
      <c r="AF270" s="429"/>
      <c r="AG270" s="2758"/>
      <c r="AH270" s="469"/>
      <c r="AI270" s="469"/>
      <c r="AJ270" s="13">
        <v>2667</v>
      </c>
      <c r="AK270" s="13"/>
      <c r="AL270" s="13"/>
      <c r="AM270" s="13"/>
      <c r="AN270" s="166"/>
      <c r="AO270" s="33"/>
    </row>
    <row r="271" spans="1:41" s="112" customFormat="1" ht="13.5" customHeight="1">
      <c r="A271" s="125">
        <v>40924</v>
      </c>
      <c r="B271" s="127"/>
      <c r="C271" s="108"/>
      <c r="D271" s="109"/>
      <c r="E271" s="114"/>
      <c r="F271" s="114"/>
      <c r="G271" s="141"/>
      <c r="H271" s="141"/>
      <c r="I271" s="141"/>
      <c r="J271" s="108"/>
      <c r="K271" s="108"/>
      <c r="L271" s="1413"/>
      <c r="M271" s="1413"/>
      <c r="N271" s="109"/>
      <c r="O271" s="114"/>
      <c r="P271" s="109"/>
      <c r="Q271" s="114"/>
      <c r="R271" s="108"/>
      <c r="S271" s="108"/>
      <c r="T271" s="109"/>
      <c r="U271" s="108"/>
      <c r="V271" s="109"/>
      <c r="W271" s="108"/>
      <c r="X271" s="109"/>
      <c r="Y271" s="108"/>
      <c r="Z271" s="110"/>
      <c r="AA271" s="108"/>
      <c r="AB271" s="1413"/>
      <c r="AC271" s="108"/>
      <c r="AD271" s="108"/>
      <c r="AE271" s="108"/>
      <c r="AF271" s="108"/>
      <c r="AG271" s="1413"/>
      <c r="AH271" s="108"/>
      <c r="AI271" s="108"/>
      <c r="AJ271" s="108"/>
      <c r="AK271" s="108"/>
      <c r="AL271" s="108"/>
      <c r="AM271" s="108"/>
      <c r="AN271" s="160" t="s">
        <v>48</v>
      </c>
      <c r="AO271" s="111"/>
    </row>
    <row r="272" spans="1:41" ht="13.5" customHeight="1">
      <c r="A272" s="117">
        <v>40925</v>
      </c>
      <c r="B272" s="226">
        <v>2315</v>
      </c>
      <c r="C272" s="57">
        <v>2315</v>
      </c>
      <c r="D272" s="99">
        <v>5519</v>
      </c>
      <c r="E272" s="100">
        <v>5519</v>
      </c>
      <c r="F272" s="589"/>
      <c r="G272" s="140">
        <v>0</v>
      </c>
      <c r="H272" s="140">
        <v>0</v>
      </c>
      <c r="I272" s="140">
        <v>0</v>
      </c>
      <c r="J272" s="397"/>
      <c r="K272" s="397"/>
      <c r="L272" s="2243"/>
      <c r="M272" s="2243"/>
      <c r="N272" s="234"/>
      <c r="O272" s="236"/>
      <c r="P272" s="234"/>
      <c r="Q272" s="236"/>
      <c r="R272" s="397">
        <v>0</v>
      </c>
      <c r="S272" s="397">
        <v>0</v>
      </c>
      <c r="T272" s="99"/>
      <c r="U272" s="57"/>
      <c r="V272" s="99"/>
      <c r="W272" s="57"/>
      <c r="X272" s="99"/>
      <c r="Y272" s="57"/>
      <c r="Z272" s="84">
        <v>45592</v>
      </c>
      <c r="AA272" s="13">
        <v>69764</v>
      </c>
      <c r="AB272" s="3498"/>
      <c r="AC272" s="13">
        <v>0</v>
      </c>
      <c r="AD272" s="13">
        <v>0</v>
      </c>
      <c r="AE272" s="13">
        <v>0</v>
      </c>
      <c r="AF272" s="429"/>
      <c r="AG272" s="2758"/>
      <c r="AH272" s="469"/>
      <c r="AI272" s="469"/>
      <c r="AJ272" s="13">
        <v>2667</v>
      </c>
      <c r="AK272" s="13"/>
      <c r="AL272" s="13"/>
      <c r="AM272" s="13"/>
      <c r="AN272" s="166"/>
      <c r="AO272" s="33"/>
    </row>
    <row r="273" spans="1:41" ht="13.5" customHeight="1">
      <c r="A273" s="117">
        <v>40926</v>
      </c>
      <c r="B273" s="226">
        <v>3306</v>
      </c>
      <c r="C273" s="57">
        <v>3306</v>
      </c>
      <c r="D273" s="99">
        <v>7964</v>
      </c>
      <c r="E273" s="100">
        <v>7964</v>
      </c>
      <c r="F273" s="589"/>
      <c r="G273" s="140">
        <v>0</v>
      </c>
      <c r="H273" s="140">
        <v>0</v>
      </c>
      <c r="I273" s="140">
        <v>0</v>
      </c>
      <c r="J273" s="397"/>
      <c r="K273" s="397"/>
      <c r="L273" s="2243"/>
      <c r="M273" s="2243"/>
      <c r="N273" s="234"/>
      <c r="O273" s="236"/>
      <c r="P273" s="234"/>
      <c r="Q273" s="236"/>
      <c r="R273" s="397">
        <v>2</v>
      </c>
      <c r="S273" s="397">
        <v>2</v>
      </c>
      <c r="T273" s="99"/>
      <c r="U273" s="57"/>
      <c r="V273" s="99"/>
      <c r="W273" s="57"/>
      <c r="X273" s="99"/>
      <c r="Y273" s="57"/>
      <c r="Z273" s="84">
        <v>44803</v>
      </c>
      <c r="AA273" s="13">
        <v>67553</v>
      </c>
      <c r="AB273" s="3498"/>
      <c r="AC273" s="13">
        <v>0</v>
      </c>
      <c r="AD273" s="13">
        <v>0</v>
      </c>
      <c r="AE273" s="13">
        <v>0</v>
      </c>
      <c r="AF273" s="429"/>
      <c r="AG273" s="2758"/>
      <c r="AH273" s="469"/>
      <c r="AI273" s="469"/>
      <c r="AJ273" s="13">
        <v>2669</v>
      </c>
      <c r="AK273" s="13"/>
      <c r="AL273" s="13"/>
      <c r="AM273" s="13"/>
      <c r="AN273" s="166"/>
      <c r="AO273" s="33"/>
    </row>
    <row r="274" spans="1:41" ht="13.5" customHeight="1">
      <c r="A274" s="117">
        <v>40927</v>
      </c>
      <c r="B274" s="226">
        <v>2905</v>
      </c>
      <c r="C274" s="57">
        <v>2905</v>
      </c>
      <c r="D274" s="99">
        <v>4960</v>
      </c>
      <c r="E274" s="100">
        <v>4960</v>
      </c>
      <c r="F274" s="589"/>
      <c r="G274" s="140">
        <v>0</v>
      </c>
      <c r="H274" s="140">
        <v>0</v>
      </c>
      <c r="I274" s="140">
        <v>0</v>
      </c>
      <c r="J274" s="397"/>
      <c r="K274" s="397"/>
      <c r="L274" s="2243"/>
      <c r="M274" s="2243"/>
      <c r="N274" s="234"/>
      <c r="O274" s="236"/>
      <c r="P274" s="234"/>
      <c r="Q274" s="236"/>
      <c r="R274" s="397">
        <v>0</v>
      </c>
      <c r="S274" s="397">
        <v>0</v>
      </c>
      <c r="T274" s="99"/>
      <c r="U274" s="57"/>
      <c r="V274" s="99"/>
      <c r="W274" s="57"/>
      <c r="X274" s="99"/>
      <c r="Y274" s="57"/>
      <c r="Z274" s="84">
        <v>44430</v>
      </c>
      <c r="AA274" s="13">
        <v>68318</v>
      </c>
      <c r="AB274" s="3498"/>
      <c r="AC274" s="13">
        <v>0</v>
      </c>
      <c r="AD274" s="13">
        <v>0</v>
      </c>
      <c r="AE274" s="13">
        <v>0</v>
      </c>
      <c r="AF274" s="429"/>
      <c r="AG274" s="2758"/>
      <c r="AH274" s="469"/>
      <c r="AI274" s="469"/>
      <c r="AJ274" s="13">
        <v>2669</v>
      </c>
      <c r="AK274" s="13"/>
      <c r="AL274" s="13"/>
      <c r="AM274" s="13"/>
      <c r="AN274" s="166"/>
      <c r="AO274" s="33"/>
    </row>
    <row r="275" spans="1:41" ht="13.5" customHeight="1">
      <c r="A275" s="117">
        <v>40928</v>
      </c>
      <c r="B275" s="226">
        <v>2030</v>
      </c>
      <c r="C275" s="57">
        <v>2030</v>
      </c>
      <c r="D275" s="99">
        <v>2806</v>
      </c>
      <c r="E275" s="100">
        <v>2806</v>
      </c>
      <c r="F275" s="589"/>
      <c r="G275" s="140">
        <v>0</v>
      </c>
      <c r="H275" s="140">
        <v>0</v>
      </c>
      <c r="I275" s="140">
        <v>0</v>
      </c>
      <c r="J275" s="397"/>
      <c r="K275" s="397"/>
      <c r="L275" s="2243"/>
      <c r="M275" s="2243"/>
      <c r="N275" s="234"/>
      <c r="O275" s="236"/>
      <c r="P275" s="234"/>
      <c r="Q275" s="236"/>
      <c r="R275" s="397">
        <v>0</v>
      </c>
      <c r="S275" s="397">
        <v>0</v>
      </c>
      <c r="T275" s="99"/>
      <c r="U275" s="57"/>
      <c r="V275" s="99"/>
      <c r="W275" s="57"/>
      <c r="X275" s="99"/>
      <c r="Y275" s="57"/>
      <c r="Z275" s="84">
        <v>45373</v>
      </c>
      <c r="AA275" s="13">
        <v>67986</v>
      </c>
      <c r="AB275" s="3498"/>
      <c r="AC275" s="13">
        <v>0</v>
      </c>
      <c r="AD275" s="13">
        <v>0</v>
      </c>
      <c r="AE275" s="13">
        <v>0</v>
      </c>
      <c r="AF275" s="429"/>
      <c r="AG275" s="2758"/>
      <c r="AH275" s="469"/>
      <c r="AI275" s="469"/>
      <c r="AJ275" s="13">
        <v>2669</v>
      </c>
      <c r="AK275" s="13"/>
      <c r="AL275" s="13"/>
      <c r="AM275" s="13"/>
      <c r="AN275" s="166"/>
      <c r="AO275" s="33"/>
    </row>
    <row r="276" spans="1:41" ht="13.5" customHeight="1">
      <c r="A276" s="117">
        <v>40931</v>
      </c>
      <c r="B276" s="226">
        <v>2508</v>
      </c>
      <c r="C276" s="57">
        <v>2508</v>
      </c>
      <c r="D276" s="99">
        <v>3435</v>
      </c>
      <c r="E276" s="100">
        <v>3435</v>
      </c>
      <c r="F276" s="589"/>
      <c r="G276" s="140">
        <v>0</v>
      </c>
      <c r="H276" s="140">
        <v>0</v>
      </c>
      <c r="I276" s="140">
        <v>0</v>
      </c>
      <c r="J276" s="397"/>
      <c r="K276" s="397"/>
      <c r="L276" s="2243"/>
      <c r="M276" s="2243"/>
      <c r="N276" s="234"/>
      <c r="O276" s="236"/>
      <c r="P276" s="234"/>
      <c r="Q276" s="236"/>
      <c r="R276" s="397">
        <v>0</v>
      </c>
      <c r="S276" s="397">
        <v>133</v>
      </c>
      <c r="T276" s="99"/>
      <c r="U276" s="57"/>
      <c r="V276" s="99"/>
      <c r="W276" s="57"/>
      <c r="X276" s="99"/>
      <c r="Y276" s="57"/>
      <c r="Z276" s="84">
        <v>45945</v>
      </c>
      <c r="AA276" s="13">
        <v>68451</v>
      </c>
      <c r="AB276" s="3498"/>
      <c r="AC276" s="13">
        <v>0</v>
      </c>
      <c r="AD276" s="13">
        <v>0</v>
      </c>
      <c r="AE276" s="13">
        <v>0</v>
      </c>
      <c r="AF276" s="429"/>
      <c r="AG276" s="2758"/>
      <c r="AH276" s="469"/>
      <c r="AI276" s="469"/>
      <c r="AJ276" s="13">
        <v>2802</v>
      </c>
      <c r="AK276" s="13"/>
      <c r="AL276" s="13"/>
      <c r="AM276" s="13"/>
      <c r="AN276" s="166"/>
      <c r="AO276" s="33"/>
    </row>
    <row r="277" spans="1:41" ht="13.5" customHeight="1">
      <c r="A277" s="117">
        <v>40932</v>
      </c>
      <c r="B277" s="226">
        <v>1850</v>
      </c>
      <c r="C277" s="57">
        <v>1850</v>
      </c>
      <c r="D277" s="99">
        <v>5583</v>
      </c>
      <c r="E277" s="100">
        <v>5583</v>
      </c>
      <c r="F277" s="589"/>
      <c r="G277" s="140">
        <v>0</v>
      </c>
      <c r="H277" s="140">
        <v>0</v>
      </c>
      <c r="I277" s="140">
        <v>0</v>
      </c>
      <c r="J277" s="397"/>
      <c r="K277" s="397"/>
      <c r="L277" s="2243"/>
      <c r="M277" s="2243"/>
      <c r="N277" s="234"/>
      <c r="O277" s="236"/>
      <c r="P277" s="234"/>
      <c r="Q277" s="236"/>
      <c r="R277" s="397">
        <v>0</v>
      </c>
      <c r="S277" s="397">
        <v>0</v>
      </c>
      <c r="T277" s="99"/>
      <c r="U277" s="57"/>
      <c r="V277" s="99"/>
      <c r="W277" s="57"/>
      <c r="X277" s="99"/>
      <c r="Y277" s="57"/>
      <c r="Z277" s="84">
        <v>46314</v>
      </c>
      <c r="AA277" s="13">
        <v>68109</v>
      </c>
      <c r="AB277" s="3498"/>
      <c r="AC277" s="13">
        <v>0</v>
      </c>
      <c r="AD277" s="13">
        <v>0</v>
      </c>
      <c r="AE277" s="13">
        <v>0</v>
      </c>
      <c r="AF277" s="429"/>
      <c r="AG277" s="2758"/>
      <c r="AH277" s="469"/>
      <c r="AI277" s="469"/>
      <c r="AJ277" s="13">
        <v>2802</v>
      </c>
      <c r="AK277" s="13"/>
      <c r="AL277" s="13"/>
      <c r="AM277" s="13"/>
      <c r="AN277" s="166"/>
      <c r="AO277" s="33"/>
    </row>
    <row r="278" spans="1:41" ht="13.5" customHeight="1">
      <c r="A278" s="117">
        <v>40933</v>
      </c>
      <c r="B278" s="226">
        <v>2003</v>
      </c>
      <c r="C278" s="57">
        <v>2003</v>
      </c>
      <c r="D278" s="99">
        <v>4051</v>
      </c>
      <c r="E278" s="100">
        <v>4051</v>
      </c>
      <c r="F278" s="589"/>
      <c r="G278" s="140">
        <v>0</v>
      </c>
      <c r="H278" s="140">
        <v>0</v>
      </c>
      <c r="I278" s="140">
        <v>0</v>
      </c>
      <c r="J278" s="397"/>
      <c r="K278" s="397"/>
      <c r="L278" s="2243"/>
      <c r="M278" s="2243"/>
      <c r="N278" s="234"/>
      <c r="O278" s="236"/>
      <c r="P278" s="234"/>
      <c r="Q278" s="236"/>
      <c r="R278" s="397">
        <v>0</v>
      </c>
      <c r="S278" s="397">
        <v>0</v>
      </c>
      <c r="T278" s="99"/>
      <c r="U278" s="57"/>
      <c r="V278" s="99"/>
      <c r="W278" s="57"/>
      <c r="X278" s="99"/>
      <c r="Y278" s="57"/>
      <c r="Z278" s="84">
        <v>46679</v>
      </c>
      <c r="AA278" s="13">
        <v>70340</v>
      </c>
      <c r="AB278" s="3498"/>
      <c r="AC278" s="13">
        <v>0</v>
      </c>
      <c r="AD278" s="13">
        <v>0</v>
      </c>
      <c r="AE278" s="13">
        <v>0</v>
      </c>
      <c r="AF278" s="429"/>
      <c r="AG278" s="2758"/>
      <c r="AH278" s="469"/>
      <c r="AI278" s="469"/>
      <c r="AJ278" s="13">
        <v>2802</v>
      </c>
      <c r="AK278" s="13"/>
      <c r="AL278" s="13"/>
      <c r="AM278" s="13"/>
      <c r="AN278" s="166"/>
      <c r="AO278" s="33"/>
    </row>
    <row r="279" spans="1:41" ht="13.5" customHeight="1">
      <c r="A279" s="117">
        <v>40934</v>
      </c>
      <c r="B279" s="226">
        <v>2082</v>
      </c>
      <c r="C279" s="57">
        <v>2082</v>
      </c>
      <c r="D279" s="99">
        <v>6225</v>
      </c>
      <c r="E279" s="100">
        <v>6225</v>
      </c>
      <c r="F279" s="589"/>
      <c r="G279" s="140">
        <v>0</v>
      </c>
      <c r="H279" s="140">
        <v>0</v>
      </c>
      <c r="I279" s="140">
        <v>0</v>
      </c>
      <c r="J279" s="397"/>
      <c r="K279" s="397"/>
      <c r="L279" s="2243"/>
      <c r="M279" s="2243"/>
      <c r="N279" s="234"/>
      <c r="O279" s="236"/>
      <c r="P279" s="234"/>
      <c r="Q279" s="236"/>
      <c r="R279" s="397">
        <v>0</v>
      </c>
      <c r="S279" s="397">
        <v>0</v>
      </c>
      <c r="T279" s="99"/>
      <c r="U279" s="57"/>
      <c r="V279" s="99"/>
      <c r="W279" s="57"/>
      <c r="X279" s="99"/>
      <c r="Y279" s="57"/>
      <c r="Z279" s="84">
        <v>47451</v>
      </c>
      <c r="AA279" s="13">
        <v>71150</v>
      </c>
      <c r="AB279" s="3498"/>
      <c r="AC279" s="13">
        <v>0</v>
      </c>
      <c r="AD279" s="13">
        <v>0</v>
      </c>
      <c r="AE279" s="13">
        <v>0</v>
      </c>
      <c r="AF279" s="429"/>
      <c r="AG279" s="2758"/>
      <c r="AH279" s="469"/>
      <c r="AI279" s="469"/>
      <c r="AJ279" s="13">
        <v>2802</v>
      </c>
      <c r="AK279" s="13"/>
      <c r="AL279" s="13"/>
      <c r="AM279" s="13"/>
      <c r="AN279" s="166"/>
      <c r="AO279" s="33"/>
    </row>
    <row r="280" spans="1:41" ht="13.5" customHeight="1">
      <c r="A280" s="117">
        <v>40935</v>
      </c>
      <c r="B280" s="226">
        <v>2111</v>
      </c>
      <c r="C280" s="57">
        <v>4111</v>
      </c>
      <c r="D280" s="99">
        <v>4557</v>
      </c>
      <c r="E280" s="100">
        <v>4557</v>
      </c>
      <c r="F280" s="589"/>
      <c r="G280" s="140">
        <v>0</v>
      </c>
      <c r="H280" s="140">
        <v>0</v>
      </c>
      <c r="I280" s="140">
        <v>0</v>
      </c>
      <c r="J280" s="397"/>
      <c r="K280" s="397"/>
      <c r="L280" s="2243"/>
      <c r="M280" s="2243"/>
      <c r="N280" s="234"/>
      <c r="O280" s="236"/>
      <c r="P280" s="234"/>
      <c r="Q280" s="236"/>
      <c r="R280" s="397">
        <v>0</v>
      </c>
      <c r="S280" s="397">
        <v>0</v>
      </c>
      <c r="T280" s="99"/>
      <c r="U280" s="57"/>
      <c r="V280" s="99"/>
      <c r="W280" s="57"/>
      <c r="X280" s="99"/>
      <c r="Y280" s="57"/>
      <c r="Z280" s="84">
        <v>47590</v>
      </c>
      <c r="AA280" s="13">
        <v>71613</v>
      </c>
      <c r="AB280" s="3498"/>
      <c r="AC280" s="13">
        <v>0</v>
      </c>
      <c r="AD280" s="13">
        <v>0</v>
      </c>
      <c r="AE280" s="13">
        <v>0</v>
      </c>
      <c r="AF280" s="429"/>
      <c r="AG280" s="2758"/>
      <c r="AH280" s="469"/>
      <c r="AI280" s="469"/>
      <c r="AJ280" s="13">
        <v>2802</v>
      </c>
      <c r="AK280" s="13"/>
      <c r="AL280" s="13"/>
      <c r="AM280" s="13"/>
      <c r="AN280" s="166"/>
      <c r="AO280" s="33"/>
    </row>
    <row r="281" spans="1:41" ht="13.5" customHeight="1">
      <c r="A281" s="117">
        <v>40938</v>
      </c>
      <c r="B281" s="226">
        <v>2197</v>
      </c>
      <c r="C281" s="57">
        <v>2197</v>
      </c>
      <c r="D281" s="99">
        <v>3426</v>
      </c>
      <c r="E281" s="100">
        <v>3426</v>
      </c>
      <c r="F281" s="589"/>
      <c r="G281" s="140">
        <v>0</v>
      </c>
      <c r="H281" s="140">
        <v>3</v>
      </c>
      <c r="I281" s="140">
        <v>0</v>
      </c>
      <c r="J281" s="397"/>
      <c r="K281" s="397"/>
      <c r="L281" s="2243"/>
      <c r="M281" s="2243"/>
      <c r="N281" s="234"/>
      <c r="O281" s="236"/>
      <c r="P281" s="234"/>
      <c r="Q281" s="236"/>
      <c r="R281" s="397">
        <v>0</v>
      </c>
      <c r="S281" s="397">
        <v>165</v>
      </c>
      <c r="T281" s="99"/>
      <c r="U281" s="57"/>
      <c r="V281" s="99"/>
      <c r="W281" s="57"/>
      <c r="X281" s="99"/>
      <c r="Y281" s="57"/>
      <c r="Z281" s="84">
        <v>47218</v>
      </c>
      <c r="AA281" s="13">
        <v>71998</v>
      </c>
      <c r="AB281" s="3498"/>
      <c r="AC281" s="13">
        <v>0</v>
      </c>
      <c r="AD281" s="13">
        <v>3</v>
      </c>
      <c r="AE281" s="13">
        <v>0</v>
      </c>
      <c r="AF281" s="429"/>
      <c r="AG281" s="2758"/>
      <c r="AH281" s="469"/>
      <c r="AI281" s="469"/>
      <c r="AJ281" s="13">
        <v>2967</v>
      </c>
      <c r="AK281" s="13"/>
      <c r="AL281" s="13"/>
      <c r="AM281" s="13"/>
      <c r="AN281" s="166"/>
      <c r="AO281" s="33"/>
    </row>
    <row r="282" spans="1:41" ht="13.5" customHeight="1">
      <c r="A282" s="117">
        <v>40939</v>
      </c>
      <c r="B282" s="226">
        <v>5066</v>
      </c>
      <c r="C282" s="57">
        <v>5066</v>
      </c>
      <c r="D282" s="99">
        <v>9595</v>
      </c>
      <c r="E282" s="100">
        <v>10495</v>
      </c>
      <c r="F282" s="589"/>
      <c r="G282" s="140">
        <v>0</v>
      </c>
      <c r="H282" s="140">
        <v>0</v>
      </c>
      <c r="I282" s="140">
        <v>0</v>
      </c>
      <c r="J282" s="397"/>
      <c r="K282" s="397"/>
      <c r="L282" s="2243"/>
      <c r="M282" s="2243"/>
      <c r="N282" s="234"/>
      <c r="O282" s="236"/>
      <c r="P282" s="234"/>
      <c r="Q282" s="236"/>
      <c r="R282" s="397">
        <v>0</v>
      </c>
      <c r="S282" s="397">
        <v>0</v>
      </c>
      <c r="T282" s="99"/>
      <c r="U282" s="57"/>
      <c r="V282" s="99"/>
      <c r="W282" s="57"/>
      <c r="X282" s="99"/>
      <c r="Y282" s="57"/>
      <c r="Z282" s="84">
        <v>46637</v>
      </c>
      <c r="AA282" s="13">
        <v>72328</v>
      </c>
      <c r="AB282" s="3498"/>
      <c r="AC282" s="13">
        <v>0</v>
      </c>
      <c r="AD282" s="13">
        <v>3</v>
      </c>
      <c r="AE282" s="13">
        <v>0</v>
      </c>
      <c r="AF282" s="429"/>
      <c r="AG282" s="2758"/>
      <c r="AH282" s="469"/>
      <c r="AI282" s="469"/>
      <c r="AJ282" s="13">
        <v>2967</v>
      </c>
      <c r="AK282" s="13"/>
      <c r="AL282" s="13"/>
      <c r="AM282" s="13"/>
      <c r="AN282" s="166"/>
      <c r="AO282" s="33"/>
    </row>
    <row r="283" spans="1:41" ht="13.5" customHeight="1">
      <c r="A283" s="117">
        <v>40940</v>
      </c>
      <c r="B283" s="226">
        <v>2620</v>
      </c>
      <c r="C283" s="57">
        <v>2620</v>
      </c>
      <c r="D283" s="99">
        <v>9406</v>
      </c>
      <c r="E283" s="100">
        <v>10226</v>
      </c>
      <c r="F283" s="589"/>
      <c r="G283" s="140">
        <v>0</v>
      </c>
      <c r="H283" s="140">
        <v>0</v>
      </c>
      <c r="I283" s="140">
        <v>0</v>
      </c>
      <c r="J283" s="397"/>
      <c r="K283" s="397"/>
      <c r="L283" s="2243"/>
      <c r="M283" s="2243"/>
      <c r="N283" s="234"/>
      <c r="O283" s="236"/>
      <c r="P283" s="234"/>
      <c r="Q283" s="236"/>
      <c r="R283" s="397">
        <v>2</v>
      </c>
      <c r="S283" s="397">
        <v>2</v>
      </c>
      <c r="T283" s="99"/>
      <c r="U283" s="57"/>
      <c r="V283" s="99"/>
      <c r="W283" s="57"/>
      <c r="X283" s="99"/>
      <c r="Y283" s="57"/>
      <c r="Z283" s="84">
        <v>46729</v>
      </c>
      <c r="AA283" s="13">
        <v>71780</v>
      </c>
      <c r="AB283" s="3498"/>
      <c r="AC283" s="13">
        <v>0</v>
      </c>
      <c r="AD283" s="13">
        <v>3</v>
      </c>
      <c r="AE283" s="13">
        <v>0</v>
      </c>
      <c r="AF283" s="429"/>
      <c r="AG283" s="2758"/>
      <c r="AH283" s="469"/>
      <c r="AI283" s="469"/>
      <c r="AJ283" s="13">
        <v>2965</v>
      </c>
      <c r="AK283" s="13"/>
      <c r="AL283" s="13"/>
      <c r="AM283" s="13"/>
      <c r="AN283" s="166"/>
      <c r="AO283" s="33"/>
    </row>
    <row r="284" spans="1:41" ht="13.5" customHeight="1">
      <c r="A284" s="117">
        <v>40941</v>
      </c>
      <c r="B284" s="226">
        <v>1596</v>
      </c>
      <c r="C284" s="57">
        <v>1596</v>
      </c>
      <c r="D284" s="99">
        <v>7256</v>
      </c>
      <c r="E284" s="100">
        <v>7256</v>
      </c>
      <c r="F284" s="589"/>
      <c r="G284" s="140">
        <v>0</v>
      </c>
      <c r="H284" s="140">
        <v>0</v>
      </c>
      <c r="I284" s="140">
        <v>0</v>
      </c>
      <c r="J284" s="397"/>
      <c r="K284" s="397"/>
      <c r="L284" s="2243"/>
      <c r="M284" s="2243"/>
      <c r="N284" s="234"/>
      <c r="O284" s="236"/>
      <c r="P284" s="234"/>
      <c r="Q284" s="236"/>
      <c r="R284" s="397">
        <v>0</v>
      </c>
      <c r="S284" s="397">
        <v>0</v>
      </c>
      <c r="T284" s="99"/>
      <c r="U284" s="57"/>
      <c r="V284" s="99"/>
      <c r="W284" s="57"/>
      <c r="X284" s="99"/>
      <c r="Y284" s="57"/>
      <c r="Z284" s="84">
        <v>46329</v>
      </c>
      <c r="AA284" s="13">
        <v>74909</v>
      </c>
      <c r="AB284" s="3498"/>
      <c r="AC284" s="13">
        <v>0</v>
      </c>
      <c r="AD284" s="13">
        <v>3</v>
      </c>
      <c r="AE284" s="13">
        <v>0</v>
      </c>
      <c r="AF284" s="429"/>
      <c r="AG284" s="2758"/>
      <c r="AH284" s="469"/>
      <c r="AI284" s="469"/>
      <c r="AJ284" s="13">
        <v>2965</v>
      </c>
      <c r="AK284" s="13"/>
      <c r="AL284" s="13"/>
      <c r="AM284" s="13"/>
      <c r="AN284" s="166"/>
      <c r="AO284" s="33"/>
    </row>
    <row r="285" spans="1:41" ht="13.5" customHeight="1">
      <c r="A285" s="117">
        <v>40942</v>
      </c>
      <c r="B285" s="226">
        <v>2973</v>
      </c>
      <c r="C285" s="57">
        <v>2973</v>
      </c>
      <c r="D285" s="99">
        <v>7992</v>
      </c>
      <c r="E285" s="100">
        <v>7992</v>
      </c>
      <c r="F285" s="589"/>
      <c r="G285" s="140">
        <v>0</v>
      </c>
      <c r="H285" s="140">
        <v>2</v>
      </c>
      <c r="I285" s="140">
        <v>0</v>
      </c>
      <c r="J285" s="397"/>
      <c r="K285" s="397"/>
      <c r="L285" s="2243"/>
      <c r="M285" s="2243"/>
      <c r="N285" s="234"/>
      <c r="O285" s="236"/>
      <c r="P285" s="234"/>
      <c r="Q285" s="236"/>
      <c r="R285" s="397">
        <v>10</v>
      </c>
      <c r="S285" s="397">
        <v>10</v>
      </c>
      <c r="T285" s="99"/>
      <c r="U285" s="57"/>
      <c r="V285" s="99"/>
      <c r="W285" s="57"/>
      <c r="X285" s="99"/>
      <c r="Y285" s="57"/>
      <c r="Z285" s="84">
        <v>46438</v>
      </c>
      <c r="AA285" s="13">
        <v>77911</v>
      </c>
      <c r="AB285" s="3498"/>
      <c r="AC285" s="13">
        <v>0</v>
      </c>
      <c r="AD285" s="13">
        <v>1</v>
      </c>
      <c r="AE285" s="13">
        <v>0</v>
      </c>
      <c r="AF285" s="429"/>
      <c r="AG285" s="2758"/>
      <c r="AH285" s="469"/>
      <c r="AI285" s="469"/>
      <c r="AJ285" s="13">
        <v>2963</v>
      </c>
      <c r="AK285" s="13"/>
      <c r="AL285" s="13"/>
      <c r="AM285" s="13"/>
      <c r="AN285" s="166"/>
      <c r="AO285" s="33"/>
    </row>
    <row r="286" spans="1:41" ht="13.5" customHeight="1">
      <c r="A286" s="117">
        <v>40945</v>
      </c>
      <c r="B286" s="226">
        <v>3074</v>
      </c>
      <c r="C286" s="57">
        <v>3074</v>
      </c>
      <c r="D286" s="99">
        <v>4061</v>
      </c>
      <c r="E286" s="100">
        <v>4061</v>
      </c>
      <c r="F286" s="589"/>
      <c r="G286" s="140">
        <v>0</v>
      </c>
      <c r="H286" s="140">
        <v>0</v>
      </c>
      <c r="I286" s="140">
        <v>0</v>
      </c>
      <c r="J286" s="397"/>
      <c r="K286" s="397"/>
      <c r="L286" s="2243"/>
      <c r="M286" s="2243"/>
      <c r="N286" s="234"/>
      <c r="O286" s="236"/>
      <c r="P286" s="234"/>
      <c r="Q286" s="236"/>
      <c r="R286" s="397">
        <v>4</v>
      </c>
      <c r="S286" s="397">
        <v>494</v>
      </c>
      <c r="T286" s="99"/>
      <c r="U286" s="57"/>
      <c r="V286" s="99"/>
      <c r="W286" s="57"/>
      <c r="X286" s="99"/>
      <c r="Y286" s="57"/>
      <c r="Z286" s="84">
        <v>46452</v>
      </c>
      <c r="AA286" s="13">
        <v>76610</v>
      </c>
      <c r="AB286" s="3498"/>
      <c r="AC286" s="13">
        <v>0</v>
      </c>
      <c r="AD286" s="13">
        <v>1</v>
      </c>
      <c r="AE286" s="13">
        <v>0</v>
      </c>
      <c r="AF286" s="429"/>
      <c r="AG286" s="2758"/>
      <c r="AH286" s="469"/>
      <c r="AI286" s="469"/>
      <c r="AJ286" s="13">
        <v>3449</v>
      </c>
      <c r="AK286" s="13"/>
      <c r="AL286" s="13"/>
      <c r="AM286" s="13"/>
      <c r="AN286" s="166"/>
      <c r="AO286" s="33"/>
    </row>
    <row r="287" spans="1:41" ht="13.5" customHeight="1">
      <c r="A287" s="117">
        <v>40946</v>
      </c>
      <c r="B287" s="226">
        <v>2913</v>
      </c>
      <c r="C287" s="57">
        <v>2913</v>
      </c>
      <c r="D287" s="99">
        <v>4324</v>
      </c>
      <c r="E287" s="100">
        <v>4454</v>
      </c>
      <c r="F287" s="589"/>
      <c r="G287" s="140">
        <v>0</v>
      </c>
      <c r="H287" s="140">
        <v>0</v>
      </c>
      <c r="I287" s="140">
        <v>0</v>
      </c>
      <c r="J287" s="397"/>
      <c r="K287" s="397"/>
      <c r="L287" s="2243"/>
      <c r="M287" s="2243"/>
      <c r="N287" s="234"/>
      <c r="O287" s="236"/>
      <c r="P287" s="234"/>
      <c r="Q287" s="236"/>
      <c r="R287" s="397">
        <v>4</v>
      </c>
      <c r="S287" s="397">
        <v>504</v>
      </c>
      <c r="T287" s="99"/>
      <c r="U287" s="57"/>
      <c r="V287" s="99"/>
      <c r="W287" s="57"/>
      <c r="X287" s="99"/>
      <c r="Y287" s="57"/>
      <c r="Z287" s="84">
        <v>45961</v>
      </c>
      <c r="AA287" s="13">
        <v>76474</v>
      </c>
      <c r="AB287" s="3498"/>
      <c r="AC287" s="13">
        <v>0</v>
      </c>
      <c r="AD287" s="13">
        <v>1</v>
      </c>
      <c r="AE287" s="13">
        <v>0</v>
      </c>
      <c r="AF287" s="429"/>
      <c r="AG287" s="2758"/>
      <c r="AH287" s="469"/>
      <c r="AI287" s="469"/>
      <c r="AJ287" s="13">
        <v>2953</v>
      </c>
      <c r="AK287" s="13"/>
      <c r="AL287" s="13"/>
      <c r="AM287" s="13"/>
      <c r="AN287" s="166"/>
      <c r="AO287" s="33"/>
    </row>
    <row r="288" spans="1:41" ht="13.5" customHeight="1">
      <c r="A288" s="117">
        <v>40947</v>
      </c>
      <c r="B288" s="226">
        <v>1354</v>
      </c>
      <c r="C288" s="57">
        <v>1354</v>
      </c>
      <c r="D288" s="99">
        <v>3704</v>
      </c>
      <c r="E288" s="100">
        <v>3704</v>
      </c>
      <c r="F288" s="589"/>
      <c r="G288" s="140">
        <v>0</v>
      </c>
      <c r="H288" s="140">
        <v>0</v>
      </c>
      <c r="I288" s="140">
        <v>0</v>
      </c>
      <c r="J288" s="397"/>
      <c r="K288" s="397"/>
      <c r="L288" s="2243"/>
      <c r="M288" s="2243"/>
      <c r="N288" s="234"/>
      <c r="O288" s="236"/>
      <c r="P288" s="234"/>
      <c r="Q288" s="236"/>
      <c r="R288" s="397">
        <v>0</v>
      </c>
      <c r="S288" s="397">
        <v>0</v>
      </c>
      <c r="T288" s="99"/>
      <c r="U288" s="57"/>
      <c r="V288" s="99"/>
      <c r="W288" s="57"/>
      <c r="X288" s="99"/>
      <c r="Y288" s="57"/>
      <c r="Z288" s="84">
        <v>45840</v>
      </c>
      <c r="AA288" s="13">
        <v>76675</v>
      </c>
      <c r="AB288" s="3498"/>
      <c r="AC288" s="13">
        <v>0</v>
      </c>
      <c r="AD288" s="13">
        <v>1</v>
      </c>
      <c r="AE288" s="13">
        <v>0</v>
      </c>
      <c r="AF288" s="429"/>
      <c r="AG288" s="2758"/>
      <c r="AH288" s="469"/>
      <c r="AI288" s="469"/>
      <c r="AJ288" s="13">
        <v>2953</v>
      </c>
      <c r="AK288" s="13"/>
      <c r="AL288" s="13"/>
      <c r="AM288" s="13"/>
      <c r="AN288" s="166"/>
      <c r="AO288" s="33"/>
    </row>
    <row r="289" spans="1:41" ht="13.5" customHeight="1">
      <c r="A289" s="117">
        <v>40948</v>
      </c>
      <c r="B289" s="226">
        <v>1902</v>
      </c>
      <c r="C289" s="57">
        <v>1902</v>
      </c>
      <c r="D289" s="99">
        <v>5932</v>
      </c>
      <c r="E289" s="100">
        <v>5932</v>
      </c>
      <c r="F289" s="589"/>
      <c r="G289" s="140">
        <v>0</v>
      </c>
      <c r="H289" s="140">
        <v>0</v>
      </c>
      <c r="I289" s="140">
        <v>0</v>
      </c>
      <c r="J289" s="397"/>
      <c r="K289" s="397"/>
      <c r="L289" s="2243"/>
      <c r="M289" s="2243"/>
      <c r="N289" s="234"/>
      <c r="O289" s="236"/>
      <c r="P289" s="234"/>
      <c r="Q289" s="236"/>
      <c r="R289" s="397">
        <v>12</v>
      </c>
      <c r="S289" s="397">
        <v>12</v>
      </c>
      <c r="T289" s="99"/>
      <c r="U289" s="57"/>
      <c r="V289" s="99"/>
      <c r="W289" s="57"/>
      <c r="X289" s="99"/>
      <c r="Y289" s="57"/>
      <c r="Z289" s="84">
        <v>46101</v>
      </c>
      <c r="AA289" s="13">
        <v>77429</v>
      </c>
      <c r="AB289" s="3498"/>
      <c r="AC289" s="13">
        <v>0</v>
      </c>
      <c r="AD289" s="13">
        <v>1</v>
      </c>
      <c r="AE289" s="13">
        <v>0</v>
      </c>
      <c r="AF289" s="429"/>
      <c r="AG289" s="2758"/>
      <c r="AH289" s="469"/>
      <c r="AI289" s="469"/>
      <c r="AJ289" s="13">
        <v>2949</v>
      </c>
      <c r="AK289" s="13"/>
      <c r="AL289" s="13"/>
      <c r="AM289" s="13"/>
      <c r="AN289" s="166"/>
      <c r="AO289" s="33"/>
    </row>
    <row r="290" spans="1:41" ht="13.5" customHeight="1">
      <c r="A290" s="117">
        <v>40949</v>
      </c>
      <c r="B290" s="226">
        <v>2700</v>
      </c>
      <c r="C290" s="57">
        <v>2700</v>
      </c>
      <c r="D290" s="99">
        <v>4078</v>
      </c>
      <c r="E290" s="100">
        <v>4078</v>
      </c>
      <c r="F290" s="589"/>
      <c r="G290" s="140">
        <v>0</v>
      </c>
      <c r="H290" s="140">
        <v>2</v>
      </c>
      <c r="I290" s="140">
        <v>0</v>
      </c>
      <c r="J290" s="397"/>
      <c r="K290" s="397"/>
      <c r="L290" s="2243"/>
      <c r="M290" s="2243"/>
      <c r="N290" s="234"/>
      <c r="O290" s="236"/>
      <c r="P290" s="234"/>
      <c r="Q290" s="236"/>
      <c r="R290" s="397">
        <v>0</v>
      </c>
      <c r="S290" s="397">
        <v>0</v>
      </c>
      <c r="T290" s="99"/>
      <c r="U290" s="57"/>
      <c r="V290" s="99"/>
      <c r="W290" s="57"/>
      <c r="X290" s="99"/>
      <c r="Y290" s="57"/>
      <c r="Z290" s="84">
        <v>45996</v>
      </c>
      <c r="AA290" s="13">
        <v>77812</v>
      </c>
      <c r="AB290" s="3498"/>
      <c r="AC290" s="13">
        <v>0</v>
      </c>
      <c r="AD290" s="13">
        <v>3</v>
      </c>
      <c r="AE290" s="13">
        <v>0</v>
      </c>
      <c r="AF290" s="429"/>
      <c r="AG290" s="2758"/>
      <c r="AH290" s="469"/>
      <c r="AI290" s="469"/>
      <c r="AJ290" s="13">
        <v>2949</v>
      </c>
      <c r="AK290" s="13"/>
      <c r="AL290" s="13"/>
      <c r="AM290" s="13"/>
      <c r="AN290" s="166"/>
      <c r="AO290" s="33"/>
    </row>
    <row r="291" spans="1:41" ht="13.5" customHeight="1">
      <c r="A291" s="117">
        <v>40952</v>
      </c>
      <c r="B291" s="226">
        <v>2358</v>
      </c>
      <c r="C291" s="57">
        <v>2358</v>
      </c>
      <c r="D291" s="99">
        <v>4865</v>
      </c>
      <c r="E291" s="100">
        <v>4865</v>
      </c>
      <c r="F291" s="589"/>
      <c r="G291" s="140">
        <v>0</v>
      </c>
      <c r="H291" s="140">
        <v>0</v>
      </c>
      <c r="I291" s="140">
        <v>0</v>
      </c>
      <c r="J291" s="397"/>
      <c r="K291" s="397"/>
      <c r="L291" s="2243"/>
      <c r="M291" s="2243"/>
      <c r="N291" s="234"/>
      <c r="O291" s="236"/>
      <c r="P291" s="234"/>
      <c r="Q291" s="236"/>
      <c r="R291" s="397">
        <v>0</v>
      </c>
      <c r="S291" s="397">
        <v>0</v>
      </c>
      <c r="T291" s="99"/>
      <c r="U291" s="57"/>
      <c r="V291" s="99"/>
      <c r="W291" s="57"/>
      <c r="X291" s="99"/>
      <c r="Y291" s="57"/>
      <c r="Z291" s="84">
        <v>46571</v>
      </c>
      <c r="AA291" s="13">
        <v>79155</v>
      </c>
      <c r="AB291" s="3498"/>
      <c r="AC291" s="13">
        <v>0</v>
      </c>
      <c r="AD291" s="13">
        <v>3</v>
      </c>
      <c r="AE291" s="13">
        <v>0</v>
      </c>
      <c r="AF291" s="429"/>
      <c r="AG291" s="2758"/>
      <c r="AH291" s="469"/>
      <c r="AI291" s="469"/>
      <c r="AJ291" s="13">
        <v>2949</v>
      </c>
      <c r="AK291" s="13"/>
      <c r="AL291" s="13"/>
      <c r="AM291" s="13"/>
      <c r="AN291" s="166"/>
      <c r="AO291" s="33"/>
    </row>
    <row r="292" spans="1:41" ht="13.5" customHeight="1">
      <c r="A292" s="117">
        <v>40953</v>
      </c>
      <c r="B292" s="226">
        <v>1710</v>
      </c>
      <c r="C292" s="57">
        <v>1710</v>
      </c>
      <c r="D292" s="99">
        <v>4470</v>
      </c>
      <c r="E292" s="100">
        <v>4470</v>
      </c>
      <c r="F292" s="589"/>
      <c r="G292" s="140">
        <v>0</v>
      </c>
      <c r="H292" s="140">
        <v>0</v>
      </c>
      <c r="I292" s="140">
        <v>0</v>
      </c>
      <c r="J292" s="397"/>
      <c r="K292" s="397"/>
      <c r="L292" s="2243"/>
      <c r="M292" s="2243"/>
      <c r="N292" s="234"/>
      <c r="O292" s="236"/>
      <c r="P292" s="234"/>
      <c r="Q292" s="236"/>
      <c r="R292" s="397">
        <v>0</v>
      </c>
      <c r="S292" s="397">
        <v>545</v>
      </c>
      <c r="T292" s="99"/>
      <c r="U292" s="57"/>
      <c r="V292" s="99"/>
      <c r="W292" s="57"/>
      <c r="X292" s="99"/>
      <c r="Y292" s="57"/>
      <c r="Z292" s="84">
        <v>46451</v>
      </c>
      <c r="AA292" s="13">
        <v>79498</v>
      </c>
      <c r="AB292" s="3498"/>
      <c r="AC292" s="13">
        <v>0</v>
      </c>
      <c r="AD292" s="13">
        <v>3</v>
      </c>
      <c r="AE292" s="13">
        <v>0</v>
      </c>
      <c r="AF292" s="429"/>
      <c r="AG292" s="2758"/>
      <c r="AH292" s="469"/>
      <c r="AI292" s="469"/>
      <c r="AJ292" s="13">
        <v>3494</v>
      </c>
      <c r="AK292" s="13"/>
      <c r="AL292" s="13"/>
      <c r="AM292" s="13"/>
      <c r="AN292" s="166"/>
      <c r="AO292" s="33"/>
    </row>
    <row r="293" spans="1:41" ht="13.5" customHeight="1">
      <c r="A293" s="117">
        <v>40954</v>
      </c>
      <c r="B293" s="226">
        <v>1880</v>
      </c>
      <c r="C293" s="57">
        <v>1880</v>
      </c>
      <c r="D293" s="99">
        <v>7478</v>
      </c>
      <c r="E293" s="100">
        <v>7478</v>
      </c>
      <c r="F293" s="589"/>
      <c r="G293" s="140">
        <v>0</v>
      </c>
      <c r="H293" s="140">
        <v>0</v>
      </c>
      <c r="I293" s="140">
        <v>0</v>
      </c>
      <c r="J293" s="397"/>
      <c r="K293" s="397"/>
      <c r="L293" s="2243"/>
      <c r="M293" s="2243"/>
      <c r="N293" s="234"/>
      <c r="O293" s="236"/>
      <c r="P293" s="234"/>
      <c r="Q293" s="236"/>
      <c r="R293" s="397">
        <v>0</v>
      </c>
      <c r="S293" s="397">
        <v>0</v>
      </c>
      <c r="T293" s="99"/>
      <c r="U293" s="57"/>
      <c r="V293" s="99"/>
      <c r="W293" s="57"/>
      <c r="X293" s="99"/>
      <c r="Y293" s="57"/>
      <c r="Z293" s="84">
        <v>46376</v>
      </c>
      <c r="AA293" s="13">
        <v>81242</v>
      </c>
      <c r="AB293" s="3498"/>
      <c r="AC293" s="13">
        <v>0</v>
      </c>
      <c r="AD293" s="13">
        <v>3</v>
      </c>
      <c r="AE293" s="13">
        <v>0</v>
      </c>
      <c r="AF293" s="429"/>
      <c r="AG293" s="2758"/>
      <c r="AH293" s="469"/>
      <c r="AI293" s="469"/>
      <c r="AJ293" s="13">
        <v>3494</v>
      </c>
      <c r="AK293" s="13"/>
      <c r="AL293" s="13"/>
      <c r="AM293" s="13"/>
      <c r="AN293" s="166"/>
      <c r="AO293" s="33"/>
    </row>
    <row r="294" spans="1:41" ht="13.5" customHeight="1">
      <c r="A294" s="117">
        <v>40955</v>
      </c>
      <c r="B294" s="226">
        <v>3320</v>
      </c>
      <c r="C294" s="57">
        <v>3320</v>
      </c>
      <c r="D294" s="99">
        <v>4110</v>
      </c>
      <c r="E294" s="100">
        <v>4110</v>
      </c>
      <c r="F294" s="589"/>
      <c r="G294" s="140">
        <v>0</v>
      </c>
      <c r="H294" s="140">
        <v>0</v>
      </c>
      <c r="I294" s="140">
        <v>0</v>
      </c>
      <c r="J294" s="397"/>
      <c r="K294" s="397"/>
      <c r="L294" s="2243"/>
      <c r="M294" s="2243"/>
      <c r="N294" s="234"/>
      <c r="O294" s="236"/>
      <c r="P294" s="234"/>
      <c r="Q294" s="236"/>
      <c r="R294" s="397">
        <v>0</v>
      </c>
      <c r="S294" s="397">
        <v>0</v>
      </c>
      <c r="T294" s="99"/>
      <c r="U294" s="57"/>
      <c r="V294" s="99"/>
      <c r="W294" s="57"/>
      <c r="X294" s="99"/>
      <c r="Y294" s="57"/>
      <c r="Z294" s="84">
        <v>47368</v>
      </c>
      <c r="AA294" s="13">
        <v>81715</v>
      </c>
      <c r="AB294" s="3498"/>
      <c r="AC294" s="13">
        <v>0</v>
      </c>
      <c r="AD294" s="13">
        <v>3</v>
      </c>
      <c r="AE294" s="13">
        <v>0</v>
      </c>
      <c r="AF294" s="429"/>
      <c r="AG294" s="2758"/>
      <c r="AH294" s="469"/>
      <c r="AI294" s="469"/>
      <c r="AJ294" s="13">
        <v>3494</v>
      </c>
      <c r="AK294" s="13"/>
      <c r="AL294" s="13"/>
      <c r="AM294" s="13"/>
      <c r="AN294" s="166"/>
      <c r="AO294" s="33"/>
    </row>
    <row r="295" spans="1:41" ht="13.5" customHeight="1">
      <c r="A295" s="117">
        <v>40956</v>
      </c>
      <c r="B295" s="226">
        <v>1467</v>
      </c>
      <c r="C295" s="57">
        <v>1467</v>
      </c>
      <c r="D295" s="99">
        <v>5811</v>
      </c>
      <c r="E295" s="100">
        <v>6032</v>
      </c>
      <c r="F295" s="589"/>
      <c r="G295" s="140">
        <v>0</v>
      </c>
      <c r="H295" s="140">
        <v>0</v>
      </c>
      <c r="I295" s="140">
        <v>0</v>
      </c>
      <c r="J295" s="397"/>
      <c r="K295" s="397"/>
      <c r="L295" s="2243"/>
      <c r="M295" s="2243"/>
      <c r="N295" s="234"/>
      <c r="O295" s="236"/>
      <c r="P295" s="234"/>
      <c r="Q295" s="236"/>
      <c r="R295" s="397">
        <v>0</v>
      </c>
      <c r="S295" s="397">
        <v>0</v>
      </c>
      <c r="T295" s="99"/>
      <c r="U295" s="57"/>
      <c r="V295" s="99"/>
      <c r="W295" s="57"/>
      <c r="X295" s="99"/>
      <c r="Y295" s="57"/>
      <c r="Z295" s="84">
        <v>47706</v>
      </c>
      <c r="AA295" s="13">
        <v>80210</v>
      </c>
      <c r="AB295" s="3498"/>
      <c r="AC295" s="13">
        <v>0</v>
      </c>
      <c r="AD295" s="13">
        <v>3</v>
      </c>
      <c r="AE295" s="13">
        <v>0</v>
      </c>
      <c r="AF295" s="429"/>
      <c r="AG295" s="2758"/>
      <c r="AH295" s="469"/>
      <c r="AI295" s="469"/>
      <c r="AJ295" s="13">
        <v>3494</v>
      </c>
      <c r="AK295" s="13"/>
      <c r="AL295" s="13"/>
      <c r="AM295" s="13"/>
      <c r="AN295" s="166"/>
      <c r="AO295" s="33"/>
    </row>
    <row r="296" spans="1:41" s="112" customFormat="1" ht="13.5" customHeight="1">
      <c r="A296" s="125">
        <v>40959</v>
      </c>
      <c r="B296" s="127"/>
      <c r="C296" s="108"/>
      <c r="D296" s="109"/>
      <c r="E296" s="114"/>
      <c r="F296" s="114"/>
      <c r="G296" s="141"/>
      <c r="H296" s="141"/>
      <c r="I296" s="141"/>
      <c r="J296" s="108"/>
      <c r="K296" s="108"/>
      <c r="L296" s="1413"/>
      <c r="M296" s="1413"/>
      <c r="N296" s="109"/>
      <c r="O296" s="114"/>
      <c r="P296" s="109"/>
      <c r="Q296" s="114"/>
      <c r="R296" s="108"/>
      <c r="S296" s="108"/>
      <c r="T296" s="109"/>
      <c r="U296" s="108"/>
      <c r="V296" s="109"/>
      <c r="W296" s="108"/>
      <c r="X296" s="109"/>
      <c r="Y296" s="108"/>
      <c r="Z296" s="110"/>
      <c r="AA296" s="108"/>
      <c r="AB296" s="1413"/>
      <c r="AC296" s="108"/>
      <c r="AD296" s="108"/>
      <c r="AE296" s="108"/>
      <c r="AF296" s="108"/>
      <c r="AG296" s="1413"/>
      <c r="AH296" s="108"/>
      <c r="AI296" s="108"/>
      <c r="AJ296" s="108"/>
      <c r="AK296" s="108"/>
      <c r="AL296" s="108"/>
      <c r="AM296" s="108"/>
      <c r="AN296" s="160" t="s">
        <v>49</v>
      </c>
      <c r="AO296" s="111"/>
    </row>
    <row r="297" spans="1:41" ht="13.5" customHeight="1">
      <c r="A297" s="117">
        <v>40960</v>
      </c>
      <c r="B297" s="226">
        <v>3142</v>
      </c>
      <c r="C297" s="57">
        <v>3142</v>
      </c>
      <c r="D297" s="99">
        <v>3824</v>
      </c>
      <c r="E297" s="100">
        <v>4004</v>
      </c>
      <c r="F297" s="589"/>
      <c r="G297" s="140">
        <v>0</v>
      </c>
      <c r="H297" s="140">
        <v>0</v>
      </c>
      <c r="I297" s="140">
        <v>0</v>
      </c>
      <c r="J297" s="397"/>
      <c r="K297" s="397"/>
      <c r="L297" s="2243"/>
      <c r="M297" s="2243"/>
      <c r="N297" s="234"/>
      <c r="O297" s="236"/>
      <c r="P297" s="234"/>
      <c r="Q297" s="236"/>
      <c r="R297" s="397">
        <v>0</v>
      </c>
      <c r="S297" s="397">
        <v>0</v>
      </c>
      <c r="T297" s="99"/>
      <c r="U297" s="57"/>
      <c r="V297" s="99"/>
      <c r="W297" s="57"/>
      <c r="X297" s="99"/>
      <c r="Y297" s="57"/>
      <c r="Z297" s="84">
        <v>48541</v>
      </c>
      <c r="AA297" s="13">
        <v>80985</v>
      </c>
      <c r="AB297" s="3498"/>
      <c r="AC297" s="13">
        <v>0</v>
      </c>
      <c r="AD297" s="13">
        <v>3</v>
      </c>
      <c r="AE297" s="13">
        <v>0</v>
      </c>
      <c r="AF297" s="429"/>
      <c r="AG297" s="2758"/>
      <c r="AH297" s="469"/>
      <c r="AI297" s="469"/>
      <c r="AJ297" s="13">
        <v>3494</v>
      </c>
      <c r="AK297" s="13"/>
      <c r="AL297" s="13"/>
      <c r="AM297" s="13"/>
      <c r="AN297" s="166"/>
      <c r="AO297" s="33"/>
    </row>
    <row r="298" spans="1:41" ht="13.5" customHeight="1">
      <c r="A298" s="117">
        <v>40961</v>
      </c>
      <c r="B298" s="226">
        <v>1907</v>
      </c>
      <c r="C298" s="57">
        <v>1907</v>
      </c>
      <c r="D298" s="99">
        <v>5679</v>
      </c>
      <c r="E298" s="100">
        <v>6079</v>
      </c>
      <c r="F298" s="589"/>
      <c r="G298" s="140">
        <v>0</v>
      </c>
      <c r="H298" s="140">
        <v>0</v>
      </c>
      <c r="I298" s="140">
        <v>0</v>
      </c>
      <c r="J298" s="397"/>
      <c r="K298" s="397"/>
      <c r="L298" s="2243"/>
      <c r="M298" s="2243"/>
      <c r="N298" s="234"/>
      <c r="O298" s="236"/>
      <c r="P298" s="234"/>
      <c r="Q298" s="236"/>
      <c r="R298" s="397">
        <v>0</v>
      </c>
      <c r="S298" s="397">
        <v>0</v>
      </c>
      <c r="T298" s="99"/>
      <c r="U298" s="57"/>
      <c r="V298" s="99"/>
      <c r="W298" s="57"/>
      <c r="X298" s="99"/>
      <c r="Y298" s="57"/>
      <c r="Z298" s="84">
        <v>48858</v>
      </c>
      <c r="AA298" s="13">
        <v>80199</v>
      </c>
      <c r="AB298" s="3498"/>
      <c r="AC298" s="13">
        <v>0</v>
      </c>
      <c r="AD298" s="13">
        <v>3</v>
      </c>
      <c r="AE298" s="13">
        <v>0</v>
      </c>
      <c r="AF298" s="429"/>
      <c r="AG298" s="2758"/>
      <c r="AH298" s="469"/>
      <c r="AI298" s="469"/>
      <c r="AJ298" s="13">
        <v>3494</v>
      </c>
      <c r="AK298" s="13"/>
      <c r="AL298" s="13"/>
      <c r="AM298" s="13"/>
      <c r="AN298" s="166"/>
      <c r="AO298" s="33"/>
    </row>
    <row r="299" spans="1:41" ht="13.5" customHeight="1">
      <c r="A299" s="117">
        <v>40962</v>
      </c>
      <c r="B299" s="226">
        <v>1809</v>
      </c>
      <c r="C299" s="57">
        <v>1809</v>
      </c>
      <c r="D299" s="99">
        <v>4799</v>
      </c>
      <c r="E299" s="100">
        <v>5556</v>
      </c>
      <c r="F299" s="589"/>
      <c r="G299" s="140">
        <v>0</v>
      </c>
      <c r="H299" s="140">
        <v>0</v>
      </c>
      <c r="I299" s="140">
        <v>0</v>
      </c>
      <c r="J299" s="397"/>
      <c r="K299" s="397"/>
      <c r="L299" s="2243"/>
      <c r="M299" s="2243"/>
      <c r="N299" s="234"/>
      <c r="O299" s="236"/>
      <c r="P299" s="234"/>
      <c r="Q299" s="236"/>
      <c r="R299" s="397">
        <v>0</v>
      </c>
      <c r="S299" s="397">
        <v>0</v>
      </c>
      <c r="T299" s="99"/>
      <c r="U299" s="57"/>
      <c r="V299" s="99"/>
      <c r="W299" s="57"/>
      <c r="X299" s="99"/>
      <c r="Y299" s="57"/>
      <c r="Z299" s="84">
        <v>48853</v>
      </c>
      <c r="AA299" s="13">
        <v>80328</v>
      </c>
      <c r="AB299" s="3498"/>
      <c r="AC299" s="13">
        <v>0</v>
      </c>
      <c r="AD299" s="13">
        <v>3</v>
      </c>
      <c r="AE299" s="13">
        <v>0</v>
      </c>
      <c r="AF299" s="429"/>
      <c r="AG299" s="2758"/>
      <c r="AH299" s="469"/>
      <c r="AI299" s="469"/>
      <c r="AJ299" s="13">
        <v>3494</v>
      </c>
      <c r="AK299" s="13"/>
      <c r="AL299" s="13"/>
      <c r="AM299" s="13"/>
      <c r="AN299" s="166"/>
      <c r="AO299" s="33"/>
    </row>
    <row r="300" spans="1:41" ht="13.5" customHeight="1">
      <c r="A300" s="117">
        <v>40963</v>
      </c>
      <c r="B300" s="226">
        <v>2539</v>
      </c>
      <c r="C300" s="57">
        <v>2539</v>
      </c>
      <c r="D300" s="99">
        <v>3281</v>
      </c>
      <c r="E300" s="100">
        <v>3281</v>
      </c>
      <c r="F300" s="589"/>
      <c r="G300" s="140">
        <v>0</v>
      </c>
      <c r="H300" s="140">
        <v>0</v>
      </c>
      <c r="I300" s="140">
        <v>0</v>
      </c>
      <c r="J300" s="397"/>
      <c r="K300" s="397"/>
      <c r="L300" s="2243"/>
      <c r="M300" s="2243"/>
      <c r="N300" s="234"/>
      <c r="O300" s="236"/>
      <c r="P300" s="234"/>
      <c r="Q300" s="236"/>
      <c r="R300" s="397">
        <v>0</v>
      </c>
      <c r="S300" s="397">
        <v>0</v>
      </c>
      <c r="T300" s="99"/>
      <c r="U300" s="57"/>
      <c r="V300" s="99"/>
      <c r="W300" s="57"/>
      <c r="X300" s="99"/>
      <c r="Y300" s="57"/>
      <c r="Z300" s="84">
        <v>48622</v>
      </c>
      <c r="AA300" s="13">
        <v>80196</v>
      </c>
      <c r="AB300" s="3498"/>
      <c r="AC300" s="13">
        <v>0</v>
      </c>
      <c r="AD300" s="13">
        <v>3</v>
      </c>
      <c r="AE300" s="13">
        <v>0</v>
      </c>
      <c r="AF300" s="429"/>
      <c r="AG300" s="2758"/>
      <c r="AH300" s="469"/>
      <c r="AI300" s="469"/>
      <c r="AJ300" s="13">
        <v>3494</v>
      </c>
      <c r="AK300" s="13"/>
      <c r="AL300" s="13"/>
      <c r="AM300" s="13"/>
      <c r="AN300" s="166"/>
      <c r="AO300" s="33"/>
    </row>
    <row r="301" spans="1:41" ht="13.5" customHeight="1">
      <c r="A301" s="117">
        <v>40966</v>
      </c>
      <c r="B301" s="226">
        <v>2499</v>
      </c>
      <c r="C301" s="57">
        <v>2499</v>
      </c>
      <c r="D301" s="99">
        <v>4804</v>
      </c>
      <c r="E301" s="100">
        <v>4804</v>
      </c>
      <c r="F301" s="589"/>
      <c r="G301" s="140">
        <v>0</v>
      </c>
      <c r="H301" s="140">
        <v>0</v>
      </c>
      <c r="I301" s="140">
        <v>0</v>
      </c>
      <c r="J301" s="397"/>
      <c r="K301" s="397"/>
      <c r="L301" s="2243"/>
      <c r="M301" s="2243"/>
      <c r="N301" s="234"/>
      <c r="O301" s="236"/>
      <c r="P301" s="234"/>
      <c r="Q301" s="236"/>
      <c r="R301" s="397">
        <v>0</v>
      </c>
      <c r="S301" s="397">
        <v>160</v>
      </c>
      <c r="T301" s="99"/>
      <c r="U301" s="57"/>
      <c r="V301" s="99"/>
      <c r="W301" s="57"/>
      <c r="X301" s="99"/>
      <c r="Y301" s="57"/>
      <c r="Z301" s="84">
        <v>48369</v>
      </c>
      <c r="AA301" s="13">
        <v>81114</v>
      </c>
      <c r="AB301" s="3498"/>
      <c r="AC301" s="13">
        <v>0</v>
      </c>
      <c r="AD301" s="13">
        <v>3</v>
      </c>
      <c r="AE301" s="13">
        <v>0</v>
      </c>
      <c r="AF301" s="429"/>
      <c r="AG301" s="2758"/>
      <c r="AH301" s="469"/>
      <c r="AI301" s="469"/>
      <c r="AJ301" s="13">
        <v>3654</v>
      </c>
      <c r="AK301" s="13"/>
      <c r="AL301" s="13"/>
      <c r="AM301" s="13"/>
      <c r="AN301" s="166"/>
      <c r="AO301" s="33"/>
    </row>
    <row r="302" spans="1:41" ht="13.5" customHeight="1">
      <c r="A302" s="117">
        <v>40967</v>
      </c>
      <c r="B302" s="226">
        <v>2826</v>
      </c>
      <c r="C302" s="57">
        <v>2826</v>
      </c>
      <c r="D302" s="99">
        <v>4171</v>
      </c>
      <c r="E302" s="100">
        <v>4568</v>
      </c>
      <c r="F302" s="589"/>
      <c r="G302" s="140">
        <v>0</v>
      </c>
      <c r="H302" s="140">
        <v>0</v>
      </c>
      <c r="I302" s="140">
        <v>0</v>
      </c>
      <c r="J302" s="397"/>
      <c r="K302" s="397"/>
      <c r="L302" s="2243"/>
      <c r="M302" s="2243"/>
      <c r="N302" s="234"/>
      <c r="O302" s="236"/>
      <c r="P302" s="234"/>
      <c r="Q302" s="236"/>
      <c r="R302" s="397">
        <v>0</v>
      </c>
      <c r="S302" s="397">
        <v>0</v>
      </c>
      <c r="T302" s="99"/>
      <c r="U302" s="57"/>
      <c r="V302" s="99"/>
      <c r="W302" s="57"/>
      <c r="X302" s="99"/>
      <c r="Y302" s="57"/>
      <c r="Z302" s="84">
        <v>48007</v>
      </c>
      <c r="AA302" s="13">
        <v>81302</v>
      </c>
      <c r="AB302" s="3498"/>
      <c r="AC302" s="13">
        <v>0</v>
      </c>
      <c r="AD302" s="13">
        <v>3</v>
      </c>
      <c r="AE302" s="13">
        <v>0</v>
      </c>
      <c r="AF302" s="429"/>
      <c r="AG302" s="2758"/>
      <c r="AH302" s="469"/>
      <c r="AI302" s="469"/>
      <c r="AJ302" s="13">
        <v>3654</v>
      </c>
      <c r="AK302" s="13"/>
      <c r="AL302" s="13"/>
      <c r="AM302" s="13"/>
      <c r="AN302" s="166"/>
      <c r="AO302" s="33"/>
    </row>
    <row r="303" spans="1:41" ht="13.5" customHeight="1">
      <c r="A303" s="117">
        <v>40968</v>
      </c>
      <c r="B303" s="226">
        <v>5246</v>
      </c>
      <c r="C303" s="57">
        <v>5646</v>
      </c>
      <c r="D303" s="99">
        <v>7764</v>
      </c>
      <c r="E303" s="100">
        <v>8466</v>
      </c>
      <c r="F303" s="589"/>
      <c r="G303" s="140">
        <v>0</v>
      </c>
      <c r="H303" s="140">
        <v>0</v>
      </c>
      <c r="I303" s="140">
        <v>0</v>
      </c>
      <c r="J303" s="397"/>
      <c r="K303" s="397"/>
      <c r="L303" s="2243"/>
      <c r="M303" s="2243"/>
      <c r="N303" s="234"/>
      <c r="O303" s="236"/>
      <c r="P303" s="234"/>
      <c r="Q303" s="236"/>
      <c r="R303" s="397">
        <v>0</v>
      </c>
      <c r="S303" s="397">
        <v>570</v>
      </c>
      <c r="T303" s="99"/>
      <c r="U303" s="57"/>
      <c r="V303" s="99"/>
      <c r="W303" s="57"/>
      <c r="X303" s="99"/>
      <c r="Y303" s="57"/>
      <c r="Z303" s="84">
        <v>48173</v>
      </c>
      <c r="AA303" s="13">
        <v>81592</v>
      </c>
      <c r="AB303" s="3498"/>
      <c r="AC303" s="13">
        <v>0</v>
      </c>
      <c r="AD303" s="13">
        <v>3</v>
      </c>
      <c r="AE303" s="13">
        <v>0</v>
      </c>
      <c r="AF303" s="429"/>
      <c r="AG303" s="2758"/>
      <c r="AH303" s="469"/>
      <c r="AI303" s="469"/>
      <c r="AJ303" s="13">
        <v>3654</v>
      </c>
      <c r="AK303" s="13"/>
      <c r="AL303" s="13"/>
      <c r="AM303" s="13"/>
      <c r="AN303" s="166"/>
      <c r="AO303" s="33"/>
    </row>
    <row r="304" spans="1:41" ht="13.5" customHeight="1">
      <c r="A304" s="117">
        <v>40969</v>
      </c>
      <c r="B304" s="226">
        <v>2701</v>
      </c>
      <c r="C304" s="57">
        <v>2701</v>
      </c>
      <c r="D304" s="99">
        <v>8302</v>
      </c>
      <c r="E304" s="100">
        <v>9118</v>
      </c>
      <c r="F304" s="589"/>
      <c r="G304" s="140">
        <v>0</v>
      </c>
      <c r="H304" s="140">
        <v>0</v>
      </c>
      <c r="I304" s="140">
        <v>0</v>
      </c>
      <c r="J304" s="397"/>
      <c r="K304" s="397"/>
      <c r="L304" s="2243"/>
      <c r="M304" s="2243"/>
      <c r="N304" s="234"/>
      <c r="O304" s="236"/>
      <c r="P304" s="234"/>
      <c r="Q304" s="236"/>
      <c r="R304" s="397">
        <v>4</v>
      </c>
      <c r="S304" s="397">
        <v>4</v>
      </c>
      <c r="T304" s="99"/>
      <c r="U304" s="57"/>
      <c r="V304" s="99"/>
      <c r="W304" s="57"/>
      <c r="X304" s="99"/>
      <c r="Y304" s="57"/>
      <c r="Z304" s="84">
        <v>47544</v>
      </c>
      <c r="AA304" s="13">
        <v>82080</v>
      </c>
      <c r="AB304" s="3498"/>
      <c r="AC304" s="13">
        <v>0</v>
      </c>
      <c r="AD304" s="13">
        <v>3</v>
      </c>
      <c r="AE304" s="13">
        <v>0</v>
      </c>
      <c r="AF304" s="429"/>
      <c r="AG304" s="2758"/>
      <c r="AH304" s="469"/>
      <c r="AI304" s="469"/>
      <c r="AJ304" s="13">
        <v>3084</v>
      </c>
      <c r="AK304" s="13"/>
      <c r="AL304" s="13"/>
      <c r="AM304" s="13"/>
      <c r="AN304" s="166"/>
      <c r="AO304" s="33"/>
    </row>
    <row r="305" spans="1:41" ht="13.5" customHeight="1">
      <c r="A305" s="117">
        <v>40970</v>
      </c>
      <c r="B305" s="226">
        <v>2901</v>
      </c>
      <c r="C305" s="57">
        <v>2901</v>
      </c>
      <c r="D305" s="99">
        <v>3414</v>
      </c>
      <c r="E305" s="100">
        <v>3814</v>
      </c>
      <c r="F305" s="589"/>
      <c r="G305" s="140">
        <v>0</v>
      </c>
      <c r="H305" s="140">
        <v>0</v>
      </c>
      <c r="I305" s="140">
        <v>0</v>
      </c>
      <c r="J305" s="397"/>
      <c r="K305" s="397"/>
      <c r="L305" s="2243"/>
      <c r="M305" s="2243"/>
      <c r="N305" s="234"/>
      <c r="O305" s="236"/>
      <c r="P305" s="234"/>
      <c r="Q305" s="236"/>
      <c r="R305" s="397">
        <v>2</v>
      </c>
      <c r="S305" s="397">
        <v>2</v>
      </c>
      <c r="T305" s="99"/>
      <c r="U305" s="57"/>
      <c r="V305" s="99"/>
      <c r="W305" s="57"/>
      <c r="X305" s="99"/>
      <c r="Y305" s="57"/>
      <c r="Z305" s="84">
        <v>46822</v>
      </c>
      <c r="AA305" s="13">
        <v>82742</v>
      </c>
      <c r="AB305" s="3498"/>
      <c r="AC305" s="13">
        <v>0</v>
      </c>
      <c r="AD305" s="13">
        <v>3</v>
      </c>
      <c r="AE305" s="13">
        <v>0</v>
      </c>
      <c r="AF305" s="429"/>
      <c r="AG305" s="2758"/>
      <c r="AH305" s="469"/>
      <c r="AI305" s="469"/>
      <c r="AJ305" s="13">
        <v>3088</v>
      </c>
      <c r="AK305" s="13"/>
      <c r="AL305" s="13"/>
      <c r="AM305" s="13"/>
      <c r="AN305" s="166"/>
      <c r="AO305" s="33"/>
    </row>
    <row r="306" spans="1:41" ht="13.5" customHeight="1">
      <c r="A306" s="117">
        <v>40973</v>
      </c>
      <c r="B306" s="226">
        <v>1607</v>
      </c>
      <c r="C306" s="57">
        <v>1607</v>
      </c>
      <c r="D306" s="99">
        <v>4321</v>
      </c>
      <c r="E306" s="100">
        <v>4521</v>
      </c>
      <c r="F306" s="589"/>
      <c r="G306" s="140">
        <v>0</v>
      </c>
      <c r="H306" s="140">
        <v>0</v>
      </c>
      <c r="I306" s="140">
        <v>0</v>
      </c>
      <c r="J306" s="397"/>
      <c r="K306" s="397"/>
      <c r="L306" s="2243"/>
      <c r="M306" s="2243"/>
      <c r="N306" s="234"/>
      <c r="O306" s="236"/>
      <c r="P306" s="234"/>
      <c r="Q306" s="236"/>
      <c r="R306" s="397">
        <v>3</v>
      </c>
      <c r="S306" s="397">
        <v>161</v>
      </c>
      <c r="T306" s="99"/>
      <c r="U306" s="57"/>
      <c r="V306" s="99"/>
      <c r="W306" s="57"/>
      <c r="X306" s="99"/>
      <c r="Y306" s="57"/>
      <c r="Z306" s="84">
        <v>47235</v>
      </c>
      <c r="AA306" s="13">
        <v>83606</v>
      </c>
      <c r="AB306" s="3498"/>
      <c r="AC306" s="13">
        <v>0</v>
      </c>
      <c r="AD306" s="13">
        <v>3</v>
      </c>
      <c r="AE306" s="13">
        <v>0</v>
      </c>
      <c r="AF306" s="429"/>
      <c r="AG306" s="2758"/>
      <c r="AH306" s="469"/>
      <c r="AI306" s="469"/>
      <c r="AJ306" s="13">
        <v>3246</v>
      </c>
      <c r="AK306" s="13"/>
      <c r="AL306" s="13"/>
      <c r="AM306" s="13"/>
      <c r="AN306" s="166"/>
      <c r="AO306" s="33"/>
    </row>
    <row r="307" spans="1:41" ht="13.5" customHeight="1">
      <c r="A307" s="117">
        <v>40974</v>
      </c>
      <c r="B307" s="226">
        <v>3063</v>
      </c>
      <c r="C307" s="57">
        <v>3063</v>
      </c>
      <c r="D307" s="99">
        <v>8520</v>
      </c>
      <c r="E307" s="100">
        <v>8520</v>
      </c>
      <c r="F307" s="589"/>
      <c r="G307" s="140">
        <v>0</v>
      </c>
      <c r="H307" s="140">
        <v>0</v>
      </c>
      <c r="I307" s="140">
        <v>0</v>
      </c>
      <c r="J307" s="397"/>
      <c r="K307" s="397"/>
      <c r="L307" s="2243"/>
      <c r="M307" s="2243"/>
      <c r="N307" s="234"/>
      <c r="O307" s="236"/>
      <c r="P307" s="234"/>
      <c r="Q307" s="236"/>
      <c r="R307" s="397">
        <v>2</v>
      </c>
      <c r="S307" s="397">
        <v>2</v>
      </c>
      <c r="T307" s="99"/>
      <c r="U307" s="57"/>
      <c r="V307" s="99"/>
      <c r="W307" s="57"/>
      <c r="X307" s="99"/>
      <c r="Y307" s="57"/>
      <c r="Z307" s="84">
        <v>47384</v>
      </c>
      <c r="AA307" s="13">
        <v>82327</v>
      </c>
      <c r="AB307" s="3498"/>
      <c r="AC307" s="13">
        <v>0</v>
      </c>
      <c r="AD307" s="13">
        <v>3</v>
      </c>
      <c r="AE307" s="13">
        <v>0</v>
      </c>
      <c r="AF307" s="429"/>
      <c r="AG307" s="2758"/>
      <c r="AH307" s="469"/>
      <c r="AI307" s="469"/>
      <c r="AJ307" s="13">
        <v>3246</v>
      </c>
      <c r="AK307" s="13"/>
      <c r="AL307" s="13"/>
      <c r="AM307" s="13"/>
      <c r="AN307" s="166"/>
      <c r="AO307" s="33"/>
    </row>
    <row r="308" spans="1:41" ht="13.5" customHeight="1">
      <c r="A308" s="117">
        <v>40975</v>
      </c>
      <c r="B308" s="226">
        <v>5361</v>
      </c>
      <c r="C308" s="57">
        <v>5361</v>
      </c>
      <c r="D308" s="99">
        <v>12617</v>
      </c>
      <c r="E308" s="100">
        <v>14457</v>
      </c>
      <c r="F308" s="589"/>
      <c r="G308" s="140">
        <v>0</v>
      </c>
      <c r="H308" s="140">
        <v>0</v>
      </c>
      <c r="I308" s="140">
        <v>0</v>
      </c>
      <c r="J308" s="397"/>
      <c r="K308" s="397"/>
      <c r="L308" s="2243"/>
      <c r="M308" s="2243"/>
      <c r="N308" s="234"/>
      <c r="O308" s="236"/>
      <c r="P308" s="234"/>
      <c r="Q308" s="236"/>
      <c r="R308" s="397">
        <v>182</v>
      </c>
      <c r="S308" s="397">
        <v>182</v>
      </c>
      <c r="T308" s="99"/>
      <c r="U308" s="57"/>
      <c r="V308" s="99"/>
      <c r="W308" s="57"/>
      <c r="X308" s="99"/>
      <c r="Y308" s="57"/>
      <c r="Z308" s="84">
        <v>47797</v>
      </c>
      <c r="AA308" s="13">
        <v>83959</v>
      </c>
      <c r="AB308" s="3498"/>
      <c r="AC308" s="13">
        <v>0</v>
      </c>
      <c r="AD308" s="13">
        <v>3</v>
      </c>
      <c r="AE308" s="13">
        <v>0</v>
      </c>
      <c r="AF308" s="429"/>
      <c r="AG308" s="2758"/>
      <c r="AH308" s="469"/>
      <c r="AI308" s="469"/>
      <c r="AJ308" s="13">
        <v>3423</v>
      </c>
      <c r="AK308" s="13"/>
      <c r="AL308" s="13"/>
      <c r="AM308" s="13"/>
      <c r="AN308" s="166"/>
      <c r="AO308" s="33"/>
    </row>
    <row r="309" spans="1:41" ht="13.5" customHeight="1">
      <c r="A309" s="117">
        <v>40976</v>
      </c>
      <c r="B309" s="226">
        <v>11286</v>
      </c>
      <c r="C309" s="57">
        <v>12722</v>
      </c>
      <c r="D309" s="99">
        <v>30326</v>
      </c>
      <c r="E309" s="100">
        <v>46714</v>
      </c>
      <c r="F309" s="589"/>
      <c r="G309" s="140">
        <v>0</v>
      </c>
      <c r="H309" s="140">
        <v>0</v>
      </c>
      <c r="I309" s="140">
        <v>0</v>
      </c>
      <c r="J309" s="397"/>
      <c r="K309" s="397"/>
      <c r="L309" s="2243"/>
      <c r="M309" s="2243"/>
      <c r="N309" s="234"/>
      <c r="O309" s="236"/>
      <c r="P309" s="234"/>
      <c r="Q309" s="236"/>
      <c r="R309" s="397">
        <v>9</v>
      </c>
      <c r="S309" s="397">
        <v>9</v>
      </c>
      <c r="T309" s="99"/>
      <c r="U309" s="57"/>
      <c r="V309" s="99"/>
      <c r="W309" s="57"/>
      <c r="X309" s="99"/>
      <c r="Y309" s="57"/>
      <c r="Z309" s="84">
        <v>48311</v>
      </c>
      <c r="AA309" s="13">
        <v>85775</v>
      </c>
      <c r="AB309" s="3498"/>
      <c r="AC309" s="13">
        <v>0</v>
      </c>
      <c r="AD309" s="13">
        <v>3</v>
      </c>
      <c r="AE309" s="13">
        <v>0</v>
      </c>
      <c r="AF309" s="429"/>
      <c r="AG309" s="2758"/>
      <c r="AH309" s="469"/>
      <c r="AI309" s="469"/>
      <c r="AJ309" s="13">
        <v>3423</v>
      </c>
      <c r="AK309" s="13"/>
      <c r="AL309" s="13"/>
      <c r="AM309" s="13"/>
      <c r="AN309" s="166"/>
      <c r="AO309" s="33"/>
    </row>
    <row r="310" spans="1:41" ht="13.5" customHeight="1">
      <c r="A310" s="117">
        <v>40977</v>
      </c>
      <c r="B310" s="226">
        <v>41464</v>
      </c>
      <c r="C310" s="57">
        <v>50219</v>
      </c>
      <c r="D310" s="99">
        <v>35250</v>
      </c>
      <c r="E310" s="100">
        <v>41370</v>
      </c>
      <c r="F310" s="589"/>
      <c r="G310" s="140">
        <v>0</v>
      </c>
      <c r="H310" s="140">
        <v>0</v>
      </c>
      <c r="I310" s="140">
        <v>0</v>
      </c>
      <c r="J310" s="397"/>
      <c r="K310" s="397"/>
      <c r="L310" s="2243"/>
      <c r="M310" s="2243"/>
      <c r="N310" s="234"/>
      <c r="O310" s="236"/>
      <c r="P310" s="234"/>
      <c r="Q310" s="236"/>
      <c r="R310" s="397">
        <v>9</v>
      </c>
      <c r="S310" s="397">
        <v>9</v>
      </c>
      <c r="T310" s="99"/>
      <c r="U310" s="57"/>
      <c r="V310" s="99"/>
      <c r="W310" s="57"/>
      <c r="X310" s="99"/>
      <c r="Y310" s="57"/>
      <c r="Z310" s="84">
        <v>56428</v>
      </c>
      <c r="AA310" s="13">
        <v>83246</v>
      </c>
      <c r="AB310" s="3498"/>
      <c r="AC310" s="13">
        <v>0</v>
      </c>
      <c r="AD310" s="13">
        <v>3</v>
      </c>
      <c r="AE310" s="13">
        <v>0</v>
      </c>
      <c r="AF310" s="429"/>
      <c r="AG310" s="2758"/>
      <c r="AH310" s="469"/>
      <c r="AI310" s="469"/>
      <c r="AJ310" s="13">
        <v>3414</v>
      </c>
      <c r="AK310" s="13"/>
      <c r="AL310" s="13"/>
      <c r="AM310" s="13"/>
      <c r="AN310" s="166"/>
      <c r="AO310" s="33"/>
    </row>
    <row r="311" spans="1:41" ht="13.5" customHeight="1">
      <c r="A311" s="117">
        <v>40980</v>
      </c>
      <c r="B311" s="226">
        <v>33144</v>
      </c>
      <c r="C311" s="57">
        <v>35109</v>
      </c>
      <c r="D311" s="99">
        <v>62553</v>
      </c>
      <c r="E311" s="100">
        <v>62553</v>
      </c>
      <c r="F311" s="589"/>
      <c r="G311" s="140">
        <v>0</v>
      </c>
      <c r="H311" s="140">
        <v>0</v>
      </c>
      <c r="I311" s="140">
        <v>0</v>
      </c>
      <c r="J311" s="397"/>
      <c r="K311" s="397"/>
      <c r="L311" s="2243"/>
      <c r="M311" s="2243"/>
      <c r="N311" s="234"/>
      <c r="O311" s="236"/>
      <c r="P311" s="234"/>
      <c r="Q311" s="236"/>
      <c r="R311" s="397">
        <v>104</v>
      </c>
      <c r="S311" s="397">
        <v>1592</v>
      </c>
      <c r="T311" s="99"/>
      <c r="U311" s="57"/>
      <c r="V311" s="99"/>
      <c r="W311" s="57"/>
      <c r="X311" s="99"/>
      <c r="Y311" s="57"/>
      <c r="Z311" s="84">
        <v>56954</v>
      </c>
      <c r="AA311" s="13">
        <v>98609</v>
      </c>
      <c r="AB311" s="3498"/>
      <c r="AC311" s="13">
        <v>0</v>
      </c>
      <c r="AD311" s="13">
        <v>3</v>
      </c>
      <c r="AE311" s="13">
        <v>0</v>
      </c>
      <c r="AF311" s="429"/>
      <c r="AG311" s="2758"/>
      <c r="AH311" s="469"/>
      <c r="AI311" s="469"/>
      <c r="AJ311" s="13">
        <v>3514</v>
      </c>
      <c r="AK311" s="13"/>
      <c r="AL311" s="13"/>
      <c r="AM311" s="13"/>
      <c r="AN311" s="166"/>
      <c r="AO311" s="33"/>
    </row>
    <row r="312" spans="1:41" ht="13.5" customHeight="1">
      <c r="A312" s="117">
        <v>40981</v>
      </c>
      <c r="B312" s="226">
        <v>22138</v>
      </c>
      <c r="C312" s="57">
        <v>24468</v>
      </c>
      <c r="D312" s="99">
        <v>31925</v>
      </c>
      <c r="E312" s="100">
        <v>31925</v>
      </c>
      <c r="F312" s="589"/>
      <c r="G312" s="140">
        <v>0</v>
      </c>
      <c r="H312" s="140">
        <v>0</v>
      </c>
      <c r="I312" s="140">
        <v>0</v>
      </c>
      <c r="J312" s="397"/>
      <c r="K312" s="397"/>
      <c r="L312" s="2243"/>
      <c r="M312" s="2243"/>
      <c r="N312" s="234"/>
      <c r="O312" s="236"/>
      <c r="P312" s="234"/>
      <c r="Q312" s="236"/>
      <c r="R312" s="397">
        <v>0</v>
      </c>
      <c r="S312" s="397">
        <v>1030</v>
      </c>
      <c r="T312" s="99"/>
      <c r="U312" s="57"/>
      <c r="V312" s="99"/>
      <c r="W312" s="57"/>
      <c r="X312" s="99"/>
      <c r="Y312" s="57"/>
      <c r="Z312" s="84">
        <v>56170</v>
      </c>
      <c r="AA312" s="13">
        <v>100075</v>
      </c>
      <c r="AB312" s="3498"/>
      <c r="AC312" s="13">
        <v>0</v>
      </c>
      <c r="AD312" s="13">
        <v>3</v>
      </c>
      <c r="AE312" s="13">
        <v>0</v>
      </c>
      <c r="AF312" s="429"/>
      <c r="AG312" s="2758"/>
      <c r="AH312" s="469"/>
      <c r="AI312" s="469"/>
      <c r="AJ312" s="13">
        <v>3512</v>
      </c>
      <c r="AK312" s="13"/>
      <c r="AL312" s="13"/>
      <c r="AM312" s="13"/>
      <c r="AN312" s="166"/>
      <c r="AO312" s="33"/>
    </row>
    <row r="313" spans="1:41" ht="13.5" customHeight="1">
      <c r="A313" s="117">
        <v>40982</v>
      </c>
      <c r="B313" s="226">
        <v>9211</v>
      </c>
      <c r="C313" s="57">
        <v>10535</v>
      </c>
      <c r="D313" s="99">
        <v>21609</v>
      </c>
      <c r="E313" s="100">
        <v>22400</v>
      </c>
      <c r="F313" s="589"/>
      <c r="G313" s="140">
        <v>0</v>
      </c>
      <c r="H313" s="140">
        <v>0</v>
      </c>
      <c r="I313" s="140">
        <v>0</v>
      </c>
      <c r="J313" s="397"/>
      <c r="K313" s="397"/>
      <c r="L313" s="2243"/>
      <c r="M313" s="2243"/>
      <c r="N313" s="234"/>
      <c r="O313" s="236"/>
      <c r="P313" s="234"/>
      <c r="Q313" s="236"/>
      <c r="R313" s="397">
        <v>13</v>
      </c>
      <c r="S313" s="397">
        <v>4859</v>
      </c>
      <c r="T313" s="99"/>
      <c r="U313" s="57"/>
      <c r="V313" s="99"/>
      <c r="W313" s="57"/>
      <c r="X313" s="99"/>
      <c r="Y313" s="57"/>
      <c r="Z313" s="84">
        <v>55637</v>
      </c>
      <c r="AA313" s="13">
        <v>95810</v>
      </c>
      <c r="AB313" s="3498"/>
      <c r="AC313" s="13">
        <v>0</v>
      </c>
      <c r="AD313" s="13">
        <v>3</v>
      </c>
      <c r="AE313" s="13">
        <v>0</v>
      </c>
      <c r="AF313" s="429"/>
      <c r="AG313" s="2758"/>
      <c r="AH313" s="469"/>
      <c r="AI313" s="469"/>
      <c r="AJ313" s="13">
        <v>3560</v>
      </c>
      <c r="AK313" s="13"/>
      <c r="AL313" s="13"/>
      <c r="AM313" s="13"/>
      <c r="AN313" s="166"/>
      <c r="AO313" s="33"/>
    </row>
    <row r="314" spans="1:41" ht="13.5" customHeight="1">
      <c r="A314" s="117">
        <v>40983</v>
      </c>
      <c r="B314" s="226">
        <v>5829</v>
      </c>
      <c r="C314" s="57">
        <v>5829</v>
      </c>
      <c r="D314" s="99">
        <v>14205</v>
      </c>
      <c r="E314" s="100">
        <v>14205</v>
      </c>
      <c r="F314" s="589"/>
      <c r="G314" s="140">
        <v>0</v>
      </c>
      <c r="H314" s="140">
        <v>0</v>
      </c>
      <c r="I314" s="140">
        <v>0</v>
      </c>
      <c r="J314" s="397"/>
      <c r="K314" s="397"/>
      <c r="L314" s="2243"/>
      <c r="M314" s="2243"/>
      <c r="N314" s="234"/>
      <c r="O314" s="236"/>
      <c r="P314" s="234"/>
      <c r="Q314" s="236"/>
      <c r="R314" s="397">
        <v>36</v>
      </c>
      <c r="S314" s="397">
        <v>36</v>
      </c>
      <c r="T314" s="99"/>
      <c r="U314" s="57"/>
      <c r="V314" s="99"/>
      <c r="W314" s="57"/>
      <c r="X314" s="99"/>
      <c r="Y314" s="57"/>
      <c r="Z314" s="84">
        <v>57127</v>
      </c>
      <c r="AA314" s="13">
        <v>94337</v>
      </c>
      <c r="AB314" s="3498"/>
      <c r="AC314" s="13">
        <v>0</v>
      </c>
      <c r="AD314" s="13">
        <v>3</v>
      </c>
      <c r="AE314" s="13">
        <v>0</v>
      </c>
      <c r="AF314" s="429"/>
      <c r="AG314" s="2758"/>
      <c r="AH314" s="469"/>
      <c r="AI314" s="469"/>
      <c r="AJ314" s="13">
        <v>3331</v>
      </c>
      <c r="AK314" s="13"/>
      <c r="AL314" s="13"/>
      <c r="AM314" s="13"/>
      <c r="AN314" s="166"/>
      <c r="AO314" s="33"/>
    </row>
    <row r="315" spans="1:41" ht="13.5" customHeight="1">
      <c r="A315" s="117">
        <v>40984</v>
      </c>
      <c r="B315" s="226">
        <v>3157</v>
      </c>
      <c r="C315" s="57">
        <v>3157</v>
      </c>
      <c r="D315" s="99">
        <v>7464</v>
      </c>
      <c r="E315" s="100">
        <v>7464</v>
      </c>
      <c r="F315" s="589"/>
      <c r="G315" s="140">
        <v>0</v>
      </c>
      <c r="H315" s="140">
        <v>0</v>
      </c>
      <c r="I315" s="140">
        <v>0</v>
      </c>
      <c r="J315" s="397"/>
      <c r="K315" s="397"/>
      <c r="L315" s="2243"/>
      <c r="M315" s="2243"/>
      <c r="N315" s="234"/>
      <c r="O315" s="236"/>
      <c r="P315" s="234"/>
      <c r="Q315" s="236"/>
      <c r="R315" s="397">
        <v>10</v>
      </c>
      <c r="S315" s="397">
        <v>10</v>
      </c>
      <c r="T315" s="99"/>
      <c r="U315" s="57"/>
      <c r="V315" s="99"/>
      <c r="W315" s="57"/>
      <c r="X315" s="99"/>
      <c r="Y315" s="57"/>
      <c r="Z315" s="84">
        <v>56265</v>
      </c>
      <c r="AA315" s="13">
        <v>94367</v>
      </c>
      <c r="AB315" s="3498"/>
      <c r="AC315" s="13">
        <v>0</v>
      </c>
      <c r="AD315" s="13">
        <v>3</v>
      </c>
      <c r="AE315" s="13">
        <v>0</v>
      </c>
      <c r="AF315" s="429"/>
      <c r="AG315" s="2758"/>
      <c r="AH315" s="469"/>
      <c r="AI315" s="469"/>
      <c r="AJ315" s="13">
        <v>3320</v>
      </c>
      <c r="AK315" s="13"/>
      <c r="AL315" s="13"/>
      <c r="AM315" s="13"/>
      <c r="AN315" s="166"/>
      <c r="AO315" s="33"/>
    </row>
    <row r="316" spans="1:41" ht="13.5" customHeight="1">
      <c r="A316" s="117">
        <v>40987</v>
      </c>
      <c r="B316" s="226">
        <v>2961</v>
      </c>
      <c r="C316" s="57">
        <v>2961</v>
      </c>
      <c r="D316" s="99">
        <v>2599</v>
      </c>
      <c r="E316" s="100">
        <v>2599</v>
      </c>
      <c r="F316" s="589"/>
      <c r="G316" s="140">
        <v>0</v>
      </c>
      <c r="H316" s="140">
        <v>0</v>
      </c>
      <c r="I316" s="140">
        <v>0</v>
      </c>
      <c r="J316" s="397"/>
      <c r="K316" s="397"/>
      <c r="L316" s="2243"/>
      <c r="M316" s="2243"/>
      <c r="N316" s="234"/>
      <c r="O316" s="236"/>
      <c r="P316" s="234"/>
      <c r="Q316" s="236"/>
      <c r="R316" s="397">
        <v>0</v>
      </c>
      <c r="S316" s="397">
        <v>0</v>
      </c>
      <c r="T316" s="99"/>
      <c r="U316" s="57"/>
      <c r="V316" s="99"/>
      <c r="W316" s="57"/>
      <c r="X316" s="99"/>
      <c r="Y316" s="57"/>
      <c r="Z316" s="84">
        <v>49473</v>
      </c>
      <c r="AA316" s="13">
        <v>80872</v>
      </c>
      <c r="AB316" s="3498"/>
      <c r="AC316" s="13">
        <v>0</v>
      </c>
      <c r="AD316" s="13">
        <v>3</v>
      </c>
      <c r="AE316" s="13">
        <v>0</v>
      </c>
      <c r="AF316" s="429"/>
      <c r="AG316" s="2758"/>
      <c r="AH316" s="469"/>
      <c r="AI316" s="469"/>
      <c r="AJ316" s="13">
        <v>3139</v>
      </c>
      <c r="AK316" s="13"/>
      <c r="AL316" s="13"/>
      <c r="AM316" s="13"/>
      <c r="AN316" s="166"/>
      <c r="AO316" s="33"/>
    </row>
    <row r="317" spans="1:41" ht="13.5" customHeight="1">
      <c r="A317" s="117">
        <v>40988</v>
      </c>
      <c r="B317" s="226">
        <v>3384</v>
      </c>
      <c r="C317" s="57">
        <v>3609</v>
      </c>
      <c r="D317" s="99">
        <v>7711</v>
      </c>
      <c r="E317" s="100">
        <v>7711</v>
      </c>
      <c r="F317" s="589"/>
      <c r="G317" s="140">
        <v>0</v>
      </c>
      <c r="H317" s="140">
        <v>0</v>
      </c>
      <c r="I317" s="140">
        <v>0</v>
      </c>
      <c r="J317" s="397"/>
      <c r="K317" s="397"/>
      <c r="L317" s="2243"/>
      <c r="M317" s="2243"/>
      <c r="N317" s="234"/>
      <c r="O317" s="236"/>
      <c r="P317" s="234"/>
      <c r="Q317" s="236"/>
      <c r="R317" s="397">
        <v>32</v>
      </c>
      <c r="S317" s="397">
        <v>32</v>
      </c>
      <c r="T317" s="99"/>
      <c r="U317" s="57"/>
      <c r="V317" s="99"/>
      <c r="W317" s="57"/>
      <c r="X317" s="99"/>
      <c r="Y317" s="57"/>
      <c r="Z317" s="84">
        <v>49260</v>
      </c>
      <c r="AA317" s="13">
        <v>81535</v>
      </c>
      <c r="AB317" s="3498"/>
      <c r="AC317" s="13">
        <v>0</v>
      </c>
      <c r="AD317" s="13">
        <v>3</v>
      </c>
      <c r="AE317" s="13">
        <v>0</v>
      </c>
      <c r="AF317" s="429"/>
      <c r="AG317" s="2758"/>
      <c r="AH317" s="469"/>
      <c r="AI317" s="469"/>
      <c r="AJ317" s="13">
        <v>3159</v>
      </c>
      <c r="AK317" s="13"/>
      <c r="AL317" s="13"/>
      <c r="AM317" s="13"/>
      <c r="AN317" s="166"/>
      <c r="AO317" s="33"/>
    </row>
    <row r="318" spans="1:41" ht="13.5" customHeight="1">
      <c r="A318" s="117">
        <v>40989</v>
      </c>
      <c r="B318" s="226">
        <v>4236</v>
      </c>
      <c r="C318" s="57">
        <v>4786</v>
      </c>
      <c r="D318" s="99">
        <v>10321</v>
      </c>
      <c r="E318" s="100">
        <v>10321</v>
      </c>
      <c r="F318" s="589"/>
      <c r="G318" s="140">
        <v>0</v>
      </c>
      <c r="H318" s="140">
        <v>0</v>
      </c>
      <c r="I318" s="140">
        <v>0</v>
      </c>
      <c r="J318" s="397"/>
      <c r="K318" s="397"/>
      <c r="L318" s="2243"/>
      <c r="M318" s="2243"/>
      <c r="N318" s="234"/>
      <c r="O318" s="236"/>
      <c r="P318" s="234"/>
      <c r="Q318" s="236"/>
      <c r="R318" s="397">
        <v>9</v>
      </c>
      <c r="S318" s="397">
        <v>124</v>
      </c>
      <c r="T318" s="99"/>
      <c r="U318" s="57"/>
      <c r="V318" s="99"/>
      <c r="W318" s="57"/>
      <c r="X318" s="99"/>
      <c r="Y318" s="57"/>
      <c r="Z318" s="84">
        <v>49335</v>
      </c>
      <c r="AA318" s="13">
        <v>80867</v>
      </c>
      <c r="AB318" s="3498"/>
      <c r="AC318" s="13">
        <v>0</v>
      </c>
      <c r="AD318" s="13">
        <v>0</v>
      </c>
      <c r="AE318" s="13">
        <v>0</v>
      </c>
      <c r="AF318" s="429"/>
      <c r="AG318" s="2758"/>
      <c r="AH318" s="469"/>
      <c r="AI318" s="469"/>
      <c r="AJ318" s="13">
        <v>3046</v>
      </c>
      <c r="AK318" s="13"/>
      <c r="AL318" s="13"/>
      <c r="AM318" s="13"/>
      <c r="AN318" s="166"/>
      <c r="AO318" s="33"/>
    </row>
    <row r="319" spans="1:41" ht="13.5" customHeight="1">
      <c r="A319" s="117">
        <v>40990</v>
      </c>
      <c r="B319" s="226">
        <v>5359</v>
      </c>
      <c r="C319" s="57">
        <v>5714</v>
      </c>
      <c r="D319" s="99">
        <v>12404</v>
      </c>
      <c r="E319" s="100">
        <v>12404</v>
      </c>
      <c r="F319" s="589"/>
      <c r="G319" s="140">
        <v>0</v>
      </c>
      <c r="H319" s="140">
        <v>0</v>
      </c>
      <c r="I319" s="140">
        <v>0</v>
      </c>
      <c r="J319" s="397"/>
      <c r="K319" s="397"/>
      <c r="L319" s="2243"/>
      <c r="M319" s="2243"/>
      <c r="N319" s="234"/>
      <c r="O319" s="236"/>
      <c r="P319" s="234"/>
      <c r="Q319" s="236"/>
      <c r="R319" s="397">
        <v>0</v>
      </c>
      <c r="S319" s="397">
        <v>0</v>
      </c>
      <c r="T319" s="99"/>
      <c r="U319" s="57"/>
      <c r="V319" s="99"/>
      <c r="W319" s="57"/>
      <c r="X319" s="99"/>
      <c r="Y319" s="57"/>
      <c r="Z319" s="84">
        <v>48826</v>
      </c>
      <c r="AA319" s="13">
        <v>85665</v>
      </c>
      <c r="AB319" s="3498"/>
      <c r="AC319" s="13">
        <v>0</v>
      </c>
      <c r="AD319" s="13">
        <v>0</v>
      </c>
      <c r="AE319" s="13">
        <v>0</v>
      </c>
      <c r="AF319" s="429"/>
      <c r="AG319" s="2758"/>
      <c r="AH319" s="469"/>
      <c r="AI319" s="469"/>
      <c r="AJ319" s="13">
        <v>3046</v>
      </c>
      <c r="AK319" s="13"/>
      <c r="AL319" s="13"/>
      <c r="AM319" s="13"/>
      <c r="AN319" s="166"/>
      <c r="AO319" s="33"/>
    </row>
    <row r="320" spans="1:41" ht="13.5" customHeight="1">
      <c r="A320" s="117">
        <v>40991</v>
      </c>
      <c r="B320" s="226">
        <v>3845</v>
      </c>
      <c r="C320" s="57">
        <v>3951</v>
      </c>
      <c r="D320" s="99">
        <v>4564</v>
      </c>
      <c r="E320" s="100">
        <v>4752</v>
      </c>
      <c r="F320" s="589"/>
      <c r="G320" s="140">
        <v>0</v>
      </c>
      <c r="H320" s="140">
        <v>0</v>
      </c>
      <c r="I320" s="140">
        <v>0</v>
      </c>
      <c r="J320" s="397"/>
      <c r="K320" s="397"/>
      <c r="L320" s="2243"/>
      <c r="M320" s="2243"/>
      <c r="N320" s="234"/>
      <c r="O320" s="236"/>
      <c r="P320" s="234"/>
      <c r="Q320" s="236"/>
      <c r="R320" s="397">
        <v>4</v>
      </c>
      <c r="S320" s="397">
        <v>4</v>
      </c>
      <c r="T320" s="99"/>
      <c r="U320" s="57"/>
      <c r="V320" s="99"/>
      <c r="W320" s="57"/>
      <c r="X320" s="99"/>
      <c r="Y320" s="57"/>
      <c r="Z320" s="84">
        <v>48491</v>
      </c>
      <c r="AA320" s="13">
        <v>90192</v>
      </c>
      <c r="AB320" s="3498"/>
      <c r="AC320" s="13">
        <v>0</v>
      </c>
      <c r="AD320" s="13">
        <v>0</v>
      </c>
      <c r="AE320" s="13">
        <v>0</v>
      </c>
      <c r="AF320" s="429"/>
      <c r="AG320" s="2758"/>
      <c r="AH320" s="469"/>
      <c r="AI320" s="469"/>
      <c r="AJ320" s="13">
        <v>3044</v>
      </c>
      <c r="AK320" s="13"/>
      <c r="AL320" s="13"/>
      <c r="AM320" s="13"/>
      <c r="AN320" s="166"/>
      <c r="AO320" s="33"/>
    </row>
    <row r="321" spans="1:41" ht="13.5" customHeight="1">
      <c r="A321" s="117">
        <v>40994</v>
      </c>
      <c r="B321" s="226">
        <v>4450</v>
      </c>
      <c r="C321" s="57">
        <v>4450</v>
      </c>
      <c r="D321" s="99">
        <v>4582</v>
      </c>
      <c r="E321" s="100">
        <v>5113</v>
      </c>
      <c r="F321" s="589"/>
      <c r="G321" s="140">
        <v>0</v>
      </c>
      <c r="H321" s="140">
        <v>0</v>
      </c>
      <c r="I321" s="140">
        <v>0</v>
      </c>
      <c r="J321" s="397"/>
      <c r="K321" s="397"/>
      <c r="L321" s="2243"/>
      <c r="M321" s="2243"/>
      <c r="N321" s="234"/>
      <c r="O321" s="236"/>
      <c r="P321" s="234"/>
      <c r="Q321" s="236"/>
      <c r="R321" s="397">
        <v>10</v>
      </c>
      <c r="S321" s="397">
        <v>10</v>
      </c>
      <c r="T321" s="99"/>
      <c r="U321" s="57"/>
      <c r="V321" s="99"/>
      <c r="W321" s="57"/>
      <c r="X321" s="99"/>
      <c r="Y321" s="57"/>
      <c r="Z321" s="84">
        <v>48985</v>
      </c>
      <c r="AA321" s="13">
        <v>89914</v>
      </c>
      <c r="AB321" s="3498"/>
      <c r="AC321" s="13">
        <v>0</v>
      </c>
      <c r="AD321" s="13">
        <v>0</v>
      </c>
      <c r="AE321" s="13">
        <v>0</v>
      </c>
      <c r="AF321" s="429"/>
      <c r="AG321" s="2758"/>
      <c r="AH321" s="469"/>
      <c r="AI321" s="469"/>
      <c r="AJ321" s="13">
        <v>3039</v>
      </c>
      <c r="AK321" s="13"/>
      <c r="AL321" s="13"/>
      <c r="AM321" s="13"/>
      <c r="AN321" s="166"/>
      <c r="AO321" s="33"/>
    </row>
    <row r="322" spans="1:41" ht="13.5" customHeight="1">
      <c r="A322" s="117">
        <v>40995</v>
      </c>
      <c r="B322" s="226">
        <v>3862</v>
      </c>
      <c r="C322" s="57">
        <v>3862</v>
      </c>
      <c r="D322" s="99">
        <v>9585</v>
      </c>
      <c r="E322" s="100">
        <v>9585</v>
      </c>
      <c r="F322" s="589"/>
      <c r="G322" s="140">
        <v>0</v>
      </c>
      <c r="H322" s="140">
        <v>0</v>
      </c>
      <c r="I322" s="140">
        <v>0</v>
      </c>
      <c r="J322" s="397"/>
      <c r="K322" s="397"/>
      <c r="L322" s="2243"/>
      <c r="M322" s="2243"/>
      <c r="N322" s="234"/>
      <c r="O322" s="236"/>
      <c r="P322" s="234"/>
      <c r="Q322" s="236"/>
      <c r="R322" s="397">
        <v>69</v>
      </c>
      <c r="S322" s="397">
        <v>69</v>
      </c>
      <c r="T322" s="99"/>
      <c r="U322" s="57"/>
      <c r="V322" s="99"/>
      <c r="W322" s="57"/>
      <c r="X322" s="99"/>
      <c r="Y322" s="57"/>
      <c r="Z322" s="84">
        <v>49856</v>
      </c>
      <c r="AA322" s="13">
        <v>84292</v>
      </c>
      <c r="AB322" s="3498"/>
      <c r="AC322" s="13">
        <v>0</v>
      </c>
      <c r="AD322" s="13">
        <v>0</v>
      </c>
      <c r="AE322" s="13">
        <v>0</v>
      </c>
      <c r="AF322" s="429"/>
      <c r="AG322" s="2758"/>
      <c r="AH322" s="469"/>
      <c r="AI322" s="469"/>
      <c r="AJ322" s="13">
        <v>3102</v>
      </c>
      <c r="AK322" s="13"/>
      <c r="AL322" s="13"/>
      <c r="AM322" s="13"/>
      <c r="AN322" s="166"/>
      <c r="AO322" s="33"/>
    </row>
    <row r="323" spans="1:41" ht="13.5" customHeight="1">
      <c r="A323" s="117">
        <v>40996</v>
      </c>
      <c r="B323" s="226">
        <v>3552</v>
      </c>
      <c r="C323" s="57">
        <v>3552</v>
      </c>
      <c r="D323" s="99">
        <v>7909</v>
      </c>
      <c r="E323" s="100">
        <v>7969</v>
      </c>
      <c r="F323" s="589"/>
      <c r="G323" s="140">
        <v>0</v>
      </c>
      <c r="H323" s="140">
        <v>0</v>
      </c>
      <c r="I323" s="140">
        <v>0</v>
      </c>
      <c r="J323" s="397"/>
      <c r="K323" s="397"/>
      <c r="L323" s="2243"/>
      <c r="M323" s="2243"/>
      <c r="N323" s="234"/>
      <c r="O323" s="236"/>
      <c r="P323" s="234"/>
      <c r="Q323" s="236"/>
      <c r="R323" s="397">
        <v>25</v>
      </c>
      <c r="S323" s="397">
        <v>25</v>
      </c>
      <c r="T323" s="99"/>
      <c r="U323" s="57"/>
      <c r="V323" s="99"/>
      <c r="W323" s="57"/>
      <c r="X323" s="99"/>
      <c r="Y323" s="57"/>
      <c r="Z323" s="84">
        <v>49762</v>
      </c>
      <c r="AA323" s="13">
        <v>84190</v>
      </c>
      <c r="AB323" s="3498"/>
      <c r="AC323" s="13">
        <v>0</v>
      </c>
      <c r="AD323" s="13">
        <v>0</v>
      </c>
      <c r="AE323" s="13">
        <v>0</v>
      </c>
      <c r="AF323" s="429"/>
      <c r="AG323" s="2758"/>
      <c r="AH323" s="469"/>
      <c r="AI323" s="469"/>
      <c r="AJ323" s="13">
        <v>3106</v>
      </c>
      <c r="AK323" s="13"/>
      <c r="AL323" s="13"/>
      <c r="AM323" s="13"/>
      <c r="AN323" s="166"/>
      <c r="AO323" s="33"/>
    </row>
    <row r="324" spans="1:41" ht="13.5" customHeight="1">
      <c r="A324" s="117">
        <v>40997</v>
      </c>
      <c r="B324" s="226">
        <v>4232</v>
      </c>
      <c r="C324" s="57">
        <v>4637</v>
      </c>
      <c r="D324" s="99">
        <v>6193</v>
      </c>
      <c r="E324" s="100">
        <v>6384</v>
      </c>
      <c r="F324" s="589"/>
      <c r="G324" s="140">
        <v>0</v>
      </c>
      <c r="H324" s="140">
        <v>0</v>
      </c>
      <c r="I324" s="140">
        <v>0</v>
      </c>
      <c r="J324" s="397"/>
      <c r="K324" s="397"/>
      <c r="L324" s="2243"/>
      <c r="M324" s="2243"/>
      <c r="N324" s="234"/>
      <c r="O324" s="236"/>
      <c r="P324" s="234"/>
      <c r="Q324" s="236"/>
      <c r="R324" s="397">
        <v>0</v>
      </c>
      <c r="S324" s="397">
        <v>0</v>
      </c>
      <c r="T324" s="99"/>
      <c r="U324" s="57"/>
      <c r="V324" s="99"/>
      <c r="W324" s="57"/>
      <c r="X324" s="99"/>
      <c r="Y324" s="57"/>
      <c r="Z324" s="84">
        <v>49211</v>
      </c>
      <c r="AA324" s="13">
        <v>79528</v>
      </c>
      <c r="AB324" s="3498"/>
      <c r="AC324" s="13">
        <v>0</v>
      </c>
      <c r="AD324" s="13">
        <v>0</v>
      </c>
      <c r="AE324" s="13">
        <v>0</v>
      </c>
      <c r="AF324" s="429"/>
      <c r="AG324" s="2758"/>
      <c r="AH324" s="469"/>
      <c r="AI324" s="469"/>
      <c r="AJ324" s="13">
        <v>3106</v>
      </c>
      <c r="AK324" s="13"/>
      <c r="AL324" s="13"/>
      <c r="AM324" s="13"/>
      <c r="AN324" s="166"/>
      <c r="AO324" s="33"/>
    </row>
    <row r="325" spans="1:41" ht="13.5" customHeight="1">
      <c r="A325" s="117">
        <v>40998</v>
      </c>
      <c r="B325" s="226">
        <v>4312</v>
      </c>
      <c r="C325" s="57">
        <v>4312</v>
      </c>
      <c r="D325" s="99">
        <v>6035</v>
      </c>
      <c r="E325" s="100">
        <v>6894</v>
      </c>
      <c r="F325" s="589"/>
      <c r="G325" s="140">
        <v>0</v>
      </c>
      <c r="H325" s="140">
        <v>0</v>
      </c>
      <c r="I325" s="140">
        <v>0</v>
      </c>
      <c r="J325" s="397"/>
      <c r="K325" s="397"/>
      <c r="L325" s="2243"/>
      <c r="M325" s="2243"/>
      <c r="N325" s="234"/>
      <c r="O325" s="236"/>
      <c r="P325" s="234"/>
      <c r="Q325" s="236"/>
      <c r="R325" s="397">
        <v>86</v>
      </c>
      <c r="S325" s="397">
        <v>216</v>
      </c>
      <c r="T325" s="99"/>
      <c r="U325" s="57"/>
      <c r="V325" s="99"/>
      <c r="W325" s="57"/>
      <c r="X325" s="99"/>
      <c r="Y325" s="57"/>
      <c r="Z325" s="84">
        <v>49517</v>
      </c>
      <c r="AA325" s="13">
        <v>81200</v>
      </c>
      <c r="AB325" s="3498"/>
      <c r="AC325" s="13">
        <v>0</v>
      </c>
      <c r="AD325" s="13">
        <v>0</v>
      </c>
      <c r="AE325" s="13">
        <v>0</v>
      </c>
      <c r="AF325" s="429"/>
      <c r="AG325" s="2758"/>
      <c r="AH325" s="469"/>
      <c r="AI325" s="469"/>
      <c r="AJ325" s="13">
        <v>2972</v>
      </c>
      <c r="AK325" s="13"/>
      <c r="AL325" s="13"/>
      <c r="AM325" s="13"/>
      <c r="AN325" s="166"/>
      <c r="AO325" s="33"/>
    </row>
    <row r="326" spans="1:41" ht="13.5" customHeight="1">
      <c r="A326" s="117">
        <v>41001</v>
      </c>
      <c r="B326" s="226">
        <v>6767</v>
      </c>
      <c r="C326" s="57">
        <v>6767</v>
      </c>
      <c r="D326" s="99">
        <v>7108</v>
      </c>
      <c r="E326" s="100">
        <v>7108</v>
      </c>
      <c r="F326" s="589"/>
      <c r="G326" s="140">
        <v>0</v>
      </c>
      <c r="H326" s="140">
        <v>0</v>
      </c>
      <c r="I326" s="140">
        <v>0</v>
      </c>
      <c r="J326" s="397"/>
      <c r="K326" s="397"/>
      <c r="L326" s="2243"/>
      <c r="M326" s="2243"/>
      <c r="N326" s="234"/>
      <c r="O326" s="236"/>
      <c r="P326" s="234"/>
      <c r="Q326" s="236"/>
      <c r="R326" s="397">
        <v>0</v>
      </c>
      <c r="S326" s="397">
        <v>0</v>
      </c>
      <c r="T326" s="99"/>
      <c r="U326" s="57"/>
      <c r="V326" s="99"/>
      <c r="W326" s="57"/>
      <c r="X326" s="99"/>
      <c r="Y326" s="57"/>
      <c r="Z326" s="84">
        <v>51972</v>
      </c>
      <c r="AA326" s="13">
        <v>83636</v>
      </c>
      <c r="AB326" s="3498"/>
      <c r="AC326" s="13">
        <v>0</v>
      </c>
      <c r="AD326" s="13">
        <v>0</v>
      </c>
      <c r="AE326" s="13">
        <v>0</v>
      </c>
      <c r="AF326" s="429"/>
      <c r="AG326" s="2758"/>
      <c r="AH326" s="469"/>
      <c r="AI326" s="469"/>
      <c r="AJ326" s="13">
        <v>2972</v>
      </c>
      <c r="AK326" s="13"/>
      <c r="AL326" s="13"/>
      <c r="AM326" s="13"/>
      <c r="AN326" s="166"/>
      <c r="AO326" s="33"/>
    </row>
    <row r="327" spans="1:41" ht="13.5" customHeight="1">
      <c r="A327" s="117">
        <v>41002</v>
      </c>
      <c r="B327" s="226">
        <v>4226</v>
      </c>
      <c r="C327" s="57">
        <v>4746</v>
      </c>
      <c r="D327" s="99">
        <v>6373</v>
      </c>
      <c r="E327" s="100">
        <v>6605</v>
      </c>
      <c r="F327" s="589"/>
      <c r="G327" s="140">
        <v>0</v>
      </c>
      <c r="H327" s="140">
        <v>0</v>
      </c>
      <c r="I327" s="140">
        <v>0</v>
      </c>
      <c r="J327" s="397"/>
      <c r="K327" s="397"/>
      <c r="L327" s="2243"/>
      <c r="M327" s="2243"/>
      <c r="N327" s="234"/>
      <c r="O327" s="236"/>
      <c r="P327" s="234"/>
      <c r="Q327" s="236"/>
      <c r="R327" s="397">
        <v>18</v>
      </c>
      <c r="S327" s="397">
        <v>18</v>
      </c>
      <c r="T327" s="99"/>
      <c r="U327" s="57"/>
      <c r="V327" s="99"/>
      <c r="W327" s="57"/>
      <c r="X327" s="99"/>
      <c r="Y327" s="57"/>
      <c r="Z327" s="84">
        <v>51754</v>
      </c>
      <c r="AA327" s="13">
        <v>84703</v>
      </c>
      <c r="AB327" s="3498"/>
      <c r="AC327" s="13">
        <v>0</v>
      </c>
      <c r="AD327" s="13">
        <v>0</v>
      </c>
      <c r="AE327" s="13">
        <v>0</v>
      </c>
      <c r="AF327" s="429"/>
      <c r="AG327" s="2758"/>
      <c r="AH327" s="469"/>
      <c r="AI327" s="469"/>
      <c r="AJ327" s="13">
        <v>2979</v>
      </c>
      <c r="AK327" s="13"/>
      <c r="AL327" s="13"/>
      <c r="AM327" s="13"/>
      <c r="AN327" s="166"/>
      <c r="AO327" s="33"/>
    </row>
    <row r="328" spans="1:41" ht="13.5" customHeight="1">
      <c r="A328" s="117">
        <v>41003</v>
      </c>
      <c r="B328" s="226">
        <v>3134</v>
      </c>
      <c r="C328" s="57">
        <v>3134</v>
      </c>
      <c r="D328" s="99">
        <v>4025</v>
      </c>
      <c r="E328" s="100">
        <v>4325</v>
      </c>
      <c r="F328" s="589"/>
      <c r="G328" s="140">
        <v>0</v>
      </c>
      <c r="H328" s="140">
        <v>0</v>
      </c>
      <c r="I328" s="140">
        <v>0</v>
      </c>
      <c r="J328" s="397"/>
      <c r="K328" s="397"/>
      <c r="L328" s="2243"/>
      <c r="M328" s="2243"/>
      <c r="N328" s="234"/>
      <c r="O328" s="236"/>
      <c r="P328" s="234"/>
      <c r="Q328" s="236"/>
      <c r="R328" s="397">
        <v>50</v>
      </c>
      <c r="S328" s="397">
        <v>345</v>
      </c>
      <c r="T328" s="99"/>
      <c r="U328" s="57"/>
      <c r="V328" s="99"/>
      <c r="W328" s="57"/>
      <c r="X328" s="99"/>
      <c r="Y328" s="57"/>
      <c r="Z328" s="84">
        <v>51888</v>
      </c>
      <c r="AA328" s="13">
        <v>84045</v>
      </c>
      <c r="AB328" s="3498"/>
      <c r="AC328" s="13">
        <v>0</v>
      </c>
      <c r="AD328" s="13">
        <v>0</v>
      </c>
      <c r="AE328" s="13">
        <v>0</v>
      </c>
      <c r="AF328" s="429"/>
      <c r="AG328" s="2758"/>
      <c r="AH328" s="469"/>
      <c r="AI328" s="469"/>
      <c r="AJ328" s="13">
        <v>2684</v>
      </c>
      <c r="AK328" s="13"/>
      <c r="AL328" s="13"/>
      <c r="AM328" s="13"/>
      <c r="AN328" s="166"/>
      <c r="AO328" s="33"/>
    </row>
    <row r="329" spans="1:41" ht="13.5" customHeight="1">
      <c r="A329" s="117">
        <v>41004</v>
      </c>
      <c r="B329" s="226">
        <v>3711</v>
      </c>
      <c r="C329" s="57">
        <v>3711</v>
      </c>
      <c r="D329" s="99">
        <v>3821</v>
      </c>
      <c r="E329" s="100">
        <v>3821</v>
      </c>
      <c r="F329" s="589"/>
      <c r="G329" s="140">
        <v>0</v>
      </c>
      <c r="H329" s="140">
        <v>0</v>
      </c>
      <c r="I329" s="140">
        <v>0</v>
      </c>
      <c r="J329" s="397"/>
      <c r="K329" s="397"/>
      <c r="L329" s="2243"/>
      <c r="M329" s="2243"/>
      <c r="N329" s="234"/>
      <c r="O329" s="236"/>
      <c r="P329" s="234"/>
      <c r="Q329" s="236"/>
      <c r="R329" s="397">
        <v>0</v>
      </c>
      <c r="S329" s="397">
        <v>100</v>
      </c>
      <c r="T329" s="99"/>
      <c r="U329" s="57"/>
      <c r="V329" s="99"/>
      <c r="W329" s="57"/>
      <c r="X329" s="99"/>
      <c r="Y329" s="57"/>
      <c r="Z329" s="84">
        <v>52361</v>
      </c>
      <c r="AA329" s="13">
        <v>84472</v>
      </c>
      <c r="AB329" s="3498"/>
      <c r="AC329" s="13">
        <v>0</v>
      </c>
      <c r="AD329" s="13">
        <v>0</v>
      </c>
      <c r="AE329" s="13">
        <v>0</v>
      </c>
      <c r="AF329" s="429"/>
      <c r="AG329" s="2758"/>
      <c r="AH329" s="469"/>
      <c r="AI329" s="469"/>
      <c r="AJ329" s="13">
        <v>2584</v>
      </c>
      <c r="AK329" s="13"/>
      <c r="AL329" s="13"/>
      <c r="AM329" s="13"/>
      <c r="AN329" s="166"/>
      <c r="AO329" s="33"/>
    </row>
    <row r="330" spans="1:41" s="112" customFormat="1" ht="13.5" customHeight="1">
      <c r="A330" s="125">
        <v>41005</v>
      </c>
      <c r="B330" s="127"/>
      <c r="C330" s="108"/>
      <c r="D330" s="109"/>
      <c r="E330" s="114"/>
      <c r="F330" s="114"/>
      <c r="G330" s="141"/>
      <c r="H330" s="141"/>
      <c r="I330" s="141"/>
      <c r="J330" s="108"/>
      <c r="K330" s="108"/>
      <c r="L330" s="1413"/>
      <c r="M330" s="1413"/>
      <c r="N330" s="109"/>
      <c r="O330" s="114"/>
      <c r="P330" s="109"/>
      <c r="Q330" s="114"/>
      <c r="R330" s="108"/>
      <c r="S330" s="108"/>
      <c r="T330" s="109"/>
      <c r="U330" s="108"/>
      <c r="V330" s="109"/>
      <c r="W330" s="108"/>
      <c r="X330" s="109"/>
      <c r="Y330" s="108"/>
      <c r="Z330" s="110"/>
      <c r="AA330" s="108"/>
      <c r="AB330" s="1413"/>
      <c r="AC330" s="108"/>
      <c r="AD330" s="108"/>
      <c r="AE330" s="108"/>
      <c r="AF330" s="108"/>
      <c r="AG330" s="1413"/>
      <c r="AH330" s="108"/>
      <c r="AI330" s="108"/>
      <c r="AJ330" s="108"/>
      <c r="AK330" s="108"/>
      <c r="AL330" s="108"/>
      <c r="AM330" s="108"/>
      <c r="AN330" s="160" t="s">
        <v>52</v>
      </c>
      <c r="AO330" s="111"/>
    </row>
    <row r="331" spans="1:41" ht="13.5" customHeight="1">
      <c r="A331" s="117">
        <v>41008</v>
      </c>
      <c r="B331" s="226">
        <v>3367</v>
      </c>
      <c r="C331" s="57">
        <v>3367</v>
      </c>
      <c r="D331" s="99">
        <v>2444</v>
      </c>
      <c r="E331" s="100">
        <v>2444</v>
      </c>
      <c r="F331" s="589"/>
      <c r="G331" s="140">
        <v>0</v>
      </c>
      <c r="H331" s="140">
        <v>0</v>
      </c>
      <c r="I331" s="140">
        <v>0</v>
      </c>
      <c r="J331" s="397"/>
      <c r="K331" s="397"/>
      <c r="L331" s="2243"/>
      <c r="M331" s="2243"/>
      <c r="N331" s="234"/>
      <c r="O331" s="236"/>
      <c r="P331" s="234"/>
      <c r="Q331" s="236"/>
      <c r="R331" s="397">
        <v>0</v>
      </c>
      <c r="S331" s="397">
        <v>0</v>
      </c>
      <c r="T331" s="99"/>
      <c r="U331" s="57"/>
      <c r="V331" s="99"/>
      <c r="W331" s="57"/>
      <c r="X331" s="99"/>
      <c r="Y331" s="57"/>
      <c r="Z331" s="84">
        <v>53243</v>
      </c>
      <c r="AA331" s="13">
        <v>84719</v>
      </c>
      <c r="AB331" s="3498"/>
      <c r="AC331" s="13">
        <v>0</v>
      </c>
      <c r="AD331" s="13">
        <v>0</v>
      </c>
      <c r="AE331" s="13">
        <v>0</v>
      </c>
      <c r="AF331" s="429"/>
      <c r="AG331" s="2758"/>
      <c r="AH331" s="469"/>
      <c r="AI331" s="469"/>
      <c r="AJ331" s="13">
        <v>2564</v>
      </c>
      <c r="AK331" s="13"/>
      <c r="AL331" s="13"/>
      <c r="AM331" s="13"/>
      <c r="AN331" s="166"/>
      <c r="AO331" s="33"/>
    </row>
    <row r="332" spans="1:41" ht="13.5" customHeight="1">
      <c r="A332" s="117">
        <v>41009</v>
      </c>
      <c r="B332" s="226">
        <v>4932</v>
      </c>
      <c r="C332" s="57">
        <v>4932</v>
      </c>
      <c r="D332" s="99">
        <v>7212</v>
      </c>
      <c r="E332" s="100">
        <v>7212</v>
      </c>
      <c r="F332" s="589"/>
      <c r="G332" s="140">
        <v>0</v>
      </c>
      <c r="H332" s="140">
        <v>0</v>
      </c>
      <c r="I332" s="140">
        <v>0</v>
      </c>
      <c r="J332" s="397"/>
      <c r="K332" s="397"/>
      <c r="L332" s="2243"/>
      <c r="M332" s="2243"/>
      <c r="N332" s="234"/>
      <c r="O332" s="236"/>
      <c r="P332" s="234"/>
      <c r="Q332" s="236"/>
      <c r="R332" s="397">
        <v>0</v>
      </c>
      <c r="S332" s="397">
        <v>0</v>
      </c>
      <c r="T332" s="99"/>
      <c r="U332" s="57"/>
      <c r="V332" s="99"/>
      <c r="W332" s="57"/>
      <c r="X332" s="99"/>
      <c r="Y332" s="57"/>
      <c r="Z332" s="84">
        <v>53618</v>
      </c>
      <c r="AA332" s="13">
        <v>83728</v>
      </c>
      <c r="AB332" s="3498"/>
      <c r="AC332" s="13">
        <v>0</v>
      </c>
      <c r="AD332" s="13">
        <v>0</v>
      </c>
      <c r="AE332" s="13">
        <v>0</v>
      </c>
      <c r="AF332" s="429"/>
      <c r="AG332" s="2758"/>
      <c r="AH332" s="469"/>
      <c r="AI332" s="469"/>
      <c r="AJ332" s="13">
        <v>2564</v>
      </c>
      <c r="AK332" s="13"/>
      <c r="AL332" s="13"/>
      <c r="AM332" s="13"/>
      <c r="AN332" s="166"/>
      <c r="AO332" s="33"/>
    </row>
    <row r="333" spans="1:41" ht="13.5" customHeight="1">
      <c r="A333" s="117">
        <v>41010</v>
      </c>
      <c r="B333" s="226">
        <v>4153</v>
      </c>
      <c r="C333" s="57">
        <v>4153</v>
      </c>
      <c r="D333" s="99">
        <v>4134</v>
      </c>
      <c r="E333" s="100">
        <v>4134</v>
      </c>
      <c r="F333" s="589"/>
      <c r="G333" s="140">
        <v>0</v>
      </c>
      <c r="H333" s="140">
        <v>0</v>
      </c>
      <c r="I333" s="140">
        <v>0</v>
      </c>
      <c r="J333" s="397"/>
      <c r="K333" s="397"/>
      <c r="L333" s="2243"/>
      <c r="M333" s="2243"/>
      <c r="N333" s="234"/>
      <c r="O333" s="236"/>
      <c r="P333" s="234"/>
      <c r="Q333" s="236"/>
      <c r="R333" s="397">
        <v>0</v>
      </c>
      <c r="S333" s="397">
        <v>0</v>
      </c>
      <c r="T333" s="99"/>
      <c r="U333" s="57"/>
      <c r="V333" s="99"/>
      <c r="W333" s="57"/>
      <c r="X333" s="99"/>
      <c r="Y333" s="57"/>
      <c r="Z333" s="84">
        <v>52630</v>
      </c>
      <c r="AA333" s="13">
        <v>82756</v>
      </c>
      <c r="AB333" s="3498"/>
      <c r="AC333" s="13">
        <v>0</v>
      </c>
      <c r="AD333" s="13">
        <v>0</v>
      </c>
      <c r="AE333" s="13">
        <v>0</v>
      </c>
      <c r="AF333" s="429"/>
      <c r="AG333" s="2758"/>
      <c r="AH333" s="469"/>
      <c r="AI333" s="469"/>
      <c r="AJ333" s="13">
        <v>2564</v>
      </c>
      <c r="AK333" s="13"/>
      <c r="AL333" s="13"/>
      <c r="AM333" s="13"/>
      <c r="AN333" s="166"/>
      <c r="AO333" s="33"/>
    </row>
    <row r="334" spans="1:41" ht="13.5" customHeight="1">
      <c r="A334" s="117">
        <v>41011</v>
      </c>
      <c r="B334" s="226">
        <v>3251</v>
      </c>
      <c r="C334" s="57">
        <v>3616</v>
      </c>
      <c r="D334" s="99">
        <v>5859</v>
      </c>
      <c r="E334" s="100">
        <v>6806</v>
      </c>
      <c r="F334" s="589"/>
      <c r="G334" s="140">
        <v>0</v>
      </c>
      <c r="H334" s="140">
        <v>0</v>
      </c>
      <c r="I334" s="140">
        <v>0</v>
      </c>
      <c r="J334" s="397"/>
      <c r="K334" s="397"/>
      <c r="L334" s="2243"/>
      <c r="M334" s="2243"/>
      <c r="N334" s="234"/>
      <c r="O334" s="236"/>
      <c r="P334" s="234"/>
      <c r="Q334" s="236"/>
      <c r="R334" s="397">
        <v>0</v>
      </c>
      <c r="S334" s="397">
        <v>0</v>
      </c>
      <c r="T334" s="99"/>
      <c r="U334" s="57"/>
      <c r="V334" s="99"/>
      <c r="W334" s="57"/>
      <c r="X334" s="99"/>
      <c r="Y334" s="57"/>
      <c r="Z334" s="84">
        <v>53037</v>
      </c>
      <c r="AA334" s="13">
        <v>81833</v>
      </c>
      <c r="AB334" s="3498"/>
      <c r="AC334" s="13">
        <v>0</v>
      </c>
      <c r="AD334" s="13">
        <v>0</v>
      </c>
      <c r="AE334" s="13">
        <v>0</v>
      </c>
      <c r="AF334" s="429"/>
      <c r="AG334" s="2758"/>
      <c r="AH334" s="469"/>
      <c r="AI334" s="469"/>
      <c r="AJ334" s="13">
        <v>2564</v>
      </c>
      <c r="AK334" s="13"/>
      <c r="AL334" s="13"/>
      <c r="AM334" s="13"/>
      <c r="AN334" s="166"/>
      <c r="AO334" s="33"/>
    </row>
    <row r="335" spans="1:41" ht="13.5" customHeight="1">
      <c r="A335" s="117">
        <v>41015</v>
      </c>
      <c r="B335" s="226">
        <v>5071</v>
      </c>
      <c r="C335" s="57">
        <v>7071</v>
      </c>
      <c r="D335" s="99">
        <v>6208</v>
      </c>
      <c r="E335" s="100">
        <v>7310</v>
      </c>
      <c r="F335" s="589"/>
      <c r="G335" s="140">
        <v>0</v>
      </c>
      <c r="H335" s="140">
        <v>0</v>
      </c>
      <c r="I335" s="140">
        <v>0</v>
      </c>
      <c r="J335" s="397"/>
      <c r="K335" s="397"/>
      <c r="L335" s="2243"/>
      <c r="M335" s="2243"/>
      <c r="N335" s="234"/>
      <c r="O335" s="236"/>
      <c r="P335" s="234"/>
      <c r="Q335" s="236"/>
      <c r="R335" s="397">
        <v>0</v>
      </c>
      <c r="S335" s="397">
        <v>0</v>
      </c>
      <c r="T335" s="99"/>
      <c r="U335" s="57"/>
      <c r="V335" s="99"/>
      <c r="W335" s="57"/>
      <c r="X335" s="99"/>
      <c r="Y335" s="57"/>
      <c r="Z335" s="84">
        <v>55487</v>
      </c>
      <c r="AA335" s="13">
        <v>81142</v>
      </c>
      <c r="AB335" s="3498"/>
      <c r="AC335" s="13">
        <v>0</v>
      </c>
      <c r="AD335" s="13">
        <v>0</v>
      </c>
      <c r="AE335" s="13">
        <v>0</v>
      </c>
      <c r="AF335" s="429"/>
      <c r="AG335" s="2758"/>
      <c r="AH335" s="469"/>
      <c r="AI335" s="469"/>
      <c r="AJ335" s="13">
        <v>2693</v>
      </c>
      <c r="AK335" s="13"/>
      <c r="AL335" s="13"/>
      <c r="AM335" s="13"/>
      <c r="AN335" s="166"/>
      <c r="AO335" s="33"/>
    </row>
    <row r="336" spans="1:41" ht="13.5" customHeight="1">
      <c r="A336" s="117">
        <v>41016</v>
      </c>
      <c r="B336" s="226">
        <v>3530</v>
      </c>
      <c r="C336" s="57">
        <v>3530</v>
      </c>
      <c r="D336" s="99">
        <v>3779</v>
      </c>
      <c r="E336" s="100">
        <v>4132</v>
      </c>
      <c r="F336" s="589"/>
      <c r="G336" s="140">
        <v>0</v>
      </c>
      <c r="H336" s="140">
        <v>0</v>
      </c>
      <c r="I336" s="140">
        <v>0</v>
      </c>
      <c r="J336" s="397"/>
      <c r="K336" s="397"/>
      <c r="L336" s="2243"/>
      <c r="M336" s="2243"/>
      <c r="N336" s="234"/>
      <c r="O336" s="236"/>
      <c r="P336" s="234"/>
      <c r="Q336" s="236"/>
      <c r="R336" s="397">
        <v>0</v>
      </c>
      <c r="S336" s="397">
        <v>0</v>
      </c>
      <c r="T336" s="99"/>
      <c r="U336" s="57"/>
      <c r="V336" s="99"/>
      <c r="W336" s="57"/>
      <c r="X336" s="99"/>
      <c r="Y336" s="57"/>
      <c r="Z336" s="84">
        <v>55798</v>
      </c>
      <c r="AA336" s="13">
        <v>81976</v>
      </c>
      <c r="AB336" s="3498"/>
      <c r="AC336" s="13">
        <v>0</v>
      </c>
      <c r="AD336" s="13">
        <v>0</v>
      </c>
      <c r="AE336" s="13">
        <v>0</v>
      </c>
      <c r="AF336" s="429"/>
      <c r="AG336" s="2758"/>
      <c r="AH336" s="469"/>
      <c r="AI336" s="469"/>
      <c r="AJ336" s="13">
        <v>2693</v>
      </c>
      <c r="AK336" s="13"/>
      <c r="AL336" s="13"/>
      <c r="AM336" s="13"/>
      <c r="AN336" s="166"/>
      <c r="AO336" s="33"/>
    </row>
    <row r="337" spans="1:41" ht="13.5" customHeight="1">
      <c r="A337" s="117">
        <v>41017</v>
      </c>
      <c r="B337" s="226">
        <v>3468</v>
      </c>
      <c r="C337" s="57">
        <v>3468</v>
      </c>
      <c r="D337" s="99">
        <v>4117</v>
      </c>
      <c r="E337" s="100">
        <v>4117</v>
      </c>
      <c r="F337" s="589"/>
      <c r="G337" s="140">
        <v>0</v>
      </c>
      <c r="H337" s="140">
        <v>0</v>
      </c>
      <c r="I337" s="140">
        <v>0</v>
      </c>
      <c r="J337" s="397"/>
      <c r="K337" s="397"/>
      <c r="L337" s="2243"/>
      <c r="M337" s="2243"/>
      <c r="N337" s="234"/>
      <c r="O337" s="236"/>
      <c r="P337" s="234"/>
      <c r="Q337" s="236"/>
      <c r="R337" s="397">
        <v>0</v>
      </c>
      <c r="S337" s="397">
        <v>0</v>
      </c>
      <c r="T337" s="99"/>
      <c r="U337" s="57"/>
      <c r="V337" s="99"/>
      <c r="W337" s="57"/>
      <c r="X337" s="99"/>
      <c r="Y337" s="57"/>
      <c r="Z337" s="84">
        <v>55963</v>
      </c>
      <c r="AA337" s="13">
        <v>82228</v>
      </c>
      <c r="AB337" s="3498"/>
      <c r="AC337" s="13">
        <v>0</v>
      </c>
      <c r="AD337" s="13">
        <v>0</v>
      </c>
      <c r="AE337" s="13">
        <v>0</v>
      </c>
      <c r="AF337" s="429"/>
      <c r="AG337" s="2758"/>
      <c r="AH337" s="469"/>
      <c r="AI337" s="469"/>
      <c r="AJ337" s="13">
        <v>2693</v>
      </c>
      <c r="AK337" s="13"/>
      <c r="AL337" s="13"/>
      <c r="AM337" s="13"/>
      <c r="AN337" s="166"/>
      <c r="AO337" s="33"/>
    </row>
    <row r="338" spans="1:41" ht="13.5" customHeight="1">
      <c r="A338" s="117">
        <v>41018</v>
      </c>
      <c r="B338" s="226">
        <v>3733</v>
      </c>
      <c r="C338" s="57">
        <v>4413</v>
      </c>
      <c r="D338" s="99">
        <v>2881</v>
      </c>
      <c r="E338" s="100">
        <v>3107</v>
      </c>
      <c r="F338" s="589"/>
      <c r="G338" s="140">
        <v>0</v>
      </c>
      <c r="H338" s="140">
        <v>0</v>
      </c>
      <c r="I338" s="140">
        <v>0</v>
      </c>
      <c r="J338" s="397"/>
      <c r="K338" s="397"/>
      <c r="L338" s="2243"/>
      <c r="M338" s="2243"/>
      <c r="N338" s="234"/>
      <c r="O338" s="236"/>
      <c r="P338" s="234"/>
      <c r="Q338" s="236"/>
      <c r="R338" s="397">
        <v>0</v>
      </c>
      <c r="S338" s="397">
        <v>0</v>
      </c>
      <c r="T338" s="99"/>
      <c r="U338" s="57"/>
      <c r="V338" s="99"/>
      <c r="W338" s="57"/>
      <c r="X338" s="99"/>
      <c r="Y338" s="57"/>
      <c r="Z338" s="84">
        <v>56842</v>
      </c>
      <c r="AA338" s="13">
        <v>82685</v>
      </c>
      <c r="AB338" s="3498"/>
      <c r="AC338" s="13">
        <v>0</v>
      </c>
      <c r="AD338" s="13">
        <v>0</v>
      </c>
      <c r="AE338" s="13">
        <v>0</v>
      </c>
      <c r="AF338" s="429"/>
      <c r="AG338" s="2758"/>
      <c r="AH338" s="469"/>
      <c r="AI338" s="469"/>
      <c r="AJ338" s="13">
        <v>2693</v>
      </c>
      <c r="AK338" s="13"/>
      <c r="AL338" s="13"/>
      <c r="AM338" s="13"/>
      <c r="AN338" s="166"/>
      <c r="AO338" s="33"/>
    </row>
    <row r="339" spans="1:41" ht="13.5" customHeight="1">
      <c r="A339" s="117">
        <v>41019</v>
      </c>
      <c r="B339" s="226">
        <v>2874</v>
      </c>
      <c r="C339" s="57">
        <v>3554</v>
      </c>
      <c r="D339" s="99">
        <v>3452</v>
      </c>
      <c r="E339" s="100">
        <v>3452</v>
      </c>
      <c r="F339" s="589"/>
      <c r="G339" s="140">
        <v>0</v>
      </c>
      <c r="H339" s="140">
        <v>0</v>
      </c>
      <c r="I339" s="140">
        <v>0</v>
      </c>
      <c r="J339" s="397"/>
      <c r="K339" s="397"/>
      <c r="L339" s="2243"/>
      <c r="M339" s="2243"/>
      <c r="N339" s="234"/>
      <c r="O339" s="236"/>
      <c r="P339" s="234"/>
      <c r="Q339" s="236"/>
      <c r="R339" s="397">
        <v>0</v>
      </c>
      <c r="S339" s="397">
        <v>0</v>
      </c>
      <c r="T339" s="99"/>
      <c r="U339" s="57"/>
      <c r="V339" s="99"/>
      <c r="W339" s="57"/>
      <c r="X339" s="99"/>
      <c r="Y339" s="57"/>
      <c r="Z339" s="84">
        <v>56724</v>
      </c>
      <c r="AA339" s="13">
        <v>83870</v>
      </c>
      <c r="AB339" s="3498"/>
      <c r="AC339" s="13">
        <v>0</v>
      </c>
      <c r="AD339" s="13">
        <v>0</v>
      </c>
      <c r="AE339" s="13">
        <v>0</v>
      </c>
      <c r="AF339" s="429"/>
      <c r="AG339" s="2758"/>
      <c r="AH339" s="469"/>
      <c r="AI339" s="469"/>
      <c r="AJ339" s="13">
        <v>2693</v>
      </c>
      <c r="AK339" s="13"/>
      <c r="AL339" s="13"/>
      <c r="AM339" s="13"/>
      <c r="AN339" s="166"/>
      <c r="AO339" s="33"/>
    </row>
    <row r="340" spans="1:41" ht="13.5" customHeight="1">
      <c r="A340" s="117">
        <v>41022</v>
      </c>
      <c r="B340" s="226">
        <v>3722</v>
      </c>
      <c r="C340" s="57">
        <v>4422</v>
      </c>
      <c r="D340" s="99">
        <v>6033</v>
      </c>
      <c r="E340" s="100">
        <v>6348</v>
      </c>
      <c r="F340" s="589"/>
      <c r="G340" s="140">
        <v>0</v>
      </c>
      <c r="H340" s="140">
        <v>0</v>
      </c>
      <c r="I340" s="140">
        <v>0</v>
      </c>
      <c r="J340" s="397"/>
      <c r="K340" s="397"/>
      <c r="L340" s="2243"/>
      <c r="M340" s="2243"/>
      <c r="N340" s="234"/>
      <c r="O340" s="236"/>
      <c r="P340" s="234"/>
      <c r="Q340" s="236"/>
      <c r="R340" s="397">
        <v>52</v>
      </c>
      <c r="S340" s="397">
        <v>52</v>
      </c>
      <c r="T340" s="99"/>
      <c r="U340" s="57"/>
      <c r="V340" s="99"/>
      <c r="W340" s="57"/>
      <c r="X340" s="99"/>
      <c r="Y340" s="57"/>
      <c r="Z340" s="84">
        <v>57760</v>
      </c>
      <c r="AA340" s="13">
        <v>83610</v>
      </c>
      <c r="AB340" s="3498"/>
      <c r="AC340" s="13">
        <v>0</v>
      </c>
      <c r="AD340" s="13">
        <v>0</v>
      </c>
      <c r="AE340" s="13">
        <v>0</v>
      </c>
      <c r="AF340" s="429"/>
      <c r="AG340" s="2758"/>
      <c r="AH340" s="469"/>
      <c r="AI340" s="469"/>
      <c r="AJ340" s="13">
        <v>2641</v>
      </c>
      <c r="AK340" s="13"/>
      <c r="AL340" s="13"/>
      <c r="AM340" s="13"/>
      <c r="AN340" s="166"/>
      <c r="AO340" s="33"/>
    </row>
    <row r="341" spans="1:41" ht="13.5" customHeight="1">
      <c r="A341" s="117">
        <v>41023</v>
      </c>
      <c r="B341" s="226">
        <v>2531</v>
      </c>
      <c r="C341" s="57">
        <v>2931</v>
      </c>
      <c r="D341" s="99">
        <v>5002</v>
      </c>
      <c r="E341" s="100">
        <v>5542</v>
      </c>
      <c r="F341" s="589"/>
      <c r="G341" s="140">
        <v>0</v>
      </c>
      <c r="H341" s="140">
        <v>0</v>
      </c>
      <c r="I341" s="140">
        <v>0</v>
      </c>
      <c r="J341" s="397"/>
      <c r="K341" s="397"/>
      <c r="L341" s="2243"/>
      <c r="M341" s="2243"/>
      <c r="N341" s="234"/>
      <c r="O341" s="236"/>
      <c r="P341" s="234"/>
      <c r="Q341" s="236"/>
      <c r="R341" s="397">
        <v>171</v>
      </c>
      <c r="S341" s="397">
        <v>426</v>
      </c>
      <c r="T341" s="99"/>
      <c r="U341" s="57"/>
      <c r="V341" s="99"/>
      <c r="W341" s="57"/>
      <c r="X341" s="99"/>
      <c r="Y341" s="57"/>
      <c r="Z341" s="84">
        <v>57728</v>
      </c>
      <c r="AA341" s="13">
        <v>83580</v>
      </c>
      <c r="AB341" s="3498"/>
      <c r="AC341" s="13">
        <v>0</v>
      </c>
      <c r="AD341" s="13">
        <v>0</v>
      </c>
      <c r="AE341" s="13">
        <v>0</v>
      </c>
      <c r="AF341" s="429"/>
      <c r="AG341" s="2758"/>
      <c r="AH341" s="469"/>
      <c r="AI341" s="469"/>
      <c r="AJ341" s="13">
        <v>2886</v>
      </c>
      <c r="AK341" s="13"/>
      <c r="AL341" s="13"/>
      <c r="AM341" s="13"/>
      <c r="AN341" s="166"/>
      <c r="AO341" s="33"/>
    </row>
    <row r="342" spans="1:41" ht="13.5" customHeight="1">
      <c r="A342" s="117">
        <v>41024</v>
      </c>
      <c r="B342" s="226">
        <v>3746</v>
      </c>
      <c r="C342" s="57">
        <v>4319</v>
      </c>
      <c r="D342" s="99">
        <v>4422</v>
      </c>
      <c r="E342" s="100">
        <v>4515</v>
      </c>
      <c r="F342" s="589"/>
      <c r="G342" s="140">
        <v>0</v>
      </c>
      <c r="H342" s="140">
        <v>0</v>
      </c>
      <c r="I342" s="140">
        <v>0</v>
      </c>
      <c r="J342" s="397"/>
      <c r="K342" s="397"/>
      <c r="L342" s="2243"/>
      <c r="M342" s="2243"/>
      <c r="N342" s="234"/>
      <c r="O342" s="236"/>
      <c r="P342" s="234"/>
      <c r="Q342" s="236"/>
      <c r="R342" s="397">
        <v>0</v>
      </c>
      <c r="S342" s="397">
        <v>120</v>
      </c>
      <c r="T342" s="99"/>
      <c r="U342" s="57"/>
      <c r="V342" s="99"/>
      <c r="W342" s="57"/>
      <c r="X342" s="99"/>
      <c r="Y342" s="57"/>
      <c r="Z342" s="84">
        <v>56837</v>
      </c>
      <c r="AA342" s="13">
        <v>83014</v>
      </c>
      <c r="AB342" s="3498"/>
      <c r="AC342" s="13">
        <v>0</v>
      </c>
      <c r="AD342" s="13">
        <v>0</v>
      </c>
      <c r="AE342" s="13">
        <v>0</v>
      </c>
      <c r="AF342" s="429"/>
      <c r="AG342" s="2758"/>
      <c r="AH342" s="469"/>
      <c r="AI342" s="469"/>
      <c r="AJ342" s="13">
        <v>3006</v>
      </c>
      <c r="AK342" s="13"/>
      <c r="AL342" s="13"/>
      <c r="AM342" s="13"/>
      <c r="AN342" s="166"/>
      <c r="AO342" s="33"/>
    </row>
    <row r="343" spans="1:41" ht="13.5" customHeight="1">
      <c r="A343" s="117">
        <v>41025</v>
      </c>
      <c r="B343" s="226">
        <v>5389</v>
      </c>
      <c r="C343" s="57">
        <v>5389</v>
      </c>
      <c r="D343" s="99">
        <v>5217</v>
      </c>
      <c r="E343" s="100">
        <v>5217</v>
      </c>
      <c r="F343" s="589"/>
      <c r="G343" s="140">
        <v>0</v>
      </c>
      <c r="H343" s="140">
        <v>0</v>
      </c>
      <c r="I343" s="140">
        <v>0</v>
      </c>
      <c r="J343" s="397"/>
      <c r="K343" s="397"/>
      <c r="L343" s="2243"/>
      <c r="M343" s="2243"/>
      <c r="N343" s="234"/>
      <c r="O343" s="236"/>
      <c r="P343" s="234"/>
      <c r="Q343" s="236"/>
      <c r="R343" s="397">
        <v>0</v>
      </c>
      <c r="S343" s="397">
        <v>320</v>
      </c>
      <c r="T343" s="99"/>
      <c r="U343" s="57"/>
      <c r="V343" s="99"/>
      <c r="W343" s="57"/>
      <c r="X343" s="99"/>
      <c r="Y343" s="57"/>
      <c r="Z343" s="84">
        <v>56713</v>
      </c>
      <c r="AA343" s="13">
        <v>83831</v>
      </c>
      <c r="AB343" s="3498"/>
      <c r="AC343" s="13">
        <v>0</v>
      </c>
      <c r="AD343" s="13">
        <v>0</v>
      </c>
      <c r="AE343" s="13">
        <v>0</v>
      </c>
      <c r="AF343" s="429"/>
      <c r="AG343" s="2758"/>
      <c r="AH343" s="469"/>
      <c r="AI343" s="469"/>
      <c r="AJ343" s="13">
        <v>3326</v>
      </c>
      <c r="AK343" s="13"/>
      <c r="AL343" s="13"/>
      <c r="AM343" s="13"/>
      <c r="AN343" s="166"/>
      <c r="AO343" s="33"/>
    </row>
    <row r="344" spans="1:41" ht="13.5" customHeight="1">
      <c r="A344" s="117">
        <v>41026</v>
      </c>
      <c r="B344" s="153">
        <v>2809</v>
      </c>
      <c r="C344" s="57">
        <v>3559</v>
      </c>
      <c r="D344" s="99">
        <v>4657</v>
      </c>
      <c r="E344" s="100">
        <v>4657</v>
      </c>
      <c r="F344" s="589"/>
      <c r="G344" s="140">
        <v>0</v>
      </c>
      <c r="H344" s="140">
        <v>0</v>
      </c>
      <c r="I344" s="140">
        <v>0</v>
      </c>
      <c r="J344" s="397"/>
      <c r="K344" s="397"/>
      <c r="L344" s="2243"/>
      <c r="M344" s="2243"/>
      <c r="N344" s="234"/>
      <c r="O344" s="236"/>
      <c r="P344" s="234"/>
      <c r="Q344" s="236"/>
      <c r="R344" s="397">
        <v>260</v>
      </c>
      <c r="S344" s="397">
        <v>260</v>
      </c>
      <c r="T344" s="99"/>
      <c r="U344" s="57"/>
      <c r="V344" s="99"/>
      <c r="W344" s="57"/>
      <c r="X344" s="99"/>
      <c r="Y344" s="57"/>
      <c r="Z344" s="84">
        <v>56816</v>
      </c>
      <c r="AA344" s="13">
        <v>83752</v>
      </c>
      <c r="AB344" s="3498"/>
      <c r="AC344" s="13">
        <v>0</v>
      </c>
      <c r="AD344" s="13">
        <v>0</v>
      </c>
      <c r="AE344" s="13">
        <v>0</v>
      </c>
      <c r="AF344" s="429"/>
      <c r="AG344" s="2758"/>
      <c r="AH344" s="469"/>
      <c r="AI344" s="469"/>
      <c r="AJ344" s="13">
        <v>3290</v>
      </c>
      <c r="AK344" s="13"/>
      <c r="AL344" s="13"/>
      <c r="AM344" s="13"/>
      <c r="AN344" s="166"/>
      <c r="AO344" s="33"/>
    </row>
    <row r="345" spans="1:41" ht="13.5" customHeight="1">
      <c r="A345" s="117">
        <v>41029</v>
      </c>
      <c r="B345" s="153">
        <v>4896</v>
      </c>
      <c r="C345" s="57">
        <v>4896</v>
      </c>
      <c r="D345" s="99">
        <v>10065</v>
      </c>
      <c r="E345" s="100">
        <v>10065</v>
      </c>
      <c r="F345" s="589"/>
      <c r="G345" s="140">
        <v>0</v>
      </c>
      <c r="H345" s="140">
        <v>0</v>
      </c>
      <c r="I345" s="140">
        <v>0</v>
      </c>
      <c r="J345" s="397"/>
      <c r="K345" s="397"/>
      <c r="L345" s="2243"/>
      <c r="M345" s="2243"/>
      <c r="N345" s="234"/>
      <c r="O345" s="236"/>
      <c r="P345" s="234"/>
      <c r="Q345" s="236"/>
      <c r="R345" s="397">
        <v>7</v>
      </c>
      <c r="S345" s="397">
        <v>7</v>
      </c>
      <c r="T345" s="99"/>
      <c r="U345" s="57"/>
      <c r="V345" s="99"/>
      <c r="W345" s="57"/>
      <c r="X345" s="99"/>
      <c r="Y345" s="57"/>
      <c r="Z345" s="84">
        <v>57385</v>
      </c>
      <c r="AA345" s="13">
        <v>85382</v>
      </c>
      <c r="AB345" s="3498"/>
      <c r="AC345" s="13">
        <v>0</v>
      </c>
      <c r="AD345" s="13">
        <v>0</v>
      </c>
      <c r="AE345" s="13">
        <v>0</v>
      </c>
      <c r="AF345" s="429"/>
      <c r="AG345" s="2758"/>
      <c r="AH345" s="469"/>
      <c r="AI345" s="469"/>
      <c r="AJ345" s="13">
        <v>3290</v>
      </c>
      <c r="AK345" s="13"/>
      <c r="AL345" s="13"/>
      <c r="AM345" s="13"/>
      <c r="AN345" s="166"/>
      <c r="AO345" s="33"/>
    </row>
    <row r="346" spans="1:41" ht="13.5" customHeight="1">
      <c r="A346" s="117">
        <v>41030</v>
      </c>
      <c r="B346" s="153">
        <v>3918</v>
      </c>
      <c r="C346" s="57">
        <v>3918</v>
      </c>
      <c r="D346" s="99">
        <v>4725</v>
      </c>
      <c r="E346" s="100">
        <v>5980</v>
      </c>
      <c r="F346" s="589"/>
      <c r="G346" s="140">
        <v>0</v>
      </c>
      <c r="H346" s="140">
        <v>0</v>
      </c>
      <c r="I346" s="140">
        <v>0</v>
      </c>
      <c r="J346" s="397"/>
      <c r="K346" s="397"/>
      <c r="L346" s="2243"/>
      <c r="M346" s="2243"/>
      <c r="N346" s="234"/>
      <c r="O346" s="236"/>
      <c r="P346" s="234"/>
      <c r="Q346" s="236"/>
      <c r="R346" s="397">
        <v>0</v>
      </c>
      <c r="S346" s="397">
        <v>0</v>
      </c>
      <c r="T346" s="99"/>
      <c r="U346" s="57"/>
      <c r="V346" s="99"/>
      <c r="W346" s="57"/>
      <c r="X346" s="99"/>
      <c r="Y346" s="57"/>
      <c r="Z346" s="84">
        <v>58235</v>
      </c>
      <c r="AA346" s="13">
        <v>84628</v>
      </c>
      <c r="AB346" s="3498"/>
      <c r="AC346" s="13">
        <v>0</v>
      </c>
      <c r="AD346" s="13">
        <v>0</v>
      </c>
      <c r="AE346" s="13">
        <v>0</v>
      </c>
      <c r="AF346" s="429"/>
      <c r="AG346" s="2758"/>
      <c r="AH346" s="469"/>
      <c r="AI346" s="469"/>
      <c r="AJ346" s="13">
        <v>3290</v>
      </c>
      <c r="AK346" s="13"/>
      <c r="AL346" s="13"/>
      <c r="AM346" s="13"/>
      <c r="AN346" s="166"/>
      <c r="AO346" s="33"/>
    </row>
    <row r="347" spans="1:41" ht="13.5" customHeight="1">
      <c r="A347" s="117">
        <v>41031</v>
      </c>
      <c r="B347" s="153">
        <v>5444</v>
      </c>
      <c r="C347" s="57">
        <v>5444</v>
      </c>
      <c r="D347" s="99">
        <v>6055</v>
      </c>
      <c r="E347" s="100">
        <v>6055</v>
      </c>
      <c r="F347" s="589"/>
      <c r="G347" s="140">
        <v>0</v>
      </c>
      <c r="H347" s="140">
        <v>0</v>
      </c>
      <c r="I347" s="140">
        <v>0</v>
      </c>
      <c r="J347" s="397"/>
      <c r="K347" s="397"/>
      <c r="L347" s="2243"/>
      <c r="M347" s="2243"/>
      <c r="N347" s="234"/>
      <c r="O347" s="236"/>
      <c r="P347" s="234"/>
      <c r="Q347" s="236"/>
      <c r="R347" s="397">
        <v>3</v>
      </c>
      <c r="S347" s="397">
        <v>3</v>
      </c>
      <c r="T347" s="99"/>
      <c r="U347" s="57"/>
      <c r="V347" s="99"/>
      <c r="W347" s="57"/>
      <c r="X347" s="99"/>
      <c r="Y347" s="57"/>
      <c r="Z347" s="84">
        <v>59282</v>
      </c>
      <c r="AA347" s="13">
        <v>84934</v>
      </c>
      <c r="AB347" s="3498"/>
      <c r="AC347" s="13">
        <v>0</v>
      </c>
      <c r="AD347" s="13">
        <v>0</v>
      </c>
      <c r="AE347" s="13">
        <v>0</v>
      </c>
      <c r="AF347" s="429"/>
      <c r="AG347" s="2758"/>
      <c r="AH347" s="469"/>
      <c r="AI347" s="469"/>
      <c r="AJ347" s="13">
        <v>3292</v>
      </c>
      <c r="AK347" s="13"/>
      <c r="AL347" s="13"/>
      <c r="AM347" s="13"/>
      <c r="AN347" s="166"/>
      <c r="AO347" s="33"/>
    </row>
    <row r="348" spans="1:41" ht="13.5" customHeight="1">
      <c r="A348" s="117">
        <v>41032</v>
      </c>
      <c r="B348" s="153">
        <v>3705</v>
      </c>
      <c r="C348" s="57">
        <v>3805</v>
      </c>
      <c r="D348" s="99">
        <v>4771</v>
      </c>
      <c r="E348" s="100">
        <v>4771</v>
      </c>
      <c r="F348" s="589"/>
      <c r="G348" s="140">
        <v>0</v>
      </c>
      <c r="H348" s="140">
        <v>0</v>
      </c>
      <c r="I348" s="140">
        <v>0</v>
      </c>
      <c r="J348" s="397"/>
      <c r="K348" s="397"/>
      <c r="L348" s="2243"/>
      <c r="M348" s="2243"/>
      <c r="N348" s="234"/>
      <c r="O348" s="236"/>
      <c r="P348" s="234"/>
      <c r="Q348" s="236"/>
      <c r="R348" s="397">
        <v>0</v>
      </c>
      <c r="S348" s="397">
        <v>0</v>
      </c>
      <c r="T348" s="99"/>
      <c r="U348" s="57"/>
      <c r="V348" s="99"/>
      <c r="W348" s="57"/>
      <c r="X348" s="99"/>
      <c r="Y348" s="57"/>
      <c r="Z348" s="84">
        <v>59714</v>
      </c>
      <c r="AA348" s="13">
        <v>85399</v>
      </c>
      <c r="AB348" s="3498"/>
      <c r="AC348" s="13">
        <v>0</v>
      </c>
      <c r="AD348" s="13">
        <v>0</v>
      </c>
      <c r="AE348" s="13">
        <v>0</v>
      </c>
      <c r="AF348" s="429"/>
      <c r="AG348" s="2758"/>
      <c r="AH348" s="469"/>
      <c r="AI348" s="469"/>
      <c r="AJ348" s="13">
        <v>3292</v>
      </c>
      <c r="AK348" s="13"/>
      <c r="AL348" s="13"/>
      <c r="AM348" s="13"/>
      <c r="AN348" s="166"/>
      <c r="AO348" s="33"/>
    </row>
    <row r="349" spans="1:41" ht="13.5" customHeight="1">
      <c r="A349" s="117">
        <v>41033</v>
      </c>
      <c r="B349" s="153">
        <v>6780</v>
      </c>
      <c r="C349" s="57">
        <v>6780</v>
      </c>
      <c r="D349" s="99">
        <v>6852</v>
      </c>
      <c r="E349" s="100">
        <v>6852</v>
      </c>
      <c r="F349" s="589"/>
      <c r="G349" s="140">
        <v>0</v>
      </c>
      <c r="H349" s="140">
        <v>0</v>
      </c>
      <c r="I349" s="140">
        <v>0</v>
      </c>
      <c r="J349" s="397"/>
      <c r="K349" s="397"/>
      <c r="L349" s="2243"/>
      <c r="M349" s="2243"/>
      <c r="N349" s="234"/>
      <c r="O349" s="236"/>
      <c r="P349" s="234"/>
      <c r="Q349" s="236"/>
      <c r="R349" s="397">
        <v>35</v>
      </c>
      <c r="S349" s="397">
        <v>35</v>
      </c>
      <c r="T349" s="99"/>
      <c r="U349" s="57"/>
      <c r="V349" s="99"/>
      <c r="W349" s="57"/>
      <c r="X349" s="99"/>
      <c r="Y349" s="57"/>
      <c r="Z349" s="84">
        <v>58816</v>
      </c>
      <c r="AA349" s="13">
        <v>84661</v>
      </c>
      <c r="AB349" s="3498"/>
      <c r="AC349" s="13">
        <v>0</v>
      </c>
      <c r="AD349" s="13">
        <v>0</v>
      </c>
      <c r="AE349" s="13">
        <v>0</v>
      </c>
      <c r="AF349" s="429"/>
      <c r="AG349" s="2758"/>
      <c r="AH349" s="469"/>
      <c r="AI349" s="469"/>
      <c r="AJ349" s="13">
        <v>3323</v>
      </c>
      <c r="AK349" s="13"/>
      <c r="AL349" s="13"/>
      <c r="AM349" s="13"/>
      <c r="AN349" s="166"/>
      <c r="AO349" s="33"/>
    </row>
    <row r="350" spans="1:41" ht="13.5" customHeight="1">
      <c r="A350" s="117">
        <v>41036</v>
      </c>
      <c r="B350" s="153">
        <v>2644</v>
      </c>
      <c r="C350" s="57">
        <v>2644</v>
      </c>
      <c r="D350" s="99">
        <v>3793</v>
      </c>
      <c r="E350" s="100">
        <v>4166</v>
      </c>
      <c r="F350" s="589"/>
      <c r="G350" s="140">
        <v>0</v>
      </c>
      <c r="H350" s="140">
        <v>0</v>
      </c>
      <c r="I350" s="140">
        <v>0</v>
      </c>
      <c r="J350" s="397"/>
      <c r="K350" s="397"/>
      <c r="L350" s="2243"/>
      <c r="M350" s="2243"/>
      <c r="N350" s="234"/>
      <c r="O350" s="236"/>
      <c r="P350" s="234"/>
      <c r="Q350" s="236"/>
      <c r="R350" s="397">
        <v>0</v>
      </c>
      <c r="S350" s="397">
        <v>0</v>
      </c>
      <c r="T350" s="99"/>
      <c r="U350" s="57"/>
      <c r="V350" s="99"/>
      <c r="W350" s="57"/>
      <c r="X350" s="99"/>
      <c r="Y350" s="57"/>
      <c r="Z350" s="84">
        <v>58853</v>
      </c>
      <c r="AA350" s="13">
        <v>84635</v>
      </c>
      <c r="AB350" s="3498"/>
      <c r="AC350" s="13">
        <v>0</v>
      </c>
      <c r="AD350" s="13">
        <v>0</v>
      </c>
      <c r="AE350" s="13">
        <v>0</v>
      </c>
      <c r="AF350" s="429"/>
      <c r="AG350" s="2758"/>
      <c r="AH350" s="469"/>
      <c r="AI350" s="469"/>
      <c r="AJ350" s="13">
        <v>3323</v>
      </c>
      <c r="AK350" s="13"/>
      <c r="AL350" s="13"/>
      <c r="AM350" s="13"/>
      <c r="AN350" s="166"/>
      <c r="AO350" s="33"/>
    </row>
    <row r="351" spans="1:41" ht="13.5" customHeight="1">
      <c r="A351" s="117">
        <v>41037</v>
      </c>
      <c r="B351" s="153">
        <v>4712</v>
      </c>
      <c r="C351" s="57">
        <v>4712</v>
      </c>
      <c r="D351" s="99">
        <v>7149</v>
      </c>
      <c r="E351" s="100">
        <v>7149</v>
      </c>
      <c r="F351" s="589"/>
      <c r="G351" s="140">
        <v>0</v>
      </c>
      <c r="H351" s="140">
        <v>0</v>
      </c>
      <c r="I351" s="140">
        <v>0</v>
      </c>
      <c r="J351" s="397"/>
      <c r="K351" s="397"/>
      <c r="L351" s="2243"/>
      <c r="M351" s="2243"/>
      <c r="N351" s="234"/>
      <c r="O351" s="236"/>
      <c r="P351" s="234"/>
      <c r="Q351" s="236"/>
      <c r="R351" s="397">
        <v>0</v>
      </c>
      <c r="S351" s="397">
        <v>0</v>
      </c>
      <c r="T351" s="99"/>
      <c r="U351" s="57"/>
      <c r="V351" s="99"/>
      <c r="W351" s="57"/>
      <c r="X351" s="99"/>
      <c r="Y351" s="57"/>
      <c r="Z351" s="84">
        <v>59577</v>
      </c>
      <c r="AA351" s="13">
        <v>85365</v>
      </c>
      <c r="AB351" s="3498"/>
      <c r="AC351" s="13">
        <v>0</v>
      </c>
      <c r="AD351" s="13">
        <v>0</v>
      </c>
      <c r="AE351" s="13">
        <v>0</v>
      </c>
      <c r="AF351" s="429"/>
      <c r="AG351" s="2758"/>
      <c r="AH351" s="469"/>
      <c r="AI351" s="469"/>
      <c r="AJ351" s="13">
        <v>3323</v>
      </c>
      <c r="AK351" s="13"/>
      <c r="AL351" s="13"/>
      <c r="AM351" s="13"/>
      <c r="AN351" s="166"/>
      <c r="AO351" s="33"/>
    </row>
    <row r="352" spans="1:41" ht="13.5" customHeight="1">
      <c r="A352" s="117">
        <v>41038</v>
      </c>
      <c r="B352" s="153">
        <v>6305</v>
      </c>
      <c r="C352" s="57">
        <v>7655</v>
      </c>
      <c r="D352" s="99">
        <v>8626</v>
      </c>
      <c r="E352" s="100">
        <v>9033</v>
      </c>
      <c r="F352" s="589"/>
      <c r="G352" s="140">
        <v>0</v>
      </c>
      <c r="H352" s="140">
        <v>0</v>
      </c>
      <c r="I352" s="140">
        <v>0</v>
      </c>
      <c r="J352" s="397"/>
      <c r="K352" s="397"/>
      <c r="L352" s="2243"/>
      <c r="M352" s="2243"/>
      <c r="N352" s="234"/>
      <c r="O352" s="236"/>
      <c r="P352" s="234"/>
      <c r="Q352" s="236"/>
      <c r="R352" s="397">
        <v>1</v>
      </c>
      <c r="S352" s="397">
        <v>461</v>
      </c>
      <c r="T352" s="99"/>
      <c r="U352" s="57"/>
      <c r="V352" s="99"/>
      <c r="W352" s="57"/>
      <c r="X352" s="99"/>
      <c r="Y352" s="57"/>
      <c r="Z352" s="84">
        <v>58885</v>
      </c>
      <c r="AA352" s="13">
        <v>85187</v>
      </c>
      <c r="AB352" s="3498"/>
      <c r="AC352" s="13">
        <v>0</v>
      </c>
      <c r="AD352" s="13">
        <v>0</v>
      </c>
      <c r="AE352" s="13">
        <v>0</v>
      </c>
      <c r="AF352" s="429"/>
      <c r="AG352" s="2758"/>
      <c r="AH352" s="469"/>
      <c r="AI352" s="469"/>
      <c r="AJ352" s="13">
        <v>3782</v>
      </c>
      <c r="AK352" s="13"/>
      <c r="AL352" s="13"/>
      <c r="AM352" s="13"/>
      <c r="AN352" s="166"/>
      <c r="AO352" s="33"/>
    </row>
    <row r="353" spans="1:41" ht="13.5" customHeight="1">
      <c r="A353" s="117">
        <v>41039</v>
      </c>
      <c r="B353" s="153">
        <v>4458</v>
      </c>
      <c r="C353" s="57">
        <v>4458</v>
      </c>
      <c r="D353" s="99">
        <v>4874</v>
      </c>
      <c r="E353" s="100">
        <v>4874</v>
      </c>
      <c r="F353" s="589"/>
      <c r="G353" s="140">
        <v>0</v>
      </c>
      <c r="H353" s="140">
        <v>0</v>
      </c>
      <c r="I353" s="140">
        <v>0</v>
      </c>
      <c r="J353" s="397"/>
      <c r="K353" s="397"/>
      <c r="L353" s="2243"/>
      <c r="M353" s="2243"/>
      <c r="N353" s="234"/>
      <c r="O353" s="236"/>
      <c r="P353" s="234"/>
      <c r="Q353" s="236"/>
      <c r="R353" s="397">
        <v>0</v>
      </c>
      <c r="S353" s="397">
        <v>0</v>
      </c>
      <c r="T353" s="99"/>
      <c r="U353" s="57"/>
      <c r="V353" s="99"/>
      <c r="W353" s="57"/>
      <c r="X353" s="99"/>
      <c r="Y353" s="57"/>
      <c r="Z353" s="84">
        <v>58478</v>
      </c>
      <c r="AA353" s="13">
        <v>83949</v>
      </c>
      <c r="AB353" s="3498"/>
      <c r="AC353" s="13">
        <v>0</v>
      </c>
      <c r="AD353" s="13">
        <v>0</v>
      </c>
      <c r="AE353" s="13">
        <v>0</v>
      </c>
      <c r="AF353" s="429"/>
      <c r="AG353" s="2758"/>
      <c r="AH353" s="469"/>
      <c r="AI353" s="469"/>
      <c r="AJ353" s="13">
        <v>3782</v>
      </c>
      <c r="AK353" s="13"/>
      <c r="AL353" s="13"/>
      <c r="AM353" s="13"/>
      <c r="AN353" s="166"/>
      <c r="AO353" s="33"/>
    </row>
    <row r="354" spans="1:41" ht="13.5" customHeight="1">
      <c r="A354" s="117">
        <v>41040</v>
      </c>
      <c r="B354" s="153">
        <v>5515</v>
      </c>
      <c r="C354" s="57">
        <v>9943</v>
      </c>
      <c r="D354" s="99">
        <v>12468</v>
      </c>
      <c r="E354" s="100">
        <v>12468</v>
      </c>
      <c r="F354" s="589"/>
      <c r="G354" s="140">
        <v>0</v>
      </c>
      <c r="H354" s="140">
        <v>0</v>
      </c>
      <c r="I354" s="140">
        <v>0</v>
      </c>
      <c r="J354" s="397"/>
      <c r="K354" s="397"/>
      <c r="L354" s="2243"/>
      <c r="M354" s="2243"/>
      <c r="N354" s="234"/>
      <c r="O354" s="236"/>
      <c r="P354" s="234"/>
      <c r="Q354" s="236"/>
      <c r="R354" s="397">
        <v>61</v>
      </c>
      <c r="S354" s="397">
        <v>61</v>
      </c>
      <c r="T354" s="99"/>
      <c r="U354" s="57"/>
      <c r="V354" s="99"/>
      <c r="W354" s="57"/>
      <c r="X354" s="99"/>
      <c r="Y354" s="57"/>
      <c r="Z354" s="84">
        <v>58542</v>
      </c>
      <c r="AA354" s="13">
        <v>90674</v>
      </c>
      <c r="AB354" s="3498"/>
      <c r="AC354" s="13">
        <v>0</v>
      </c>
      <c r="AD354" s="13">
        <v>0</v>
      </c>
      <c r="AE354" s="13">
        <v>0</v>
      </c>
      <c r="AF354" s="429"/>
      <c r="AG354" s="2758"/>
      <c r="AH354" s="469"/>
      <c r="AI354" s="469"/>
      <c r="AJ354" s="13">
        <v>3782</v>
      </c>
      <c r="AK354" s="13"/>
      <c r="AL354" s="13"/>
      <c r="AM354" s="13"/>
      <c r="AN354" s="166"/>
      <c r="AO354" s="33"/>
    </row>
    <row r="355" spans="1:41" ht="13.5" customHeight="1">
      <c r="A355" s="117">
        <v>41043</v>
      </c>
      <c r="B355" s="153">
        <v>2624</v>
      </c>
      <c r="C355" s="57">
        <v>2624</v>
      </c>
      <c r="D355" s="99">
        <v>5768</v>
      </c>
      <c r="E355" s="100">
        <v>8998</v>
      </c>
      <c r="F355" s="589"/>
      <c r="G355" s="140">
        <v>0</v>
      </c>
      <c r="H355" s="140">
        <v>0</v>
      </c>
      <c r="I355" s="140">
        <v>0</v>
      </c>
      <c r="J355" s="397"/>
      <c r="K355" s="397"/>
      <c r="L355" s="2243"/>
      <c r="M355" s="2243"/>
      <c r="N355" s="234"/>
      <c r="O355" s="236"/>
      <c r="P355" s="234"/>
      <c r="Q355" s="236"/>
      <c r="R355" s="397">
        <v>31</v>
      </c>
      <c r="S355" s="397">
        <v>31</v>
      </c>
      <c r="T355" s="99"/>
      <c r="U355" s="57"/>
      <c r="V355" s="99"/>
      <c r="W355" s="57"/>
      <c r="X355" s="99"/>
      <c r="Y355" s="57"/>
      <c r="Z355" s="84">
        <v>58981</v>
      </c>
      <c r="AA355" s="13">
        <v>90908</v>
      </c>
      <c r="AB355" s="3498"/>
      <c r="AC355" s="13">
        <v>0</v>
      </c>
      <c r="AD355" s="13">
        <v>0</v>
      </c>
      <c r="AE355" s="13">
        <v>0</v>
      </c>
      <c r="AF355" s="429"/>
      <c r="AG355" s="2758"/>
      <c r="AH355" s="469"/>
      <c r="AI355" s="469"/>
      <c r="AJ355" s="13">
        <v>3743</v>
      </c>
      <c r="AK355" s="13"/>
      <c r="AL355" s="13"/>
      <c r="AM355" s="13"/>
      <c r="AN355" s="166"/>
      <c r="AO355" s="33"/>
    </row>
    <row r="356" spans="1:41" ht="13.5" customHeight="1">
      <c r="A356" s="117">
        <v>41044</v>
      </c>
      <c r="B356" s="153">
        <v>3446</v>
      </c>
      <c r="C356" s="57">
        <v>4008</v>
      </c>
      <c r="D356" s="99">
        <v>9041</v>
      </c>
      <c r="E356" s="100">
        <v>10147</v>
      </c>
      <c r="F356" s="589"/>
      <c r="G356" s="140">
        <v>0</v>
      </c>
      <c r="H356" s="140">
        <v>0</v>
      </c>
      <c r="I356" s="140">
        <v>0</v>
      </c>
      <c r="J356" s="397"/>
      <c r="K356" s="397"/>
      <c r="L356" s="2243"/>
      <c r="M356" s="2243"/>
      <c r="N356" s="234"/>
      <c r="O356" s="236"/>
      <c r="P356" s="234"/>
      <c r="Q356" s="236"/>
      <c r="R356" s="397">
        <v>0</v>
      </c>
      <c r="S356" s="397">
        <v>0</v>
      </c>
      <c r="T356" s="99"/>
      <c r="U356" s="57"/>
      <c r="V356" s="99"/>
      <c r="W356" s="57"/>
      <c r="X356" s="99"/>
      <c r="Y356" s="57"/>
      <c r="Z356" s="84">
        <v>59111</v>
      </c>
      <c r="AA356" s="13">
        <v>91768</v>
      </c>
      <c r="AB356" s="3498"/>
      <c r="AC356" s="13">
        <v>0</v>
      </c>
      <c r="AD356" s="13">
        <v>0</v>
      </c>
      <c r="AE356" s="13">
        <v>0</v>
      </c>
      <c r="AF356" s="429"/>
      <c r="AG356" s="2758"/>
      <c r="AH356" s="469"/>
      <c r="AI356" s="469"/>
      <c r="AJ356" s="13">
        <v>3743</v>
      </c>
      <c r="AK356" s="13"/>
      <c r="AL356" s="13"/>
      <c r="AM356" s="13"/>
      <c r="AN356" s="166"/>
      <c r="AO356" s="33"/>
    </row>
    <row r="357" spans="1:41" ht="13.5" customHeight="1">
      <c r="A357" s="117">
        <v>41045</v>
      </c>
      <c r="B357" s="153">
        <v>3545</v>
      </c>
      <c r="C357" s="57">
        <v>3545</v>
      </c>
      <c r="D357" s="99">
        <v>9533</v>
      </c>
      <c r="E357" s="100">
        <v>9533</v>
      </c>
      <c r="F357" s="589"/>
      <c r="G357" s="140">
        <v>0</v>
      </c>
      <c r="H357" s="140">
        <v>0</v>
      </c>
      <c r="I357" s="140">
        <v>0</v>
      </c>
      <c r="J357" s="397"/>
      <c r="K357" s="397"/>
      <c r="L357" s="2243"/>
      <c r="M357" s="2243"/>
      <c r="N357" s="234"/>
      <c r="O357" s="236"/>
      <c r="P357" s="234"/>
      <c r="Q357" s="236"/>
      <c r="R357" s="397">
        <v>0</v>
      </c>
      <c r="S357" s="397">
        <v>0</v>
      </c>
      <c r="T357" s="99"/>
      <c r="U357" s="57"/>
      <c r="V357" s="99"/>
      <c r="W357" s="57"/>
      <c r="X357" s="99"/>
      <c r="Y357" s="57"/>
      <c r="Z357" s="84">
        <v>59203</v>
      </c>
      <c r="AA357" s="13">
        <v>93292</v>
      </c>
      <c r="AB357" s="3498"/>
      <c r="AC357" s="13">
        <v>0</v>
      </c>
      <c r="AD357" s="13">
        <v>0</v>
      </c>
      <c r="AE357" s="13">
        <v>0</v>
      </c>
      <c r="AF357" s="429"/>
      <c r="AG357" s="2758"/>
      <c r="AH357" s="469"/>
      <c r="AI357" s="469"/>
      <c r="AJ357" s="13">
        <v>3743</v>
      </c>
      <c r="AK357" s="13"/>
      <c r="AL357" s="13"/>
      <c r="AM357" s="13"/>
      <c r="AN357" s="166"/>
      <c r="AO357" s="33"/>
    </row>
    <row r="358" spans="1:41" ht="13.5" customHeight="1">
      <c r="A358" s="117">
        <v>41046</v>
      </c>
      <c r="B358" s="153">
        <v>7516</v>
      </c>
      <c r="C358" s="57">
        <v>7516</v>
      </c>
      <c r="D358" s="99">
        <v>12349</v>
      </c>
      <c r="E358" s="100">
        <v>13184</v>
      </c>
      <c r="F358" s="589"/>
      <c r="G358" s="140">
        <v>0</v>
      </c>
      <c r="H358" s="140">
        <v>0</v>
      </c>
      <c r="I358" s="140">
        <v>0</v>
      </c>
      <c r="J358" s="397"/>
      <c r="K358" s="397"/>
      <c r="L358" s="2243"/>
      <c r="M358" s="2243"/>
      <c r="N358" s="234"/>
      <c r="O358" s="236"/>
      <c r="P358" s="234"/>
      <c r="Q358" s="236"/>
      <c r="R358" s="397">
        <v>0</v>
      </c>
      <c r="S358" s="397">
        <v>0</v>
      </c>
      <c r="T358" s="99"/>
      <c r="U358" s="57"/>
      <c r="V358" s="99"/>
      <c r="W358" s="57"/>
      <c r="X358" s="99"/>
      <c r="Y358" s="57"/>
      <c r="Z358" s="84">
        <v>60508</v>
      </c>
      <c r="AA358" s="13">
        <v>95733</v>
      </c>
      <c r="AB358" s="3498"/>
      <c r="AC358" s="13">
        <v>0</v>
      </c>
      <c r="AD358" s="13">
        <v>0</v>
      </c>
      <c r="AE358" s="13">
        <v>0</v>
      </c>
      <c r="AF358" s="429"/>
      <c r="AG358" s="2758"/>
      <c r="AH358" s="469"/>
      <c r="AI358" s="469"/>
      <c r="AJ358" s="13">
        <v>3743</v>
      </c>
      <c r="AK358" s="13"/>
      <c r="AL358" s="13"/>
      <c r="AM358" s="13"/>
      <c r="AN358" s="166"/>
      <c r="AO358" s="33"/>
    </row>
    <row r="359" spans="1:41" ht="13.5" customHeight="1">
      <c r="A359" s="117">
        <v>41047</v>
      </c>
      <c r="B359" s="153">
        <v>6606</v>
      </c>
      <c r="C359" s="57">
        <v>6606</v>
      </c>
      <c r="D359" s="99">
        <v>12334</v>
      </c>
      <c r="E359" s="100">
        <v>13034</v>
      </c>
      <c r="F359" s="589"/>
      <c r="G359" s="140">
        <v>0</v>
      </c>
      <c r="H359" s="140">
        <v>0</v>
      </c>
      <c r="I359" s="140">
        <v>0</v>
      </c>
      <c r="J359" s="397"/>
      <c r="K359" s="397"/>
      <c r="L359" s="2243"/>
      <c r="M359" s="2243"/>
      <c r="N359" s="234"/>
      <c r="O359" s="236"/>
      <c r="P359" s="234"/>
      <c r="Q359" s="236"/>
      <c r="R359" s="397">
        <v>0</v>
      </c>
      <c r="S359" s="397">
        <v>0</v>
      </c>
      <c r="T359" s="99"/>
      <c r="U359" s="57"/>
      <c r="V359" s="99"/>
      <c r="W359" s="57"/>
      <c r="X359" s="99"/>
      <c r="Y359" s="57"/>
      <c r="Z359" s="84">
        <v>61695</v>
      </c>
      <c r="AA359" s="13">
        <v>97911</v>
      </c>
      <c r="AB359" s="3498"/>
      <c r="AC359" s="13">
        <v>0</v>
      </c>
      <c r="AD359" s="13">
        <v>0</v>
      </c>
      <c r="AE359" s="13">
        <v>0</v>
      </c>
      <c r="AF359" s="429"/>
      <c r="AG359" s="2758"/>
      <c r="AH359" s="469"/>
      <c r="AI359" s="469"/>
      <c r="AJ359" s="13">
        <v>3743</v>
      </c>
      <c r="AK359" s="13"/>
      <c r="AL359" s="13"/>
      <c r="AM359" s="13"/>
      <c r="AN359" s="166"/>
      <c r="AO359" s="33"/>
    </row>
    <row r="360" spans="1:41" ht="13.5" customHeight="1">
      <c r="A360" s="117">
        <v>41050</v>
      </c>
      <c r="B360" s="153">
        <v>3223</v>
      </c>
      <c r="C360" s="57">
        <v>3223</v>
      </c>
      <c r="D360" s="99">
        <v>8955</v>
      </c>
      <c r="E360" s="100">
        <v>9065</v>
      </c>
      <c r="F360" s="589"/>
      <c r="G360" s="140">
        <v>0</v>
      </c>
      <c r="H360" s="140">
        <v>0</v>
      </c>
      <c r="I360" s="140">
        <v>0</v>
      </c>
      <c r="J360" s="397"/>
      <c r="K360" s="397"/>
      <c r="L360" s="2243"/>
      <c r="M360" s="2243"/>
      <c r="N360" s="234"/>
      <c r="O360" s="236"/>
      <c r="P360" s="234"/>
      <c r="Q360" s="236"/>
      <c r="R360" s="397">
        <v>1</v>
      </c>
      <c r="S360" s="397">
        <v>1</v>
      </c>
      <c r="T360" s="99"/>
      <c r="U360" s="57"/>
      <c r="V360" s="99"/>
      <c r="W360" s="57"/>
      <c r="X360" s="99"/>
      <c r="Y360" s="57"/>
      <c r="Z360" s="84">
        <v>61068</v>
      </c>
      <c r="AA360" s="13">
        <v>96959</v>
      </c>
      <c r="AB360" s="3498"/>
      <c r="AC360" s="13">
        <v>0</v>
      </c>
      <c r="AD360" s="13">
        <v>0</v>
      </c>
      <c r="AE360" s="13">
        <v>0</v>
      </c>
      <c r="AF360" s="429"/>
      <c r="AG360" s="2758"/>
      <c r="AH360" s="469"/>
      <c r="AI360" s="469"/>
      <c r="AJ360" s="13">
        <v>3742</v>
      </c>
      <c r="AK360" s="13"/>
      <c r="AL360" s="13"/>
      <c r="AM360" s="13"/>
      <c r="AN360" s="166"/>
      <c r="AO360" s="33"/>
    </row>
    <row r="361" spans="1:41" ht="13.5" customHeight="1">
      <c r="A361" s="117">
        <v>41051</v>
      </c>
      <c r="B361" s="153">
        <v>3644</v>
      </c>
      <c r="C361" s="57">
        <v>3739</v>
      </c>
      <c r="D361" s="99">
        <v>6242</v>
      </c>
      <c r="E361" s="100">
        <v>7376</v>
      </c>
      <c r="F361" s="589"/>
      <c r="G361" s="140">
        <v>0</v>
      </c>
      <c r="H361" s="140">
        <v>0</v>
      </c>
      <c r="I361" s="140">
        <v>0</v>
      </c>
      <c r="J361" s="397"/>
      <c r="K361" s="397"/>
      <c r="L361" s="2243"/>
      <c r="M361" s="2243"/>
      <c r="N361" s="234"/>
      <c r="O361" s="236"/>
      <c r="P361" s="234"/>
      <c r="Q361" s="236"/>
      <c r="R361" s="397">
        <v>0</v>
      </c>
      <c r="S361" s="397">
        <v>0</v>
      </c>
      <c r="T361" s="99"/>
      <c r="U361" s="57"/>
      <c r="V361" s="99"/>
      <c r="W361" s="57"/>
      <c r="X361" s="99"/>
      <c r="Y361" s="57"/>
      <c r="Z361" s="84">
        <v>61124</v>
      </c>
      <c r="AA361" s="13">
        <v>96846</v>
      </c>
      <c r="AB361" s="3498"/>
      <c r="AC361" s="13">
        <v>0</v>
      </c>
      <c r="AD361" s="13">
        <v>0</v>
      </c>
      <c r="AE361" s="13">
        <v>0</v>
      </c>
      <c r="AF361" s="429"/>
      <c r="AG361" s="2758"/>
      <c r="AH361" s="469"/>
      <c r="AI361" s="469"/>
      <c r="AJ361" s="13">
        <v>3742</v>
      </c>
      <c r="AK361" s="13"/>
      <c r="AL361" s="13"/>
      <c r="AM361" s="13"/>
      <c r="AN361" s="166"/>
      <c r="AO361" s="33"/>
    </row>
    <row r="362" spans="1:41" ht="13.5" customHeight="1">
      <c r="A362" s="117">
        <v>41052</v>
      </c>
      <c r="B362" s="153">
        <v>4467</v>
      </c>
      <c r="C362" s="57">
        <v>4467</v>
      </c>
      <c r="D362" s="99">
        <v>13392</v>
      </c>
      <c r="E362" s="100">
        <v>14222</v>
      </c>
      <c r="F362" s="589"/>
      <c r="G362" s="140">
        <v>0</v>
      </c>
      <c r="H362" s="140">
        <v>0</v>
      </c>
      <c r="I362" s="140">
        <v>0</v>
      </c>
      <c r="J362" s="397"/>
      <c r="K362" s="397"/>
      <c r="L362" s="2243"/>
      <c r="M362" s="2243"/>
      <c r="N362" s="234"/>
      <c r="O362" s="236"/>
      <c r="P362" s="234"/>
      <c r="Q362" s="236"/>
      <c r="R362" s="397">
        <v>0</v>
      </c>
      <c r="S362" s="397">
        <v>235</v>
      </c>
      <c r="T362" s="99"/>
      <c r="U362" s="57"/>
      <c r="V362" s="99"/>
      <c r="W362" s="57"/>
      <c r="X362" s="99"/>
      <c r="Y362" s="57"/>
      <c r="Z362" s="84">
        <v>61568</v>
      </c>
      <c r="AA362" s="13">
        <v>97606</v>
      </c>
      <c r="AB362" s="3498"/>
      <c r="AC362" s="13">
        <v>0</v>
      </c>
      <c r="AD362" s="13">
        <v>0</v>
      </c>
      <c r="AE362" s="13">
        <v>0</v>
      </c>
      <c r="AF362" s="429"/>
      <c r="AG362" s="2758"/>
      <c r="AH362" s="469"/>
      <c r="AI362" s="469"/>
      <c r="AJ362" s="13">
        <v>3977</v>
      </c>
      <c r="AK362" s="13"/>
      <c r="AL362" s="13"/>
      <c r="AM362" s="13"/>
      <c r="AN362" s="166"/>
      <c r="AO362" s="33"/>
    </row>
    <row r="363" spans="1:41" ht="13.5" customHeight="1">
      <c r="A363" s="117">
        <v>41053</v>
      </c>
      <c r="B363" s="153">
        <v>4896</v>
      </c>
      <c r="C363" s="57">
        <v>4896</v>
      </c>
      <c r="D363" s="99">
        <v>8810</v>
      </c>
      <c r="E363" s="100">
        <v>8810</v>
      </c>
      <c r="F363" s="589"/>
      <c r="G363" s="140">
        <v>0</v>
      </c>
      <c r="H363" s="140">
        <v>0</v>
      </c>
      <c r="I363" s="140">
        <v>0</v>
      </c>
      <c r="J363" s="397"/>
      <c r="K363" s="397"/>
      <c r="L363" s="2243"/>
      <c r="M363" s="2243"/>
      <c r="N363" s="234"/>
      <c r="O363" s="236"/>
      <c r="P363" s="234"/>
      <c r="Q363" s="236"/>
      <c r="R363" s="397">
        <v>1</v>
      </c>
      <c r="S363" s="397">
        <v>201</v>
      </c>
      <c r="T363" s="99"/>
      <c r="U363" s="57"/>
      <c r="V363" s="99"/>
      <c r="W363" s="57"/>
      <c r="X363" s="99"/>
      <c r="Y363" s="57"/>
      <c r="Z363" s="84">
        <v>62149</v>
      </c>
      <c r="AA363" s="13">
        <v>96984</v>
      </c>
      <c r="AB363" s="3498"/>
      <c r="AC363" s="13">
        <v>0</v>
      </c>
      <c r="AD363" s="13">
        <v>0</v>
      </c>
      <c r="AE363" s="13">
        <v>0</v>
      </c>
      <c r="AF363" s="429"/>
      <c r="AG363" s="2758"/>
      <c r="AH363" s="469"/>
      <c r="AI363" s="469"/>
      <c r="AJ363" s="13">
        <v>4176</v>
      </c>
      <c r="AK363" s="13"/>
      <c r="AL363" s="13"/>
      <c r="AM363" s="13"/>
      <c r="AN363" s="166"/>
      <c r="AO363" s="33"/>
    </row>
    <row r="364" spans="1:41" ht="13.5" customHeight="1">
      <c r="A364" s="117">
        <v>41054</v>
      </c>
      <c r="B364" s="153">
        <v>5016</v>
      </c>
      <c r="C364" s="57">
        <v>5016</v>
      </c>
      <c r="D364" s="99">
        <v>6637</v>
      </c>
      <c r="E364" s="100">
        <v>8638</v>
      </c>
      <c r="F364" s="589"/>
      <c r="G364" s="140">
        <v>0</v>
      </c>
      <c r="H364" s="140">
        <v>0</v>
      </c>
      <c r="I364" s="140">
        <v>0</v>
      </c>
      <c r="J364" s="397"/>
      <c r="K364" s="397"/>
      <c r="L364" s="2243"/>
      <c r="M364" s="2243"/>
      <c r="N364" s="234"/>
      <c r="O364" s="236"/>
      <c r="P364" s="234"/>
      <c r="Q364" s="236"/>
      <c r="R364" s="397">
        <v>4</v>
      </c>
      <c r="S364" s="397">
        <v>4</v>
      </c>
      <c r="T364" s="99"/>
      <c r="U364" s="57"/>
      <c r="V364" s="99"/>
      <c r="W364" s="57"/>
      <c r="X364" s="99"/>
      <c r="Y364" s="57"/>
      <c r="Z364" s="84">
        <v>62115</v>
      </c>
      <c r="AA364" s="13">
        <v>95165</v>
      </c>
      <c r="AB364" s="3498"/>
      <c r="AC364" s="13">
        <v>0</v>
      </c>
      <c r="AD364" s="13">
        <v>0</v>
      </c>
      <c r="AE364" s="13">
        <v>0</v>
      </c>
      <c r="AF364" s="429"/>
      <c r="AG364" s="2758"/>
      <c r="AH364" s="469"/>
      <c r="AI364" s="469"/>
      <c r="AJ364" s="13">
        <v>4180</v>
      </c>
      <c r="AK364" s="13"/>
      <c r="AL364" s="13"/>
      <c r="AM364" s="13"/>
      <c r="AN364" s="166"/>
      <c r="AO364" s="33"/>
    </row>
    <row r="365" spans="1:41" s="112" customFormat="1" ht="13.5" customHeight="1">
      <c r="A365" s="125">
        <v>41057</v>
      </c>
      <c r="B365" s="159"/>
      <c r="C365" s="108"/>
      <c r="D365" s="109"/>
      <c r="E365" s="114"/>
      <c r="F365" s="114"/>
      <c r="G365" s="141"/>
      <c r="H365" s="141"/>
      <c r="I365" s="141"/>
      <c r="J365" s="108"/>
      <c r="K365" s="108"/>
      <c r="L365" s="1413"/>
      <c r="M365" s="1413"/>
      <c r="N365" s="109"/>
      <c r="O365" s="114"/>
      <c r="P365" s="109"/>
      <c r="Q365" s="114"/>
      <c r="R365" s="108"/>
      <c r="S365" s="108"/>
      <c r="T365" s="109"/>
      <c r="U365" s="108"/>
      <c r="V365" s="109"/>
      <c r="W365" s="108"/>
      <c r="X365" s="109"/>
      <c r="Y365" s="108"/>
      <c r="Z365" s="110"/>
      <c r="AA365" s="108"/>
      <c r="AB365" s="1413"/>
      <c r="AC365" s="108"/>
      <c r="AD365" s="108"/>
      <c r="AE365" s="108"/>
      <c r="AF365" s="108"/>
      <c r="AG365" s="1413"/>
      <c r="AH365" s="108"/>
      <c r="AI365" s="108"/>
      <c r="AJ365" s="108"/>
      <c r="AK365" s="108"/>
      <c r="AL365" s="108"/>
      <c r="AM365" s="108"/>
      <c r="AN365" s="160" t="s">
        <v>26</v>
      </c>
      <c r="AO365" s="111"/>
    </row>
    <row r="366" spans="1:41" s="31" customFormat="1" ht="13.5" customHeight="1">
      <c r="A366" s="117">
        <v>41058</v>
      </c>
      <c r="B366" s="153">
        <v>4066</v>
      </c>
      <c r="C366" s="57">
        <v>4066</v>
      </c>
      <c r="D366" s="99">
        <v>9474</v>
      </c>
      <c r="E366" s="100">
        <v>9474</v>
      </c>
      <c r="F366" s="589"/>
      <c r="G366" s="140">
        <v>0</v>
      </c>
      <c r="H366" s="140">
        <v>0</v>
      </c>
      <c r="I366" s="140">
        <v>0</v>
      </c>
      <c r="J366" s="397"/>
      <c r="K366" s="397"/>
      <c r="L366" s="2243"/>
      <c r="M366" s="2243"/>
      <c r="N366" s="234"/>
      <c r="O366" s="236"/>
      <c r="P366" s="234"/>
      <c r="Q366" s="236"/>
      <c r="R366" s="397">
        <v>0</v>
      </c>
      <c r="S366" s="397">
        <v>0</v>
      </c>
      <c r="T366" s="99"/>
      <c r="U366" s="57"/>
      <c r="V366" s="99"/>
      <c r="W366" s="57"/>
      <c r="X366" s="99"/>
      <c r="Y366" s="57"/>
      <c r="Z366" s="56">
        <v>61963</v>
      </c>
      <c r="AA366" s="57">
        <v>97257</v>
      </c>
      <c r="AB366" s="2243"/>
      <c r="AC366" s="57">
        <v>0</v>
      </c>
      <c r="AD366" s="57">
        <v>0</v>
      </c>
      <c r="AE366" s="57">
        <v>0</v>
      </c>
      <c r="AF366" s="397"/>
      <c r="AG366" s="2243"/>
      <c r="AH366" s="397"/>
      <c r="AI366" s="397"/>
      <c r="AJ366" s="57">
        <v>4180</v>
      </c>
      <c r="AK366" s="57"/>
      <c r="AL366" s="57"/>
      <c r="AM366" s="57"/>
      <c r="AN366" s="164"/>
      <c r="AO366" s="168"/>
    </row>
    <row r="367" spans="1:41" s="31" customFormat="1" ht="13.5" customHeight="1">
      <c r="A367" s="117">
        <v>41059</v>
      </c>
      <c r="B367" s="153">
        <v>6873</v>
      </c>
      <c r="C367" s="57">
        <v>7142</v>
      </c>
      <c r="D367" s="99">
        <v>10285</v>
      </c>
      <c r="E367" s="100">
        <v>10402</v>
      </c>
      <c r="F367" s="589"/>
      <c r="G367" s="140">
        <v>0</v>
      </c>
      <c r="H367" s="140">
        <v>0</v>
      </c>
      <c r="I367" s="140">
        <v>0</v>
      </c>
      <c r="J367" s="397"/>
      <c r="K367" s="397"/>
      <c r="L367" s="2243"/>
      <c r="M367" s="2243"/>
      <c r="N367" s="234"/>
      <c r="O367" s="236"/>
      <c r="P367" s="234"/>
      <c r="Q367" s="236"/>
      <c r="R367" s="397">
        <v>0</v>
      </c>
      <c r="S367" s="397">
        <v>0</v>
      </c>
      <c r="T367" s="99"/>
      <c r="U367" s="57"/>
      <c r="V367" s="99"/>
      <c r="W367" s="57"/>
      <c r="X367" s="99"/>
      <c r="Y367" s="57"/>
      <c r="Z367" s="56">
        <v>63759</v>
      </c>
      <c r="AA367" s="57">
        <v>98256</v>
      </c>
      <c r="AB367" s="2243"/>
      <c r="AC367" s="57">
        <v>0</v>
      </c>
      <c r="AD367" s="57">
        <v>0</v>
      </c>
      <c r="AE367" s="57">
        <v>0</v>
      </c>
      <c r="AF367" s="397"/>
      <c r="AG367" s="2243"/>
      <c r="AH367" s="397"/>
      <c r="AI367" s="397"/>
      <c r="AJ367" s="57">
        <v>4180</v>
      </c>
      <c r="AK367" s="57"/>
      <c r="AL367" s="57"/>
      <c r="AM367" s="57"/>
      <c r="AN367" s="164"/>
      <c r="AO367" s="168"/>
    </row>
    <row r="368" spans="1:41" s="31" customFormat="1" ht="13.5" customHeight="1">
      <c r="A368" s="117">
        <v>41060</v>
      </c>
      <c r="B368" s="153">
        <v>11051</v>
      </c>
      <c r="C368" s="57">
        <v>11151</v>
      </c>
      <c r="D368" s="99">
        <v>19514</v>
      </c>
      <c r="E368" s="100">
        <v>19514</v>
      </c>
      <c r="F368" s="589"/>
      <c r="G368" s="140">
        <v>0</v>
      </c>
      <c r="H368" s="140">
        <v>0</v>
      </c>
      <c r="I368" s="140">
        <v>0</v>
      </c>
      <c r="J368" s="397"/>
      <c r="K368" s="397"/>
      <c r="L368" s="2243"/>
      <c r="M368" s="2243"/>
      <c r="N368" s="234"/>
      <c r="O368" s="236"/>
      <c r="P368" s="234"/>
      <c r="Q368" s="236"/>
      <c r="R368" s="397">
        <v>0</v>
      </c>
      <c r="S368" s="397">
        <v>1150</v>
      </c>
      <c r="T368" s="99"/>
      <c r="U368" s="57"/>
      <c r="V368" s="99"/>
      <c r="W368" s="57"/>
      <c r="X368" s="99"/>
      <c r="Y368" s="57"/>
      <c r="Z368" s="56">
        <v>63892</v>
      </c>
      <c r="AA368" s="57">
        <v>100706</v>
      </c>
      <c r="AB368" s="2243"/>
      <c r="AC368" s="57">
        <v>0</v>
      </c>
      <c r="AD368" s="57">
        <v>0</v>
      </c>
      <c r="AE368" s="57">
        <v>0</v>
      </c>
      <c r="AF368" s="397"/>
      <c r="AG368" s="2243"/>
      <c r="AH368" s="397"/>
      <c r="AI368" s="397"/>
      <c r="AJ368" s="57">
        <v>3605</v>
      </c>
      <c r="AK368" s="57"/>
      <c r="AL368" s="57"/>
      <c r="AM368" s="57"/>
      <c r="AN368" s="164"/>
      <c r="AO368" s="168"/>
    </row>
    <row r="369" spans="1:41" s="31" customFormat="1" ht="13.5" customHeight="1">
      <c r="A369" s="117">
        <v>41061</v>
      </c>
      <c r="B369" s="153">
        <v>7801</v>
      </c>
      <c r="C369" s="57">
        <v>7801</v>
      </c>
      <c r="D369" s="99">
        <f>18932-299</f>
        <v>18633</v>
      </c>
      <c r="E369" s="100">
        <v>26231</v>
      </c>
      <c r="F369" s="589"/>
      <c r="G369" s="140">
        <v>0</v>
      </c>
      <c r="H369" s="140">
        <v>0</v>
      </c>
      <c r="I369" s="140">
        <v>0</v>
      </c>
      <c r="J369" s="397"/>
      <c r="K369" s="397"/>
      <c r="L369" s="2243"/>
      <c r="M369" s="2243"/>
      <c r="N369" s="234"/>
      <c r="O369" s="236"/>
      <c r="P369" s="234"/>
      <c r="Q369" s="236"/>
      <c r="R369" s="397">
        <v>9</v>
      </c>
      <c r="S369" s="397">
        <v>209</v>
      </c>
      <c r="T369" s="99"/>
      <c r="U369" s="57"/>
      <c r="V369" s="99"/>
      <c r="W369" s="57"/>
      <c r="X369" s="99"/>
      <c r="Y369" s="57"/>
      <c r="Z369" s="56">
        <v>65270</v>
      </c>
      <c r="AA369" s="57">
        <v>106353</v>
      </c>
      <c r="AB369" s="2243"/>
      <c r="AC369" s="57">
        <v>0</v>
      </c>
      <c r="AD369" s="57">
        <v>0</v>
      </c>
      <c r="AE369" s="57">
        <v>0</v>
      </c>
      <c r="AF369" s="397"/>
      <c r="AG369" s="2243"/>
      <c r="AH369" s="397"/>
      <c r="AI369" s="397"/>
      <c r="AJ369" s="57">
        <v>3402</v>
      </c>
      <c r="AK369" s="57"/>
      <c r="AL369" s="57"/>
      <c r="AM369" s="57"/>
      <c r="AN369" s="164"/>
      <c r="AO369" s="168"/>
    </row>
    <row r="370" spans="1:41" s="31" customFormat="1" ht="13.5" customHeight="1">
      <c r="A370" s="78">
        <v>41064</v>
      </c>
      <c r="B370" s="153">
        <v>7012</v>
      </c>
      <c r="C370" s="57">
        <v>8512</v>
      </c>
      <c r="D370" s="99">
        <v>9606</v>
      </c>
      <c r="E370" s="100">
        <v>11211</v>
      </c>
      <c r="F370" s="589"/>
      <c r="G370" s="140">
        <v>0</v>
      </c>
      <c r="H370" s="140">
        <v>0</v>
      </c>
      <c r="I370" s="140">
        <v>0</v>
      </c>
      <c r="J370" s="397"/>
      <c r="K370" s="397"/>
      <c r="L370" s="2243"/>
      <c r="M370" s="2243"/>
      <c r="N370" s="234"/>
      <c r="O370" s="236"/>
      <c r="P370" s="234"/>
      <c r="Q370" s="236"/>
      <c r="R370" s="397">
        <v>3</v>
      </c>
      <c r="S370" s="397">
        <v>3</v>
      </c>
      <c r="T370" s="99"/>
      <c r="U370" s="57"/>
      <c r="V370" s="99"/>
      <c r="W370" s="57"/>
      <c r="X370" s="99"/>
      <c r="Y370" s="57"/>
      <c r="Z370" s="56">
        <v>67078</v>
      </c>
      <c r="AA370" s="57">
        <v>108951</v>
      </c>
      <c r="AB370" s="2243"/>
      <c r="AC370" s="57">
        <v>0</v>
      </c>
      <c r="AD370" s="57">
        <v>0</v>
      </c>
      <c r="AE370" s="57">
        <v>0</v>
      </c>
      <c r="AF370" s="397"/>
      <c r="AG370" s="2243"/>
      <c r="AH370" s="397"/>
      <c r="AI370" s="397"/>
      <c r="AJ370" s="57">
        <v>3404</v>
      </c>
      <c r="AK370" s="57"/>
      <c r="AL370" s="57"/>
      <c r="AM370" s="57"/>
      <c r="AN370" s="164"/>
      <c r="AO370" s="168"/>
    </row>
    <row r="371" spans="1:41" s="31" customFormat="1" ht="13.5" customHeight="1">
      <c r="A371" s="78">
        <v>41065</v>
      </c>
      <c r="B371" s="153">
        <v>13309</v>
      </c>
      <c r="C371" s="57">
        <v>16309</v>
      </c>
      <c r="D371" s="99">
        <v>11017</v>
      </c>
      <c r="E371" s="100">
        <v>12623</v>
      </c>
      <c r="F371" s="589"/>
      <c r="G371" s="140">
        <v>0</v>
      </c>
      <c r="H371" s="140">
        <v>0</v>
      </c>
      <c r="I371" s="140">
        <v>0</v>
      </c>
      <c r="J371" s="397"/>
      <c r="K371" s="397"/>
      <c r="L371" s="2243"/>
      <c r="M371" s="2243"/>
      <c r="N371" s="234"/>
      <c r="O371" s="236"/>
      <c r="P371" s="234"/>
      <c r="Q371" s="236"/>
      <c r="R371" s="397">
        <v>0</v>
      </c>
      <c r="S371" s="397">
        <v>0</v>
      </c>
      <c r="T371" s="99"/>
      <c r="U371" s="57"/>
      <c r="V371" s="99"/>
      <c r="W371" s="57"/>
      <c r="X371" s="99"/>
      <c r="Y371" s="57"/>
      <c r="Z371" s="56">
        <v>67249</v>
      </c>
      <c r="AA371" s="57">
        <v>107172</v>
      </c>
      <c r="AB371" s="2243"/>
      <c r="AC371" s="57">
        <v>0</v>
      </c>
      <c r="AD371" s="57">
        <v>0</v>
      </c>
      <c r="AE371" s="57">
        <v>0</v>
      </c>
      <c r="AF371" s="397"/>
      <c r="AG371" s="2243"/>
      <c r="AH371" s="397"/>
      <c r="AI371" s="397"/>
      <c r="AJ371" s="57">
        <v>3404</v>
      </c>
      <c r="AK371" s="57"/>
      <c r="AL371" s="57"/>
      <c r="AM371" s="57"/>
      <c r="AN371" s="164"/>
      <c r="AO371" s="168"/>
    </row>
    <row r="372" spans="1:41" s="31" customFormat="1" ht="13.5" customHeight="1">
      <c r="A372" s="78">
        <v>41066</v>
      </c>
      <c r="B372" s="153">
        <v>34354</v>
      </c>
      <c r="C372" s="57">
        <v>35354</v>
      </c>
      <c r="D372" s="99">
        <v>22839</v>
      </c>
      <c r="E372" s="100">
        <v>25247</v>
      </c>
      <c r="F372" s="589"/>
      <c r="G372" s="140">
        <v>0</v>
      </c>
      <c r="H372" s="140">
        <v>0</v>
      </c>
      <c r="I372" s="140">
        <v>0</v>
      </c>
      <c r="J372" s="397"/>
      <c r="K372" s="397"/>
      <c r="L372" s="2243"/>
      <c r="M372" s="2243"/>
      <c r="N372" s="234"/>
      <c r="O372" s="236"/>
      <c r="P372" s="234"/>
      <c r="Q372" s="236"/>
      <c r="R372" s="397">
        <v>0</v>
      </c>
      <c r="S372" s="397">
        <v>355</v>
      </c>
      <c r="T372" s="99"/>
      <c r="U372" s="57"/>
      <c r="V372" s="99"/>
      <c r="W372" s="57"/>
      <c r="X372" s="99"/>
      <c r="Y372" s="57"/>
      <c r="Z372" s="56">
        <v>67035</v>
      </c>
      <c r="AA372" s="57">
        <v>107362</v>
      </c>
      <c r="AB372" s="2243"/>
      <c r="AC372" s="57">
        <v>0</v>
      </c>
      <c r="AD372" s="57">
        <v>0</v>
      </c>
      <c r="AE372" s="57">
        <v>0</v>
      </c>
      <c r="AF372" s="397"/>
      <c r="AG372" s="2243"/>
      <c r="AH372" s="397"/>
      <c r="AI372" s="397"/>
      <c r="AJ372" s="57">
        <v>3759</v>
      </c>
      <c r="AK372" s="57"/>
      <c r="AL372" s="57"/>
      <c r="AM372" s="57"/>
      <c r="AN372" s="164"/>
      <c r="AO372" s="168"/>
    </row>
    <row r="373" spans="1:41" s="31" customFormat="1" ht="13.5" customHeight="1">
      <c r="A373" s="78">
        <v>41067</v>
      </c>
      <c r="B373" s="153">
        <v>34947</v>
      </c>
      <c r="C373" s="57">
        <v>40577</v>
      </c>
      <c r="D373" s="99">
        <v>33576</v>
      </c>
      <c r="E373" s="100">
        <v>33576</v>
      </c>
      <c r="F373" s="589"/>
      <c r="G373" s="140">
        <v>0</v>
      </c>
      <c r="H373" s="140">
        <v>0</v>
      </c>
      <c r="I373" s="140">
        <v>0</v>
      </c>
      <c r="J373" s="397"/>
      <c r="K373" s="397"/>
      <c r="L373" s="2243"/>
      <c r="M373" s="2243"/>
      <c r="N373" s="234"/>
      <c r="O373" s="236"/>
      <c r="P373" s="234"/>
      <c r="Q373" s="236"/>
      <c r="R373" s="397">
        <v>5</v>
      </c>
      <c r="S373" s="397">
        <v>5</v>
      </c>
      <c r="T373" s="99"/>
      <c r="U373" s="57"/>
      <c r="V373" s="99"/>
      <c r="W373" s="57"/>
      <c r="X373" s="99"/>
      <c r="Y373" s="57"/>
      <c r="Z373" s="56">
        <v>68250</v>
      </c>
      <c r="AA373" s="57">
        <v>112364</v>
      </c>
      <c r="AB373" s="2243"/>
      <c r="AC373" s="57">
        <v>0</v>
      </c>
      <c r="AD373" s="57">
        <v>0</v>
      </c>
      <c r="AE373" s="57">
        <v>0</v>
      </c>
      <c r="AF373" s="397"/>
      <c r="AG373" s="2243"/>
      <c r="AH373" s="397"/>
      <c r="AI373" s="397"/>
      <c r="AJ373" s="57">
        <v>3759</v>
      </c>
      <c r="AK373" s="57"/>
      <c r="AL373" s="57"/>
      <c r="AM373" s="57"/>
      <c r="AN373" s="164"/>
      <c r="AO373" s="168"/>
    </row>
    <row r="374" spans="1:41" s="31" customFormat="1" ht="13.5" customHeight="1">
      <c r="A374" s="78">
        <v>41068</v>
      </c>
      <c r="B374" s="153">
        <v>37680</v>
      </c>
      <c r="C374" s="57">
        <v>39080</v>
      </c>
      <c r="D374" s="99">
        <v>64414</v>
      </c>
      <c r="E374" s="100">
        <v>67224</v>
      </c>
      <c r="F374" s="589"/>
      <c r="G374" s="140">
        <v>0</v>
      </c>
      <c r="H374" s="140">
        <v>0</v>
      </c>
      <c r="I374" s="140">
        <v>0</v>
      </c>
      <c r="J374" s="397"/>
      <c r="K374" s="397"/>
      <c r="L374" s="2243"/>
      <c r="M374" s="2243"/>
      <c r="N374" s="234"/>
      <c r="O374" s="236"/>
      <c r="P374" s="234"/>
      <c r="Q374" s="236"/>
      <c r="R374" s="397">
        <v>0</v>
      </c>
      <c r="S374" s="397">
        <v>0</v>
      </c>
      <c r="T374" s="99"/>
      <c r="U374" s="57"/>
      <c r="V374" s="99"/>
      <c r="W374" s="57"/>
      <c r="X374" s="99"/>
      <c r="Y374" s="57"/>
      <c r="Z374" s="56">
        <v>74342</v>
      </c>
      <c r="AA374" s="57">
        <v>117704</v>
      </c>
      <c r="AB374" s="2243"/>
      <c r="AC374" s="57">
        <v>0</v>
      </c>
      <c r="AD374" s="57">
        <v>0</v>
      </c>
      <c r="AE374" s="57">
        <v>0</v>
      </c>
      <c r="AF374" s="397"/>
      <c r="AG374" s="2243"/>
      <c r="AH374" s="397"/>
      <c r="AI374" s="397"/>
      <c r="AJ374" s="57">
        <v>3759</v>
      </c>
      <c r="AK374" s="57"/>
      <c r="AL374" s="57"/>
      <c r="AM374" s="57"/>
      <c r="AN374" s="164"/>
      <c r="AO374" s="168"/>
    </row>
    <row r="375" spans="1:41" s="31" customFormat="1" ht="13.5" customHeight="1">
      <c r="A375" s="78">
        <v>41071</v>
      </c>
      <c r="B375" s="153">
        <v>23861</v>
      </c>
      <c r="C375" s="57">
        <v>25261</v>
      </c>
      <c r="D375" s="99">
        <v>66149</v>
      </c>
      <c r="E375" s="100">
        <v>71647</v>
      </c>
      <c r="F375" s="589"/>
      <c r="G375" s="140">
        <v>0</v>
      </c>
      <c r="H375" s="140">
        <v>0</v>
      </c>
      <c r="I375" s="140">
        <v>0</v>
      </c>
      <c r="J375" s="397"/>
      <c r="K375" s="397"/>
      <c r="L375" s="2243"/>
      <c r="M375" s="2243"/>
      <c r="N375" s="234"/>
      <c r="O375" s="236"/>
      <c r="P375" s="234"/>
      <c r="Q375" s="236"/>
      <c r="R375" s="397">
        <v>104</v>
      </c>
      <c r="S375" s="397">
        <v>1434</v>
      </c>
      <c r="T375" s="99"/>
      <c r="U375" s="57"/>
      <c r="V375" s="99"/>
      <c r="W375" s="57"/>
      <c r="X375" s="99"/>
      <c r="Y375" s="57"/>
      <c r="Z375" s="56">
        <v>76189</v>
      </c>
      <c r="AA375" s="57">
        <v>126099</v>
      </c>
      <c r="AB375" s="2243"/>
      <c r="AC375" s="57">
        <v>0</v>
      </c>
      <c r="AD375" s="57">
        <v>0</v>
      </c>
      <c r="AE375" s="57">
        <v>0</v>
      </c>
      <c r="AF375" s="397"/>
      <c r="AG375" s="2243"/>
      <c r="AH375" s="397"/>
      <c r="AI375" s="397"/>
      <c r="AJ375" s="57">
        <v>4444</v>
      </c>
      <c r="AK375" s="57"/>
      <c r="AL375" s="57"/>
      <c r="AM375" s="57"/>
      <c r="AN375" s="164"/>
      <c r="AO375" s="168"/>
    </row>
    <row r="376" spans="1:41" s="31" customFormat="1" ht="13.5" customHeight="1">
      <c r="A376" s="78">
        <v>41072</v>
      </c>
      <c r="B376" s="153">
        <v>26404</v>
      </c>
      <c r="C376" s="57">
        <v>27968</v>
      </c>
      <c r="D376" s="99">
        <v>69592</v>
      </c>
      <c r="E376" s="100">
        <v>71052</v>
      </c>
      <c r="F376" s="589"/>
      <c r="G376" s="140">
        <v>0</v>
      </c>
      <c r="H376" s="140">
        <v>0</v>
      </c>
      <c r="I376" s="140">
        <v>0</v>
      </c>
      <c r="J376" s="397"/>
      <c r="K376" s="397"/>
      <c r="L376" s="2243"/>
      <c r="M376" s="2243"/>
      <c r="N376" s="234"/>
      <c r="O376" s="236"/>
      <c r="P376" s="234"/>
      <c r="Q376" s="236"/>
      <c r="R376" s="397">
        <v>68</v>
      </c>
      <c r="S376" s="397">
        <v>2788</v>
      </c>
      <c r="T376" s="99"/>
      <c r="U376" s="57"/>
      <c r="V376" s="99"/>
      <c r="W376" s="57"/>
      <c r="X376" s="99"/>
      <c r="Y376" s="57"/>
      <c r="Z376" s="56">
        <v>72441</v>
      </c>
      <c r="AA376" s="57">
        <v>136137</v>
      </c>
      <c r="AB376" s="2243"/>
      <c r="AC376" s="57">
        <v>0</v>
      </c>
      <c r="AD376" s="57">
        <v>0</v>
      </c>
      <c r="AE376" s="57">
        <v>0</v>
      </c>
      <c r="AF376" s="397"/>
      <c r="AG376" s="2243"/>
      <c r="AH376" s="397"/>
      <c r="AI376" s="397"/>
      <c r="AJ376" s="57">
        <v>5073</v>
      </c>
      <c r="AK376" s="57"/>
      <c r="AL376" s="57"/>
      <c r="AM376" s="57"/>
      <c r="AN376" s="164"/>
      <c r="AO376" s="168"/>
    </row>
    <row r="377" spans="1:41" s="31" customFormat="1" ht="13.5" customHeight="1">
      <c r="A377" s="78">
        <v>41073</v>
      </c>
      <c r="B377" s="153">
        <v>14678</v>
      </c>
      <c r="C377" s="57">
        <v>14678</v>
      </c>
      <c r="D377" s="99">
        <v>33473</v>
      </c>
      <c r="E377" s="100">
        <v>36453</v>
      </c>
      <c r="F377" s="589"/>
      <c r="G377" s="140">
        <v>0</v>
      </c>
      <c r="H377" s="140">
        <v>0</v>
      </c>
      <c r="I377" s="140">
        <v>0</v>
      </c>
      <c r="J377" s="397"/>
      <c r="K377" s="397"/>
      <c r="L377" s="2243"/>
      <c r="M377" s="2243"/>
      <c r="N377" s="234"/>
      <c r="O377" s="236"/>
      <c r="P377" s="234"/>
      <c r="Q377" s="236"/>
      <c r="R377" s="397">
        <v>28</v>
      </c>
      <c r="S377" s="397">
        <v>2040</v>
      </c>
      <c r="T377" s="99"/>
      <c r="U377" s="57"/>
      <c r="V377" s="99"/>
      <c r="W377" s="57"/>
      <c r="X377" s="99"/>
      <c r="Y377" s="57"/>
      <c r="Z377" s="56">
        <v>70246</v>
      </c>
      <c r="AA377" s="57">
        <v>142056</v>
      </c>
      <c r="AB377" s="2243"/>
      <c r="AC377" s="57">
        <v>0</v>
      </c>
      <c r="AD377" s="57">
        <v>0</v>
      </c>
      <c r="AE377" s="57">
        <v>0</v>
      </c>
      <c r="AF377" s="397"/>
      <c r="AG377" s="2243"/>
      <c r="AH377" s="397"/>
      <c r="AI377" s="397"/>
      <c r="AJ377" s="57">
        <v>4840</v>
      </c>
      <c r="AK377" s="57"/>
      <c r="AL377" s="57"/>
      <c r="AM377" s="57"/>
      <c r="AN377" s="164"/>
      <c r="AO377" s="168"/>
    </row>
    <row r="378" spans="1:41" s="31" customFormat="1" ht="13.5" customHeight="1">
      <c r="A378" s="78">
        <v>41074</v>
      </c>
      <c r="B378" s="153">
        <v>6513</v>
      </c>
      <c r="C378" s="57">
        <v>6513</v>
      </c>
      <c r="D378" s="99">
        <v>17206</v>
      </c>
      <c r="E378" s="100">
        <v>17206</v>
      </c>
      <c r="F378" s="589"/>
      <c r="G378" s="140">
        <v>0</v>
      </c>
      <c r="H378" s="140">
        <v>0</v>
      </c>
      <c r="I378" s="140">
        <v>0</v>
      </c>
      <c r="J378" s="397"/>
      <c r="K378" s="397"/>
      <c r="L378" s="2243"/>
      <c r="M378" s="2243"/>
      <c r="N378" s="234"/>
      <c r="O378" s="236"/>
      <c r="P378" s="234"/>
      <c r="Q378" s="236"/>
      <c r="R378" s="397">
        <v>0</v>
      </c>
      <c r="S378" s="397">
        <v>0</v>
      </c>
      <c r="T378" s="99"/>
      <c r="U378" s="57"/>
      <c r="V378" s="99"/>
      <c r="W378" s="57"/>
      <c r="X378" s="99"/>
      <c r="Y378" s="57"/>
      <c r="Z378" s="56">
        <v>70253</v>
      </c>
      <c r="AA378" s="57">
        <v>138592</v>
      </c>
      <c r="AB378" s="2243"/>
      <c r="AC378" s="57">
        <v>0</v>
      </c>
      <c r="AD378" s="57">
        <v>0</v>
      </c>
      <c r="AE378" s="57">
        <v>0</v>
      </c>
      <c r="AF378" s="397"/>
      <c r="AG378" s="2243"/>
      <c r="AH378" s="397"/>
      <c r="AI378" s="397"/>
      <c r="AJ378" s="57">
        <v>4840</v>
      </c>
      <c r="AK378" s="57"/>
      <c r="AL378" s="57"/>
      <c r="AM378" s="57"/>
      <c r="AN378" s="164"/>
      <c r="AO378" s="168"/>
    </row>
    <row r="379" spans="1:41" s="31" customFormat="1" ht="13.5" customHeight="1">
      <c r="A379" s="78">
        <v>41075</v>
      </c>
      <c r="B379" s="153">
        <v>5264</v>
      </c>
      <c r="C379" s="57">
        <v>6362</v>
      </c>
      <c r="D379" s="99">
        <v>7237</v>
      </c>
      <c r="E379" s="100">
        <v>7237</v>
      </c>
      <c r="F379" s="589"/>
      <c r="G379" s="140">
        <v>0</v>
      </c>
      <c r="H379" s="140">
        <v>0</v>
      </c>
      <c r="I379" s="140">
        <v>0</v>
      </c>
      <c r="J379" s="397"/>
      <c r="K379" s="397"/>
      <c r="L379" s="2243"/>
      <c r="M379" s="2243"/>
      <c r="N379" s="234"/>
      <c r="O379" s="236"/>
      <c r="P379" s="234"/>
      <c r="Q379" s="236"/>
      <c r="R379" s="397">
        <v>0</v>
      </c>
      <c r="S379" s="397">
        <v>0</v>
      </c>
      <c r="T379" s="99"/>
      <c r="U379" s="57"/>
      <c r="V379" s="99"/>
      <c r="W379" s="57"/>
      <c r="X379" s="99"/>
      <c r="Y379" s="57"/>
      <c r="Z379" s="56">
        <v>72061</v>
      </c>
      <c r="AA379" s="57">
        <v>137963</v>
      </c>
      <c r="AB379" s="2243"/>
      <c r="AC379" s="57">
        <v>0</v>
      </c>
      <c r="AD379" s="57">
        <v>0</v>
      </c>
      <c r="AE379" s="57">
        <v>0</v>
      </c>
      <c r="AF379" s="397"/>
      <c r="AG379" s="2243"/>
      <c r="AH379" s="397"/>
      <c r="AI379" s="397"/>
      <c r="AJ379" s="57">
        <v>4840</v>
      </c>
      <c r="AK379" s="57"/>
      <c r="AL379" s="57"/>
      <c r="AM379" s="57"/>
      <c r="AN379" s="164"/>
      <c r="AO379" s="168"/>
    </row>
    <row r="380" spans="1:41" s="31" customFormat="1" ht="13.5" customHeight="1">
      <c r="A380" s="78">
        <v>41078</v>
      </c>
      <c r="B380" s="153">
        <v>4177</v>
      </c>
      <c r="C380" s="57">
        <v>4177</v>
      </c>
      <c r="D380" s="99">
        <v>9244</v>
      </c>
      <c r="E380" s="100">
        <v>9244</v>
      </c>
      <c r="F380" s="589"/>
      <c r="G380" s="140">
        <v>0</v>
      </c>
      <c r="H380" s="140">
        <v>0</v>
      </c>
      <c r="I380" s="140">
        <v>0</v>
      </c>
      <c r="J380" s="397"/>
      <c r="K380" s="397"/>
      <c r="L380" s="2243"/>
      <c r="M380" s="2243"/>
      <c r="N380" s="234"/>
      <c r="O380" s="236"/>
      <c r="P380" s="234"/>
      <c r="Q380" s="236"/>
      <c r="R380" s="397">
        <v>0</v>
      </c>
      <c r="S380" s="397">
        <v>0</v>
      </c>
      <c r="T380" s="99"/>
      <c r="U380" s="57"/>
      <c r="V380" s="99"/>
      <c r="W380" s="57"/>
      <c r="X380" s="99"/>
      <c r="Y380" s="57"/>
      <c r="Z380" s="56">
        <v>66907</v>
      </c>
      <c r="AA380" s="57">
        <v>110376</v>
      </c>
      <c r="AB380" s="2243"/>
      <c r="AC380" s="57">
        <v>0</v>
      </c>
      <c r="AD380" s="57">
        <v>0</v>
      </c>
      <c r="AE380" s="57">
        <v>0</v>
      </c>
      <c r="AF380" s="397"/>
      <c r="AG380" s="2243"/>
      <c r="AH380" s="397"/>
      <c r="AI380" s="397"/>
      <c r="AJ380" s="57">
        <v>2647</v>
      </c>
      <c r="AK380" s="57"/>
      <c r="AL380" s="57"/>
      <c r="AM380" s="57"/>
      <c r="AN380" s="164"/>
      <c r="AO380" s="168"/>
    </row>
    <row r="381" spans="1:41" s="31" customFormat="1" ht="13.5" customHeight="1">
      <c r="A381" s="78">
        <v>41079</v>
      </c>
      <c r="B381" s="153">
        <v>6045</v>
      </c>
      <c r="C381" s="57">
        <v>6045</v>
      </c>
      <c r="D381" s="99">
        <v>8258</v>
      </c>
      <c r="E381" s="100">
        <v>8258</v>
      </c>
      <c r="F381" s="589"/>
      <c r="G381" s="140">
        <v>0</v>
      </c>
      <c r="H381" s="140">
        <v>0</v>
      </c>
      <c r="I381" s="140">
        <v>0</v>
      </c>
      <c r="J381" s="397"/>
      <c r="K381" s="397"/>
      <c r="L381" s="2243"/>
      <c r="M381" s="2243"/>
      <c r="N381" s="234"/>
      <c r="O381" s="236"/>
      <c r="P381" s="234"/>
      <c r="Q381" s="236"/>
      <c r="R381" s="397">
        <v>0</v>
      </c>
      <c r="S381" s="397">
        <v>0</v>
      </c>
      <c r="T381" s="99"/>
      <c r="U381" s="57"/>
      <c r="V381" s="99"/>
      <c r="W381" s="57"/>
      <c r="X381" s="99"/>
      <c r="Y381" s="57"/>
      <c r="Z381" s="56">
        <v>66672</v>
      </c>
      <c r="AA381" s="57">
        <v>110487</v>
      </c>
      <c r="AB381" s="2243"/>
      <c r="AC381" s="57">
        <v>0</v>
      </c>
      <c r="AD381" s="57">
        <v>0</v>
      </c>
      <c r="AE381" s="57">
        <v>0</v>
      </c>
      <c r="AF381" s="397"/>
      <c r="AG381" s="2243"/>
      <c r="AH381" s="397"/>
      <c r="AI381" s="397"/>
      <c r="AJ381" s="57">
        <v>2647</v>
      </c>
      <c r="AK381" s="57"/>
      <c r="AL381" s="57"/>
      <c r="AM381" s="57"/>
      <c r="AN381" s="164"/>
      <c r="AO381" s="168"/>
    </row>
    <row r="382" spans="1:41" s="31" customFormat="1" ht="13.5" customHeight="1">
      <c r="A382" s="78">
        <v>41080</v>
      </c>
      <c r="B382" s="153">
        <v>6345</v>
      </c>
      <c r="C382" s="57">
        <v>6645</v>
      </c>
      <c r="D382" s="99">
        <v>10301</v>
      </c>
      <c r="E382" s="100">
        <v>10684</v>
      </c>
      <c r="F382" s="589"/>
      <c r="G382" s="140">
        <v>0</v>
      </c>
      <c r="H382" s="140">
        <v>0</v>
      </c>
      <c r="I382" s="140">
        <v>0</v>
      </c>
      <c r="J382" s="397"/>
      <c r="K382" s="397"/>
      <c r="L382" s="2243"/>
      <c r="M382" s="2243"/>
      <c r="N382" s="234"/>
      <c r="O382" s="236"/>
      <c r="P382" s="234"/>
      <c r="Q382" s="236"/>
      <c r="R382" s="397">
        <v>48</v>
      </c>
      <c r="S382" s="397">
        <v>48</v>
      </c>
      <c r="T382" s="99"/>
      <c r="U382" s="57"/>
      <c r="V382" s="99"/>
      <c r="W382" s="57"/>
      <c r="X382" s="99"/>
      <c r="Y382" s="57"/>
      <c r="Z382" s="56">
        <v>66630</v>
      </c>
      <c r="AA382" s="57">
        <v>111891</v>
      </c>
      <c r="AB382" s="2243"/>
      <c r="AC382" s="57">
        <v>0</v>
      </c>
      <c r="AD382" s="57">
        <v>0</v>
      </c>
      <c r="AE382" s="57">
        <v>0</v>
      </c>
      <c r="AF382" s="397"/>
      <c r="AG382" s="2243"/>
      <c r="AH382" s="397"/>
      <c r="AI382" s="397"/>
      <c r="AJ382" s="57">
        <v>2687</v>
      </c>
      <c r="AK382" s="57"/>
      <c r="AL382" s="57"/>
      <c r="AM382" s="57"/>
      <c r="AN382" s="164"/>
      <c r="AO382" s="168"/>
    </row>
    <row r="383" spans="1:41" s="31" customFormat="1" ht="13.5" customHeight="1">
      <c r="A383" s="78">
        <v>41081</v>
      </c>
      <c r="B383" s="153">
        <v>7881</v>
      </c>
      <c r="C383" s="57">
        <v>7881</v>
      </c>
      <c r="D383" s="99">
        <v>7666</v>
      </c>
      <c r="E383" s="100">
        <v>10850</v>
      </c>
      <c r="F383" s="589"/>
      <c r="G383" s="140">
        <v>0</v>
      </c>
      <c r="H383" s="140">
        <v>0</v>
      </c>
      <c r="I383" s="140">
        <v>0</v>
      </c>
      <c r="J383" s="397"/>
      <c r="K383" s="397"/>
      <c r="L383" s="2243"/>
      <c r="M383" s="2243"/>
      <c r="N383" s="234"/>
      <c r="O383" s="236"/>
      <c r="P383" s="234"/>
      <c r="Q383" s="236"/>
      <c r="R383" s="397">
        <v>115</v>
      </c>
      <c r="S383" s="397">
        <v>115</v>
      </c>
      <c r="T383" s="99"/>
      <c r="U383" s="57"/>
      <c r="V383" s="99"/>
      <c r="W383" s="57"/>
      <c r="X383" s="99"/>
      <c r="Y383" s="57"/>
      <c r="Z383" s="56">
        <v>66947</v>
      </c>
      <c r="AA383" s="57">
        <v>111419</v>
      </c>
      <c r="AB383" s="2243"/>
      <c r="AC383" s="57">
        <v>0</v>
      </c>
      <c r="AD383" s="57">
        <v>0</v>
      </c>
      <c r="AE383" s="57">
        <v>0</v>
      </c>
      <c r="AF383" s="397"/>
      <c r="AG383" s="2243"/>
      <c r="AH383" s="397"/>
      <c r="AI383" s="397"/>
      <c r="AJ383" s="57">
        <v>2799</v>
      </c>
      <c r="AK383" s="57"/>
      <c r="AL383" s="57"/>
      <c r="AM383" s="57"/>
      <c r="AN383" s="164"/>
      <c r="AO383" s="168"/>
    </row>
    <row r="384" spans="1:41" s="31" customFormat="1" ht="13.5" customHeight="1">
      <c r="A384" s="78">
        <v>41082</v>
      </c>
      <c r="B384" s="170">
        <v>3936</v>
      </c>
      <c r="C384" s="57">
        <v>3936</v>
      </c>
      <c r="D384" s="99">
        <v>5753</v>
      </c>
      <c r="E384" s="100">
        <v>6513</v>
      </c>
      <c r="F384" s="589"/>
      <c r="G384" s="140">
        <v>0</v>
      </c>
      <c r="H384" s="140">
        <v>0</v>
      </c>
      <c r="I384" s="140">
        <v>0</v>
      </c>
      <c r="J384" s="397"/>
      <c r="K384" s="397"/>
      <c r="L384" s="2243"/>
      <c r="M384" s="2243"/>
      <c r="N384" s="234"/>
      <c r="O384" s="236"/>
      <c r="P384" s="234"/>
      <c r="Q384" s="236"/>
      <c r="R384" s="397">
        <v>58</v>
      </c>
      <c r="S384" s="397">
        <v>58</v>
      </c>
      <c r="T384" s="99"/>
      <c r="U384" s="57"/>
      <c r="V384" s="99"/>
      <c r="W384" s="57"/>
      <c r="X384" s="99"/>
      <c r="Y384" s="57"/>
      <c r="Z384" s="56">
        <v>66555</v>
      </c>
      <c r="AA384" s="57">
        <v>109205</v>
      </c>
      <c r="AB384" s="2243"/>
      <c r="AC384" s="57">
        <v>0</v>
      </c>
      <c r="AD384" s="57">
        <v>0</v>
      </c>
      <c r="AE384" s="57">
        <v>0</v>
      </c>
      <c r="AF384" s="397"/>
      <c r="AG384" s="2243"/>
      <c r="AH384" s="397"/>
      <c r="AI384" s="397"/>
      <c r="AJ384" s="57">
        <v>2857</v>
      </c>
      <c r="AK384" s="57"/>
      <c r="AL384" s="57"/>
      <c r="AM384" s="57"/>
      <c r="AN384" s="164"/>
      <c r="AO384" s="168"/>
    </row>
    <row r="385" spans="1:41" s="31" customFormat="1" ht="13.5" customHeight="1">
      <c r="A385" s="78">
        <v>41085</v>
      </c>
      <c r="B385" s="170">
        <v>4700</v>
      </c>
      <c r="C385" s="57">
        <v>5078</v>
      </c>
      <c r="D385" s="99">
        <v>6204</v>
      </c>
      <c r="E385" s="100">
        <v>6613</v>
      </c>
      <c r="F385" s="589"/>
      <c r="G385" s="140">
        <v>0</v>
      </c>
      <c r="H385" s="140">
        <v>0</v>
      </c>
      <c r="I385" s="140">
        <v>0</v>
      </c>
      <c r="J385" s="397"/>
      <c r="K385" s="397"/>
      <c r="L385" s="2243"/>
      <c r="M385" s="2243"/>
      <c r="N385" s="234"/>
      <c r="O385" s="236"/>
      <c r="P385" s="234"/>
      <c r="Q385" s="236"/>
      <c r="R385" s="397">
        <v>0</v>
      </c>
      <c r="S385" s="397">
        <v>355</v>
      </c>
      <c r="T385" s="99"/>
      <c r="U385" s="57"/>
      <c r="V385" s="99"/>
      <c r="W385" s="57"/>
      <c r="X385" s="99"/>
      <c r="Y385" s="57"/>
      <c r="Z385" s="56">
        <v>67544</v>
      </c>
      <c r="AA385" s="57">
        <v>109232</v>
      </c>
      <c r="AB385" s="2243"/>
      <c r="AC385" s="57">
        <v>0</v>
      </c>
      <c r="AD385" s="57">
        <v>0</v>
      </c>
      <c r="AE385" s="57">
        <v>0</v>
      </c>
      <c r="AF385" s="397"/>
      <c r="AG385" s="2243"/>
      <c r="AH385" s="397"/>
      <c r="AI385" s="397"/>
      <c r="AJ385" s="57">
        <v>2502</v>
      </c>
      <c r="AK385" s="57"/>
      <c r="AL385" s="57"/>
      <c r="AM385" s="57"/>
      <c r="AN385" s="164"/>
      <c r="AO385" s="168"/>
    </row>
    <row r="386" spans="1:41" s="31" customFormat="1" ht="13.5" customHeight="1">
      <c r="A386" s="78">
        <v>41086</v>
      </c>
      <c r="B386" s="170">
        <v>5041</v>
      </c>
      <c r="C386" s="57">
        <v>5041</v>
      </c>
      <c r="D386" s="99">
        <v>5943</v>
      </c>
      <c r="E386" s="100">
        <v>5943</v>
      </c>
      <c r="F386" s="589"/>
      <c r="G386" s="140">
        <v>0</v>
      </c>
      <c r="H386" s="140">
        <v>0</v>
      </c>
      <c r="I386" s="140">
        <v>0</v>
      </c>
      <c r="J386" s="397"/>
      <c r="K386" s="397"/>
      <c r="L386" s="2243"/>
      <c r="M386" s="2243"/>
      <c r="N386" s="234"/>
      <c r="O386" s="236"/>
      <c r="P386" s="234"/>
      <c r="Q386" s="236"/>
      <c r="R386" s="397">
        <v>0</v>
      </c>
      <c r="S386" s="397">
        <v>100</v>
      </c>
      <c r="T386" s="99"/>
      <c r="U386" s="57"/>
      <c r="V386" s="99"/>
      <c r="W386" s="57"/>
      <c r="X386" s="99"/>
      <c r="Y386" s="57"/>
      <c r="Z386" s="56">
        <v>67537</v>
      </c>
      <c r="AA386" s="57">
        <v>109386</v>
      </c>
      <c r="AB386" s="2243"/>
      <c r="AC386" s="57">
        <v>0</v>
      </c>
      <c r="AD386" s="57">
        <v>0</v>
      </c>
      <c r="AE386" s="57">
        <v>0</v>
      </c>
      <c r="AF386" s="397"/>
      <c r="AG386" s="2243"/>
      <c r="AH386" s="397"/>
      <c r="AI386" s="397"/>
      <c r="AJ386" s="57">
        <v>2602</v>
      </c>
      <c r="AK386" s="57"/>
      <c r="AL386" s="57"/>
      <c r="AM386" s="57"/>
      <c r="AN386" s="164"/>
      <c r="AO386" s="168"/>
    </row>
    <row r="387" spans="1:41" s="31" customFormat="1" ht="13.5" customHeight="1">
      <c r="A387" s="78">
        <v>41087</v>
      </c>
      <c r="B387" s="170">
        <v>7423</v>
      </c>
      <c r="C387" s="57">
        <v>7423</v>
      </c>
      <c r="D387" s="99">
        <v>5078</v>
      </c>
      <c r="E387" s="100">
        <v>5228</v>
      </c>
      <c r="F387" s="589"/>
      <c r="G387" s="140">
        <v>0</v>
      </c>
      <c r="H387" s="140">
        <v>0</v>
      </c>
      <c r="I387" s="140">
        <v>0</v>
      </c>
      <c r="J387" s="397"/>
      <c r="K387" s="397"/>
      <c r="L387" s="2243"/>
      <c r="M387" s="2243"/>
      <c r="N387" s="234"/>
      <c r="O387" s="236"/>
      <c r="P387" s="234"/>
      <c r="Q387" s="236"/>
      <c r="R387" s="397">
        <v>0</v>
      </c>
      <c r="S387" s="397">
        <v>700</v>
      </c>
      <c r="T387" s="99"/>
      <c r="U387" s="57"/>
      <c r="V387" s="99"/>
      <c r="W387" s="57"/>
      <c r="X387" s="99"/>
      <c r="Y387" s="57"/>
      <c r="Z387" s="56">
        <v>68738</v>
      </c>
      <c r="AA387" s="57">
        <v>109749</v>
      </c>
      <c r="AB387" s="2243"/>
      <c r="AC387" s="57">
        <v>0</v>
      </c>
      <c r="AD387" s="57">
        <v>0</v>
      </c>
      <c r="AE387" s="57">
        <v>0</v>
      </c>
      <c r="AF387" s="397"/>
      <c r="AG387" s="2243"/>
      <c r="AH387" s="397"/>
      <c r="AI387" s="397"/>
      <c r="AJ387" s="57">
        <v>3302</v>
      </c>
      <c r="AK387" s="57"/>
      <c r="AL387" s="57"/>
      <c r="AM387" s="57"/>
      <c r="AN387" s="164"/>
      <c r="AO387" s="168"/>
    </row>
    <row r="388" spans="1:41" ht="13.5" customHeight="1">
      <c r="A388" s="78">
        <v>41088</v>
      </c>
      <c r="B388" s="226">
        <v>7606</v>
      </c>
      <c r="C388" s="57">
        <v>7606</v>
      </c>
      <c r="D388" s="99">
        <v>8669</v>
      </c>
      <c r="E388" s="100">
        <v>9169</v>
      </c>
      <c r="F388" s="589"/>
      <c r="G388" s="140">
        <v>0</v>
      </c>
      <c r="H388" s="140">
        <v>0</v>
      </c>
      <c r="I388" s="140">
        <v>0</v>
      </c>
      <c r="J388" s="397"/>
      <c r="K388" s="397"/>
      <c r="L388" s="2243"/>
      <c r="M388" s="2243"/>
      <c r="N388" s="234"/>
      <c r="O388" s="236"/>
      <c r="P388" s="234"/>
      <c r="Q388" s="236"/>
      <c r="R388" s="397">
        <v>0</v>
      </c>
      <c r="S388" s="397">
        <v>185</v>
      </c>
      <c r="T388" s="99"/>
      <c r="U388" s="57"/>
      <c r="V388" s="99"/>
      <c r="W388" s="57"/>
      <c r="X388" s="99"/>
      <c r="Y388" s="57"/>
      <c r="Z388" s="84">
        <v>67197</v>
      </c>
      <c r="AA388" s="13">
        <v>112248</v>
      </c>
      <c r="AB388" s="3498"/>
      <c r="AC388" s="13">
        <v>0</v>
      </c>
      <c r="AD388" s="13">
        <v>0</v>
      </c>
      <c r="AE388" s="13">
        <v>0</v>
      </c>
      <c r="AF388" s="429"/>
      <c r="AG388" s="2758"/>
      <c r="AH388" s="469"/>
      <c r="AI388" s="469"/>
      <c r="AJ388" s="13">
        <v>3117</v>
      </c>
      <c r="AK388" s="13"/>
      <c r="AL388" s="13"/>
      <c r="AM388" s="13"/>
      <c r="AN388" s="166"/>
      <c r="AO388" s="33"/>
    </row>
    <row r="389" spans="1:41" ht="13.5" customHeight="1">
      <c r="A389" s="78">
        <v>41089</v>
      </c>
      <c r="B389" s="226">
        <v>9220</v>
      </c>
      <c r="C389" s="57">
        <v>11795</v>
      </c>
      <c r="D389" s="99">
        <v>9364</v>
      </c>
      <c r="E389" s="100">
        <v>10464</v>
      </c>
      <c r="F389" s="589"/>
      <c r="G389" s="140">
        <v>0</v>
      </c>
      <c r="H389" s="140">
        <v>0</v>
      </c>
      <c r="I389" s="140">
        <v>0</v>
      </c>
      <c r="J389" s="397"/>
      <c r="K389" s="397"/>
      <c r="L389" s="2243"/>
      <c r="M389" s="2243"/>
      <c r="N389" s="234"/>
      <c r="O389" s="236"/>
      <c r="P389" s="234"/>
      <c r="Q389" s="236"/>
      <c r="R389" s="397">
        <v>4</v>
      </c>
      <c r="S389" s="397">
        <v>704</v>
      </c>
      <c r="T389" s="99"/>
      <c r="U389" s="57"/>
      <c r="V389" s="99"/>
      <c r="W389" s="57"/>
      <c r="X389" s="99"/>
      <c r="Y389" s="57"/>
      <c r="Z389" s="84">
        <v>65072</v>
      </c>
      <c r="AA389" s="13">
        <v>113619</v>
      </c>
      <c r="AB389" s="3498"/>
      <c r="AC389" s="13">
        <v>0</v>
      </c>
      <c r="AD389" s="13">
        <v>0</v>
      </c>
      <c r="AE389" s="13">
        <v>0</v>
      </c>
      <c r="AF389" s="429"/>
      <c r="AG389" s="2758"/>
      <c r="AH389" s="469"/>
      <c r="AI389" s="469"/>
      <c r="AJ389" s="13">
        <v>3255</v>
      </c>
      <c r="AK389" s="13"/>
      <c r="AL389" s="13"/>
      <c r="AM389" s="13"/>
      <c r="AN389" s="166"/>
      <c r="AO389" s="33"/>
    </row>
    <row r="390" spans="1:41" ht="13.5" customHeight="1">
      <c r="A390" s="78">
        <v>41092</v>
      </c>
      <c r="B390" s="226">
        <v>8908</v>
      </c>
      <c r="C390" s="57">
        <v>8908</v>
      </c>
      <c r="D390" s="99">
        <v>11221</v>
      </c>
      <c r="E390" s="100">
        <v>12585</v>
      </c>
      <c r="F390" s="589"/>
      <c r="G390" s="140">
        <v>0</v>
      </c>
      <c r="H390" s="140">
        <v>0</v>
      </c>
      <c r="I390" s="140">
        <v>0</v>
      </c>
      <c r="J390" s="397"/>
      <c r="K390" s="397"/>
      <c r="L390" s="2243"/>
      <c r="M390" s="2243"/>
      <c r="N390" s="234"/>
      <c r="O390" s="236"/>
      <c r="P390" s="234"/>
      <c r="Q390" s="236"/>
      <c r="R390" s="397">
        <v>0</v>
      </c>
      <c r="S390" s="397">
        <v>100</v>
      </c>
      <c r="T390" s="99"/>
      <c r="U390" s="57"/>
      <c r="V390" s="99"/>
      <c r="W390" s="57"/>
      <c r="X390" s="99"/>
      <c r="Y390" s="57"/>
      <c r="Z390" s="84">
        <v>64798</v>
      </c>
      <c r="AA390" s="13">
        <v>113599</v>
      </c>
      <c r="AB390" s="3498"/>
      <c r="AC390" s="13">
        <v>0</v>
      </c>
      <c r="AD390" s="13">
        <v>0</v>
      </c>
      <c r="AE390" s="13">
        <v>0</v>
      </c>
      <c r="AF390" s="429"/>
      <c r="AG390" s="2758"/>
      <c r="AH390" s="469"/>
      <c r="AI390" s="469"/>
      <c r="AJ390" s="13">
        <v>3255</v>
      </c>
      <c r="AK390" s="13"/>
      <c r="AL390" s="13"/>
      <c r="AM390" s="13"/>
      <c r="AN390" s="166"/>
      <c r="AO390" s="33"/>
    </row>
    <row r="391" spans="1:41" ht="13.5" customHeight="1">
      <c r="A391" s="78">
        <v>41093</v>
      </c>
      <c r="B391" s="226">
        <v>5832</v>
      </c>
      <c r="C391" s="57">
        <v>5832</v>
      </c>
      <c r="D391" s="99">
        <v>6716</v>
      </c>
      <c r="E391" s="100">
        <v>7216</v>
      </c>
      <c r="F391" s="589"/>
      <c r="G391" s="140">
        <v>0</v>
      </c>
      <c r="H391" s="140">
        <v>0</v>
      </c>
      <c r="I391" s="140">
        <v>0</v>
      </c>
      <c r="J391" s="397"/>
      <c r="K391" s="397"/>
      <c r="L391" s="2243"/>
      <c r="M391" s="2243"/>
      <c r="N391" s="234"/>
      <c r="O391" s="236"/>
      <c r="P391" s="234"/>
      <c r="Q391" s="236"/>
      <c r="R391" s="397">
        <v>0</v>
      </c>
      <c r="S391" s="397">
        <v>0</v>
      </c>
      <c r="T391" s="99"/>
      <c r="U391" s="57"/>
      <c r="V391" s="99"/>
      <c r="W391" s="57"/>
      <c r="X391" s="99"/>
      <c r="Y391" s="57"/>
      <c r="Z391" s="84">
        <v>66482</v>
      </c>
      <c r="AA391" s="13">
        <v>113521</v>
      </c>
      <c r="AB391" s="3498"/>
      <c r="AC391" s="13">
        <v>0</v>
      </c>
      <c r="AD391" s="13">
        <v>0</v>
      </c>
      <c r="AE391" s="13">
        <v>0</v>
      </c>
      <c r="AF391" s="429"/>
      <c r="AG391" s="2758"/>
      <c r="AH391" s="469"/>
      <c r="AI391" s="469"/>
      <c r="AJ391" s="13">
        <v>3155</v>
      </c>
      <c r="AK391" s="13"/>
      <c r="AL391" s="13"/>
      <c r="AM391" s="13"/>
      <c r="AN391" s="166"/>
      <c r="AO391" s="33"/>
    </row>
    <row r="392" spans="1:41" s="112" customFormat="1" ht="13.5" customHeight="1">
      <c r="A392" s="119">
        <v>41094</v>
      </c>
      <c r="B392" s="127"/>
      <c r="C392" s="108"/>
      <c r="D392" s="109"/>
      <c r="E392" s="114"/>
      <c r="F392" s="114"/>
      <c r="G392" s="141"/>
      <c r="H392" s="141"/>
      <c r="I392" s="141"/>
      <c r="J392" s="108"/>
      <c r="K392" s="108"/>
      <c r="L392" s="1413"/>
      <c r="M392" s="1413"/>
      <c r="N392" s="109"/>
      <c r="O392" s="114"/>
      <c r="P392" s="109"/>
      <c r="Q392" s="114"/>
      <c r="R392" s="108"/>
      <c r="S392" s="108"/>
      <c r="T392" s="109"/>
      <c r="U392" s="108"/>
      <c r="V392" s="109"/>
      <c r="W392" s="108"/>
      <c r="X392" s="109"/>
      <c r="Y392" s="108"/>
      <c r="Z392" s="110"/>
      <c r="AA392" s="108"/>
      <c r="AB392" s="1413"/>
      <c r="AC392" s="108"/>
      <c r="AD392" s="108"/>
      <c r="AE392" s="108"/>
      <c r="AF392" s="108"/>
      <c r="AG392" s="1413"/>
      <c r="AH392" s="108"/>
      <c r="AI392" s="108"/>
      <c r="AJ392" s="108"/>
      <c r="AK392" s="108"/>
      <c r="AL392" s="108"/>
      <c r="AM392" s="108"/>
      <c r="AN392" s="160" t="s">
        <v>28</v>
      </c>
      <c r="AO392" s="111"/>
    </row>
    <row r="393" spans="1:41" s="31" customFormat="1" ht="13.5" customHeight="1">
      <c r="A393" s="78">
        <v>41095</v>
      </c>
      <c r="B393" s="226">
        <v>4388</v>
      </c>
      <c r="C393" s="57">
        <v>4388</v>
      </c>
      <c r="D393" s="99">
        <v>8235</v>
      </c>
      <c r="E393" s="100">
        <v>9151</v>
      </c>
      <c r="F393" s="589"/>
      <c r="G393" s="140">
        <v>0</v>
      </c>
      <c r="H393" s="140">
        <v>0</v>
      </c>
      <c r="I393" s="140">
        <v>0</v>
      </c>
      <c r="J393" s="397"/>
      <c r="K393" s="397"/>
      <c r="L393" s="2243"/>
      <c r="M393" s="2243"/>
      <c r="N393" s="234"/>
      <c r="O393" s="236"/>
      <c r="P393" s="234"/>
      <c r="Q393" s="236"/>
      <c r="R393" s="397">
        <v>0</v>
      </c>
      <c r="S393" s="397">
        <v>0</v>
      </c>
      <c r="T393" s="99"/>
      <c r="U393" s="57"/>
      <c r="V393" s="99"/>
      <c r="W393" s="57"/>
      <c r="X393" s="99"/>
      <c r="Y393" s="57"/>
      <c r="Z393" s="56">
        <v>66650</v>
      </c>
      <c r="AA393" s="57">
        <v>114038</v>
      </c>
      <c r="AB393" s="2243"/>
      <c r="AC393" s="57">
        <v>0</v>
      </c>
      <c r="AD393" s="57">
        <v>0</v>
      </c>
      <c r="AE393" s="57">
        <v>0</v>
      </c>
      <c r="AF393" s="397"/>
      <c r="AG393" s="2243"/>
      <c r="AH393" s="397"/>
      <c r="AI393" s="397"/>
      <c r="AJ393" s="57">
        <v>3155</v>
      </c>
      <c r="AK393" s="57"/>
      <c r="AL393" s="57"/>
      <c r="AM393" s="57"/>
      <c r="AN393" s="164"/>
      <c r="AO393" s="168"/>
    </row>
    <row r="394" spans="1:41" ht="13.5" customHeight="1">
      <c r="A394" s="78">
        <v>41096</v>
      </c>
      <c r="B394" s="226">
        <v>4365</v>
      </c>
      <c r="C394" s="57">
        <v>4365</v>
      </c>
      <c r="D394" s="99">
        <v>8339</v>
      </c>
      <c r="E394" s="100">
        <v>11732</v>
      </c>
      <c r="F394" s="589"/>
      <c r="G394" s="140">
        <v>0</v>
      </c>
      <c r="H394" s="140">
        <v>0</v>
      </c>
      <c r="I394" s="140">
        <v>0</v>
      </c>
      <c r="J394" s="397"/>
      <c r="K394" s="397"/>
      <c r="L394" s="2243"/>
      <c r="M394" s="2243"/>
      <c r="N394" s="234"/>
      <c r="O394" s="236"/>
      <c r="P394" s="234"/>
      <c r="Q394" s="236"/>
      <c r="R394" s="397">
        <v>0</v>
      </c>
      <c r="S394" s="397">
        <v>0</v>
      </c>
      <c r="T394" s="99"/>
      <c r="U394" s="57"/>
      <c r="V394" s="99"/>
      <c r="W394" s="57"/>
      <c r="X394" s="99"/>
      <c r="Y394" s="57"/>
      <c r="Z394" s="84">
        <v>66602</v>
      </c>
      <c r="AA394" s="13">
        <v>114530</v>
      </c>
      <c r="AB394" s="3498"/>
      <c r="AC394" s="13">
        <v>0</v>
      </c>
      <c r="AD394" s="13">
        <v>0</v>
      </c>
      <c r="AE394" s="13">
        <v>0</v>
      </c>
      <c r="AF394" s="429"/>
      <c r="AG394" s="2758"/>
      <c r="AH394" s="469"/>
      <c r="AI394" s="469"/>
      <c r="AJ394" s="13">
        <v>3155</v>
      </c>
      <c r="AK394" s="13"/>
      <c r="AL394" s="13"/>
      <c r="AM394" s="13"/>
      <c r="AN394" s="166"/>
      <c r="AO394" s="33"/>
    </row>
    <row r="395" spans="1:41" ht="13.5" customHeight="1">
      <c r="A395" s="78">
        <v>41099</v>
      </c>
      <c r="B395" s="226">
        <v>4423</v>
      </c>
      <c r="C395" s="57">
        <v>4923</v>
      </c>
      <c r="D395" s="99">
        <v>4472</v>
      </c>
      <c r="E395" s="100">
        <v>7965</v>
      </c>
      <c r="F395" s="589"/>
      <c r="G395" s="140">
        <v>0</v>
      </c>
      <c r="H395" s="140">
        <v>0</v>
      </c>
      <c r="I395" s="140">
        <v>0</v>
      </c>
      <c r="J395" s="397"/>
      <c r="K395" s="397"/>
      <c r="L395" s="2243"/>
      <c r="M395" s="2243"/>
      <c r="N395" s="234"/>
      <c r="O395" s="236"/>
      <c r="P395" s="234"/>
      <c r="Q395" s="236"/>
      <c r="R395" s="397">
        <v>0</v>
      </c>
      <c r="S395" s="397">
        <v>375</v>
      </c>
      <c r="T395" s="99"/>
      <c r="U395" s="57"/>
      <c r="V395" s="99"/>
      <c r="W395" s="57"/>
      <c r="X395" s="99"/>
      <c r="Y395" s="57"/>
      <c r="Z395" s="84">
        <v>66887</v>
      </c>
      <c r="AA395" s="13">
        <v>117845</v>
      </c>
      <c r="AB395" s="3498"/>
      <c r="AC395" s="13">
        <v>0</v>
      </c>
      <c r="AD395" s="13">
        <v>0</v>
      </c>
      <c r="AE395" s="13">
        <v>0</v>
      </c>
      <c r="AF395" s="429"/>
      <c r="AG395" s="2758"/>
      <c r="AH395" s="469"/>
      <c r="AI395" s="469"/>
      <c r="AJ395" s="13">
        <v>3095</v>
      </c>
      <c r="AK395" s="13"/>
      <c r="AL395" s="13"/>
      <c r="AM395" s="13"/>
      <c r="AN395" s="166"/>
      <c r="AO395" s="33"/>
    </row>
    <row r="396" spans="1:41" ht="13.5" customHeight="1">
      <c r="A396" s="78">
        <v>41100</v>
      </c>
      <c r="B396" s="226">
        <v>3368</v>
      </c>
      <c r="C396" s="57">
        <v>3368</v>
      </c>
      <c r="D396" s="99">
        <v>6484</v>
      </c>
      <c r="E396" s="100">
        <v>6484</v>
      </c>
      <c r="F396" s="589"/>
      <c r="G396" s="140">
        <v>0</v>
      </c>
      <c r="H396" s="140">
        <v>0</v>
      </c>
      <c r="I396" s="140">
        <v>0</v>
      </c>
      <c r="J396" s="397"/>
      <c r="K396" s="397"/>
      <c r="L396" s="2243"/>
      <c r="M396" s="2243"/>
      <c r="N396" s="234"/>
      <c r="O396" s="236"/>
      <c r="P396" s="234"/>
      <c r="Q396" s="236"/>
      <c r="R396" s="397">
        <v>0</v>
      </c>
      <c r="S396" s="397">
        <v>0</v>
      </c>
      <c r="T396" s="99"/>
      <c r="U396" s="57"/>
      <c r="V396" s="99"/>
      <c r="W396" s="57"/>
      <c r="X396" s="99"/>
      <c r="Y396" s="57"/>
      <c r="Z396" s="84">
        <v>66793</v>
      </c>
      <c r="AA396" s="13">
        <v>117230</v>
      </c>
      <c r="AB396" s="3498"/>
      <c r="AC396" s="13">
        <v>0</v>
      </c>
      <c r="AD396" s="13">
        <v>0</v>
      </c>
      <c r="AE396" s="13">
        <v>0</v>
      </c>
      <c r="AF396" s="429"/>
      <c r="AG396" s="2758"/>
      <c r="AH396" s="469"/>
      <c r="AI396" s="469"/>
      <c r="AJ396" s="13">
        <v>3095</v>
      </c>
      <c r="AK396" s="13"/>
      <c r="AL396" s="13"/>
      <c r="AM396" s="13"/>
      <c r="AN396" s="166"/>
      <c r="AO396" s="33"/>
    </row>
    <row r="397" spans="1:41" ht="13.5" customHeight="1">
      <c r="A397" s="78">
        <v>41101</v>
      </c>
      <c r="B397" s="226">
        <v>3702</v>
      </c>
      <c r="C397" s="57">
        <v>4202</v>
      </c>
      <c r="D397" s="99">
        <v>7058</v>
      </c>
      <c r="E397" s="100">
        <v>7058</v>
      </c>
      <c r="F397" s="589"/>
      <c r="G397" s="140">
        <v>0</v>
      </c>
      <c r="H397" s="140">
        <v>0</v>
      </c>
      <c r="I397" s="140">
        <v>0</v>
      </c>
      <c r="J397" s="397"/>
      <c r="K397" s="397"/>
      <c r="L397" s="2243"/>
      <c r="M397" s="2243"/>
      <c r="N397" s="234"/>
      <c r="O397" s="236"/>
      <c r="P397" s="234"/>
      <c r="Q397" s="236"/>
      <c r="R397" s="397">
        <v>0</v>
      </c>
      <c r="S397" s="397">
        <v>0</v>
      </c>
      <c r="T397" s="99"/>
      <c r="U397" s="57"/>
      <c r="V397" s="99"/>
      <c r="W397" s="57"/>
      <c r="X397" s="99"/>
      <c r="Y397" s="57"/>
      <c r="Z397" s="84">
        <v>66519</v>
      </c>
      <c r="AA397" s="13">
        <v>116031</v>
      </c>
      <c r="AB397" s="3498"/>
      <c r="AC397" s="13">
        <v>0</v>
      </c>
      <c r="AD397" s="13">
        <v>0</v>
      </c>
      <c r="AE397" s="13">
        <v>0</v>
      </c>
      <c r="AF397" s="429"/>
      <c r="AG397" s="2758"/>
      <c r="AH397" s="469"/>
      <c r="AI397" s="469"/>
      <c r="AJ397" s="13">
        <v>3095</v>
      </c>
      <c r="AK397" s="13"/>
      <c r="AL397" s="13"/>
      <c r="AM397" s="13"/>
      <c r="AN397" s="166"/>
      <c r="AO397" s="33"/>
    </row>
    <row r="398" spans="1:41" ht="13.5" customHeight="1">
      <c r="A398" s="78">
        <v>41102</v>
      </c>
      <c r="B398" s="226">
        <v>3953</v>
      </c>
      <c r="C398" s="57">
        <v>3953</v>
      </c>
      <c r="D398" s="99">
        <v>6815</v>
      </c>
      <c r="E398" s="100">
        <v>8875</v>
      </c>
      <c r="F398" s="589"/>
      <c r="G398" s="140">
        <v>0</v>
      </c>
      <c r="H398" s="140">
        <v>0</v>
      </c>
      <c r="I398" s="140">
        <v>0</v>
      </c>
      <c r="J398" s="397"/>
      <c r="K398" s="397"/>
      <c r="L398" s="2243"/>
      <c r="M398" s="2243"/>
      <c r="N398" s="234"/>
      <c r="O398" s="236"/>
      <c r="P398" s="234"/>
      <c r="Q398" s="236"/>
      <c r="R398" s="397">
        <v>0</v>
      </c>
      <c r="S398" s="397">
        <v>0</v>
      </c>
      <c r="T398" s="99"/>
      <c r="U398" s="57"/>
      <c r="V398" s="99"/>
      <c r="W398" s="57"/>
      <c r="X398" s="99"/>
      <c r="Y398" s="57"/>
      <c r="Z398" s="84">
        <v>66925</v>
      </c>
      <c r="AA398" s="13">
        <v>116302</v>
      </c>
      <c r="AB398" s="3498"/>
      <c r="AC398" s="13">
        <v>0</v>
      </c>
      <c r="AD398" s="13">
        <v>0</v>
      </c>
      <c r="AE398" s="13">
        <v>0</v>
      </c>
      <c r="AF398" s="429"/>
      <c r="AG398" s="2758"/>
      <c r="AH398" s="469"/>
      <c r="AI398" s="469"/>
      <c r="AJ398" s="13">
        <v>3095</v>
      </c>
      <c r="AK398" s="13"/>
      <c r="AL398" s="13"/>
      <c r="AM398" s="13"/>
      <c r="AN398" s="166"/>
      <c r="AO398" s="33"/>
    </row>
    <row r="399" spans="1:41" ht="13.5" customHeight="1">
      <c r="A399" s="78">
        <v>41103</v>
      </c>
      <c r="B399" s="226">
        <v>2940</v>
      </c>
      <c r="C399" s="57">
        <v>2940</v>
      </c>
      <c r="D399" s="99">
        <v>4430</v>
      </c>
      <c r="E399" s="100">
        <v>4430</v>
      </c>
      <c r="F399" s="589"/>
      <c r="G399" s="140">
        <v>0</v>
      </c>
      <c r="H399" s="140">
        <v>0</v>
      </c>
      <c r="I399" s="140">
        <v>0</v>
      </c>
      <c r="J399" s="397"/>
      <c r="K399" s="397"/>
      <c r="L399" s="2243"/>
      <c r="M399" s="2243"/>
      <c r="N399" s="234"/>
      <c r="O399" s="236"/>
      <c r="P399" s="234"/>
      <c r="Q399" s="236"/>
      <c r="R399" s="397">
        <v>0</v>
      </c>
      <c r="S399" s="397">
        <v>735</v>
      </c>
      <c r="T399" s="99"/>
      <c r="U399" s="57"/>
      <c r="V399" s="99"/>
      <c r="W399" s="57"/>
      <c r="X399" s="99"/>
      <c r="Y399" s="57"/>
      <c r="Z399" s="84">
        <v>66765</v>
      </c>
      <c r="AA399" s="13">
        <v>116439</v>
      </c>
      <c r="AB399" s="3498"/>
      <c r="AC399" s="13">
        <v>0</v>
      </c>
      <c r="AD399" s="13">
        <v>0</v>
      </c>
      <c r="AE399" s="13">
        <v>0</v>
      </c>
      <c r="AF399" s="429"/>
      <c r="AG399" s="2758"/>
      <c r="AH399" s="469"/>
      <c r="AI399" s="469"/>
      <c r="AJ399" s="13">
        <v>3095</v>
      </c>
      <c r="AK399" s="13"/>
      <c r="AL399" s="13"/>
      <c r="AM399" s="13"/>
      <c r="AN399" s="166"/>
      <c r="AO399" s="33"/>
    </row>
    <row r="400" spans="1:41" ht="13.5" customHeight="1">
      <c r="A400" s="78">
        <v>41106</v>
      </c>
      <c r="B400" s="226">
        <v>3654</v>
      </c>
      <c r="C400" s="57">
        <v>3654</v>
      </c>
      <c r="D400" s="99">
        <v>2652</v>
      </c>
      <c r="E400" s="100">
        <v>2652</v>
      </c>
      <c r="F400" s="589"/>
      <c r="G400" s="140">
        <v>0</v>
      </c>
      <c r="H400" s="140">
        <v>0</v>
      </c>
      <c r="I400" s="140">
        <v>0</v>
      </c>
      <c r="J400" s="397"/>
      <c r="K400" s="397"/>
      <c r="L400" s="2243"/>
      <c r="M400" s="2243"/>
      <c r="N400" s="234"/>
      <c r="O400" s="236"/>
      <c r="P400" s="234"/>
      <c r="Q400" s="236"/>
      <c r="R400" s="397">
        <v>0</v>
      </c>
      <c r="S400" s="397">
        <v>0</v>
      </c>
      <c r="T400" s="99"/>
      <c r="U400" s="57"/>
      <c r="V400" s="99"/>
      <c r="W400" s="57"/>
      <c r="X400" s="99"/>
      <c r="Y400" s="57"/>
      <c r="Z400" s="84">
        <v>67136</v>
      </c>
      <c r="AA400" s="13">
        <v>116023</v>
      </c>
      <c r="AB400" s="3498"/>
      <c r="AC400" s="13">
        <v>0</v>
      </c>
      <c r="AD400" s="13">
        <v>0</v>
      </c>
      <c r="AE400" s="13">
        <v>0</v>
      </c>
      <c r="AF400" s="429"/>
      <c r="AG400" s="2758"/>
      <c r="AH400" s="469"/>
      <c r="AI400" s="469"/>
      <c r="AJ400" s="13">
        <v>3095</v>
      </c>
      <c r="AK400" s="13"/>
      <c r="AL400" s="13"/>
      <c r="AM400" s="13"/>
      <c r="AN400" s="166"/>
      <c r="AO400" s="33"/>
    </row>
    <row r="401" spans="1:41" ht="13.5" customHeight="1">
      <c r="A401" s="78">
        <v>41107</v>
      </c>
      <c r="B401" s="226">
        <v>2978</v>
      </c>
      <c r="C401" s="57">
        <v>2978</v>
      </c>
      <c r="D401" s="99">
        <v>5732</v>
      </c>
      <c r="E401" s="100">
        <v>6159</v>
      </c>
      <c r="F401" s="589"/>
      <c r="G401" s="140">
        <v>0</v>
      </c>
      <c r="H401" s="140">
        <v>0</v>
      </c>
      <c r="I401" s="140">
        <v>0</v>
      </c>
      <c r="J401" s="397"/>
      <c r="K401" s="397"/>
      <c r="L401" s="2243"/>
      <c r="M401" s="2243"/>
      <c r="N401" s="234"/>
      <c r="O401" s="236"/>
      <c r="P401" s="234"/>
      <c r="Q401" s="236"/>
      <c r="R401" s="397">
        <v>0</v>
      </c>
      <c r="S401" s="397">
        <v>100</v>
      </c>
      <c r="T401" s="99"/>
      <c r="U401" s="57"/>
      <c r="V401" s="99"/>
      <c r="W401" s="57"/>
      <c r="X401" s="99"/>
      <c r="Y401" s="57"/>
      <c r="Z401" s="84">
        <v>67127</v>
      </c>
      <c r="AA401" s="13">
        <v>116891</v>
      </c>
      <c r="AB401" s="3498"/>
      <c r="AC401" s="13">
        <v>0</v>
      </c>
      <c r="AD401" s="13">
        <v>0</v>
      </c>
      <c r="AE401" s="13">
        <v>0</v>
      </c>
      <c r="AF401" s="429"/>
      <c r="AG401" s="2758"/>
      <c r="AH401" s="469"/>
      <c r="AI401" s="469"/>
      <c r="AJ401" s="13">
        <v>3095</v>
      </c>
      <c r="AK401" s="13"/>
      <c r="AL401" s="13"/>
      <c r="AM401" s="13"/>
      <c r="AN401" s="166"/>
      <c r="AO401" s="33"/>
    </row>
    <row r="402" spans="1:41" ht="13.5" customHeight="1">
      <c r="A402" s="78">
        <v>41108</v>
      </c>
      <c r="B402" s="226">
        <v>3732</v>
      </c>
      <c r="C402" s="57">
        <v>3732</v>
      </c>
      <c r="D402" s="99">
        <v>5869</v>
      </c>
      <c r="E402" s="100">
        <v>5869</v>
      </c>
      <c r="F402" s="589"/>
      <c r="G402" s="140">
        <v>0</v>
      </c>
      <c r="H402" s="140">
        <v>0</v>
      </c>
      <c r="I402" s="140">
        <v>0</v>
      </c>
      <c r="J402" s="397"/>
      <c r="K402" s="397"/>
      <c r="L402" s="2243"/>
      <c r="M402" s="2243"/>
      <c r="N402" s="234"/>
      <c r="O402" s="236"/>
      <c r="P402" s="234"/>
      <c r="Q402" s="236"/>
      <c r="R402" s="397">
        <v>47</v>
      </c>
      <c r="S402" s="397">
        <v>197</v>
      </c>
      <c r="T402" s="99"/>
      <c r="U402" s="57"/>
      <c r="V402" s="99"/>
      <c r="W402" s="57"/>
      <c r="X402" s="99"/>
      <c r="Y402" s="57"/>
      <c r="Z402" s="84">
        <v>67828</v>
      </c>
      <c r="AA402" s="13">
        <v>117529</v>
      </c>
      <c r="AB402" s="3498"/>
      <c r="AC402" s="13">
        <v>0</v>
      </c>
      <c r="AD402" s="13">
        <v>0</v>
      </c>
      <c r="AE402" s="13">
        <v>0</v>
      </c>
      <c r="AF402" s="429"/>
      <c r="AG402" s="2758"/>
      <c r="AH402" s="469"/>
      <c r="AI402" s="469"/>
      <c r="AJ402" s="13">
        <v>2927</v>
      </c>
      <c r="AK402" s="13"/>
      <c r="AL402" s="13"/>
      <c r="AM402" s="13"/>
      <c r="AN402" s="166"/>
      <c r="AO402" s="33"/>
    </row>
    <row r="403" spans="1:41" ht="13.5" customHeight="1">
      <c r="A403" s="78">
        <v>41109</v>
      </c>
      <c r="B403" s="226">
        <v>3893</v>
      </c>
      <c r="C403" s="57">
        <v>4393</v>
      </c>
      <c r="D403" s="99">
        <v>6281</v>
      </c>
      <c r="E403" s="100">
        <v>7600</v>
      </c>
      <c r="F403" s="589"/>
      <c r="G403" s="140">
        <v>0</v>
      </c>
      <c r="H403" s="140">
        <v>0</v>
      </c>
      <c r="I403" s="140">
        <v>0</v>
      </c>
      <c r="J403" s="397"/>
      <c r="K403" s="397"/>
      <c r="L403" s="2243"/>
      <c r="M403" s="2243"/>
      <c r="N403" s="234"/>
      <c r="O403" s="236"/>
      <c r="P403" s="234"/>
      <c r="Q403" s="236"/>
      <c r="R403" s="397">
        <v>66</v>
      </c>
      <c r="S403" s="397">
        <v>66</v>
      </c>
      <c r="T403" s="99"/>
      <c r="U403" s="57"/>
      <c r="V403" s="99"/>
      <c r="W403" s="57"/>
      <c r="X403" s="99"/>
      <c r="Y403" s="57"/>
      <c r="Z403" s="84">
        <v>67331</v>
      </c>
      <c r="AA403" s="13">
        <v>117111</v>
      </c>
      <c r="AB403" s="3498"/>
      <c r="AC403" s="13">
        <v>0</v>
      </c>
      <c r="AD403" s="13">
        <v>0</v>
      </c>
      <c r="AE403" s="13">
        <v>0</v>
      </c>
      <c r="AF403" s="429"/>
      <c r="AG403" s="2758"/>
      <c r="AH403" s="469"/>
      <c r="AI403" s="469"/>
      <c r="AJ403" s="13">
        <v>2993</v>
      </c>
      <c r="AK403" s="13"/>
      <c r="AL403" s="13"/>
      <c r="AM403" s="13"/>
      <c r="AN403" s="166"/>
      <c r="AO403" s="33"/>
    </row>
    <row r="404" spans="1:41" ht="13.5" customHeight="1">
      <c r="A404" s="78">
        <v>41110</v>
      </c>
      <c r="B404" s="226">
        <v>5173</v>
      </c>
      <c r="C404" s="57">
        <v>5673</v>
      </c>
      <c r="D404" s="99">
        <v>5305</v>
      </c>
      <c r="E404" s="100">
        <v>5805</v>
      </c>
      <c r="F404" s="589"/>
      <c r="G404" s="140">
        <v>0</v>
      </c>
      <c r="H404" s="140">
        <v>0</v>
      </c>
      <c r="I404" s="140">
        <v>0</v>
      </c>
      <c r="J404" s="397"/>
      <c r="K404" s="397"/>
      <c r="L404" s="2243"/>
      <c r="M404" s="2243"/>
      <c r="N404" s="234"/>
      <c r="O404" s="236"/>
      <c r="P404" s="234"/>
      <c r="Q404" s="236"/>
      <c r="R404" s="397">
        <v>33</v>
      </c>
      <c r="S404" s="397">
        <v>1027</v>
      </c>
      <c r="T404" s="99"/>
      <c r="U404" s="57"/>
      <c r="V404" s="99"/>
      <c r="W404" s="57"/>
      <c r="X404" s="99"/>
      <c r="Y404" s="57"/>
      <c r="Z404" s="84">
        <v>68099</v>
      </c>
      <c r="AA404" s="13">
        <v>117275</v>
      </c>
      <c r="AB404" s="3498"/>
      <c r="AC404" s="13">
        <v>0</v>
      </c>
      <c r="AD404" s="13">
        <v>0</v>
      </c>
      <c r="AE404" s="13">
        <v>0</v>
      </c>
      <c r="AF404" s="429"/>
      <c r="AG404" s="2758"/>
      <c r="AH404" s="469"/>
      <c r="AI404" s="469"/>
      <c r="AJ404" s="13">
        <v>3026</v>
      </c>
      <c r="AK404" s="13"/>
      <c r="AL404" s="13"/>
      <c r="AM404" s="13"/>
      <c r="AN404" s="166"/>
      <c r="AO404" s="33"/>
    </row>
    <row r="405" spans="1:41" ht="13.5" customHeight="1">
      <c r="A405" s="78">
        <v>41113</v>
      </c>
      <c r="B405" s="226">
        <v>4281</v>
      </c>
      <c r="C405" s="57">
        <v>4281</v>
      </c>
      <c r="D405" s="99">
        <v>6745</v>
      </c>
      <c r="E405" s="100">
        <v>7190</v>
      </c>
      <c r="F405" s="589"/>
      <c r="G405" s="140">
        <v>0</v>
      </c>
      <c r="H405" s="140">
        <v>0</v>
      </c>
      <c r="I405" s="140">
        <v>0</v>
      </c>
      <c r="J405" s="397"/>
      <c r="K405" s="397"/>
      <c r="L405" s="2243"/>
      <c r="M405" s="2243"/>
      <c r="N405" s="234"/>
      <c r="O405" s="236"/>
      <c r="P405" s="234"/>
      <c r="Q405" s="236"/>
      <c r="R405" s="397">
        <v>0</v>
      </c>
      <c r="S405" s="397">
        <v>0</v>
      </c>
      <c r="T405" s="99"/>
      <c r="U405" s="57"/>
      <c r="V405" s="99"/>
      <c r="W405" s="57"/>
      <c r="X405" s="99"/>
      <c r="Y405" s="57"/>
      <c r="Z405" s="84">
        <v>68202</v>
      </c>
      <c r="AA405" s="13">
        <v>118118</v>
      </c>
      <c r="AB405" s="3498"/>
      <c r="AC405" s="13">
        <v>0</v>
      </c>
      <c r="AD405" s="13">
        <v>0</v>
      </c>
      <c r="AE405" s="13">
        <v>0</v>
      </c>
      <c r="AF405" s="429"/>
      <c r="AG405" s="2758"/>
      <c r="AH405" s="469"/>
      <c r="AI405" s="469"/>
      <c r="AJ405" s="13">
        <v>3026</v>
      </c>
      <c r="AK405" s="13"/>
      <c r="AL405" s="13"/>
      <c r="AM405" s="13"/>
      <c r="AN405" s="166"/>
      <c r="AO405" s="33"/>
    </row>
    <row r="406" spans="1:41" ht="13.5" customHeight="1">
      <c r="A406" s="78">
        <v>41114</v>
      </c>
      <c r="B406" s="226">
        <v>5615</v>
      </c>
      <c r="C406" s="57">
        <v>5615</v>
      </c>
      <c r="D406" s="99">
        <v>7113</v>
      </c>
      <c r="E406" s="100">
        <v>7113</v>
      </c>
      <c r="F406" s="589"/>
      <c r="G406" s="140">
        <v>0</v>
      </c>
      <c r="H406" s="140">
        <v>0</v>
      </c>
      <c r="I406" s="140">
        <v>0</v>
      </c>
      <c r="J406" s="397"/>
      <c r="K406" s="397"/>
      <c r="L406" s="2243"/>
      <c r="M406" s="2243"/>
      <c r="N406" s="234"/>
      <c r="O406" s="236"/>
      <c r="P406" s="234"/>
      <c r="Q406" s="236"/>
      <c r="R406" s="397">
        <v>0</v>
      </c>
      <c r="S406" s="397">
        <v>0</v>
      </c>
      <c r="T406" s="99"/>
      <c r="U406" s="57"/>
      <c r="V406" s="99"/>
      <c r="W406" s="57"/>
      <c r="X406" s="99"/>
      <c r="Y406" s="57"/>
      <c r="Z406" s="84">
        <v>69679</v>
      </c>
      <c r="AA406" s="13">
        <v>117861</v>
      </c>
      <c r="AB406" s="3498"/>
      <c r="AC406" s="13">
        <v>0</v>
      </c>
      <c r="AD406" s="13">
        <v>0</v>
      </c>
      <c r="AE406" s="13">
        <v>0</v>
      </c>
      <c r="AF406" s="429"/>
      <c r="AG406" s="2758"/>
      <c r="AH406" s="469"/>
      <c r="AI406" s="469"/>
      <c r="AJ406" s="13">
        <v>3026</v>
      </c>
      <c r="AK406" s="13"/>
      <c r="AL406" s="13"/>
      <c r="AM406" s="13"/>
      <c r="AN406" s="166"/>
      <c r="AO406" s="33"/>
    </row>
    <row r="407" spans="1:41" ht="13.5" customHeight="1">
      <c r="A407" s="78">
        <v>41115</v>
      </c>
      <c r="B407" s="153">
        <v>3139</v>
      </c>
      <c r="C407" s="57">
        <v>3139</v>
      </c>
      <c r="D407" s="99">
        <v>5130</v>
      </c>
      <c r="E407" s="100">
        <v>5130</v>
      </c>
      <c r="F407" s="589"/>
      <c r="G407" s="140">
        <v>0</v>
      </c>
      <c r="H407" s="140">
        <v>0</v>
      </c>
      <c r="I407" s="140">
        <v>0</v>
      </c>
      <c r="J407" s="397"/>
      <c r="K407" s="397"/>
      <c r="L407" s="2243"/>
      <c r="M407" s="2243"/>
      <c r="N407" s="234"/>
      <c r="O407" s="236"/>
      <c r="P407" s="234"/>
      <c r="Q407" s="236"/>
      <c r="R407" s="397">
        <v>0</v>
      </c>
      <c r="S407" s="397">
        <v>120</v>
      </c>
      <c r="T407" s="99"/>
      <c r="U407" s="57"/>
      <c r="V407" s="99"/>
      <c r="W407" s="57"/>
      <c r="X407" s="99"/>
      <c r="Y407" s="57"/>
      <c r="Z407" s="84">
        <v>69475</v>
      </c>
      <c r="AA407" s="13">
        <v>118394</v>
      </c>
      <c r="AB407" s="3498"/>
      <c r="AC407" s="13">
        <v>0</v>
      </c>
      <c r="AD407" s="13">
        <v>0</v>
      </c>
      <c r="AE407" s="13">
        <v>0</v>
      </c>
      <c r="AF407" s="429"/>
      <c r="AG407" s="2758"/>
      <c r="AH407" s="469"/>
      <c r="AI407" s="469"/>
      <c r="AJ407" s="13">
        <v>3117</v>
      </c>
      <c r="AK407" s="13"/>
      <c r="AL407" s="13"/>
      <c r="AM407" s="13"/>
      <c r="AN407" s="166"/>
      <c r="AO407" s="33"/>
    </row>
    <row r="408" spans="1:41" ht="13.5" customHeight="1">
      <c r="A408" s="78">
        <v>41116</v>
      </c>
      <c r="B408" s="153">
        <v>5411</v>
      </c>
      <c r="C408" s="57">
        <v>5411</v>
      </c>
      <c r="D408" s="99">
        <v>8279</v>
      </c>
      <c r="E408" s="100">
        <v>8405</v>
      </c>
      <c r="F408" s="589"/>
      <c r="G408" s="140">
        <v>0</v>
      </c>
      <c r="H408" s="140">
        <v>0</v>
      </c>
      <c r="I408" s="140">
        <v>0</v>
      </c>
      <c r="J408" s="397"/>
      <c r="K408" s="397"/>
      <c r="L408" s="2243"/>
      <c r="M408" s="2243"/>
      <c r="N408" s="234"/>
      <c r="O408" s="236"/>
      <c r="P408" s="234"/>
      <c r="Q408" s="236"/>
      <c r="R408" s="397">
        <v>0</v>
      </c>
      <c r="S408" s="397">
        <v>0</v>
      </c>
      <c r="T408" s="99"/>
      <c r="U408" s="57"/>
      <c r="V408" s="99"/>
      <c r="W408" s="57"/>
      <c r="X408" s="99"/>
      <c r="Y408" s="57"/>
      <c r="Z408" s="84">
        <v>69713</v>
      </c>
      <c r="AA408" s="13">
        <v>118795</v>
      </c>
      <c r="AB408" s="3498"/>
      <c r="AC408" s="13">
        <v>0</v>
      </c>
      <c r="AD408" s="13">
        <v>0</v>
      </c>
      <c r="AE408" s="13">
        <v>0</v>
      </c>
      <c r="AF408" s="429"/>
      <c r="AG408" s="2758"/>
      <c r="AH408" s="469"/>
      <c r="AI408" s="469"/>
      <c r="AJ408" s="13">
        <v>3117</v>
      </c>
      <c r="AK408" s="13"/>
      <c r="AL408" s="13"/>
      <c r="AM408" s="13"/>
      <c r="AN408" s="166"/>
      <c r="AO408" s="33"/>
    </row>
    <row r="409" spans="1:41" ht="13.5" customHeight="1">
      <c r="A409" s="78">
        <v>41117</v>
      </c>
      <c r="B409" s="226">
        <v>5773</v>
      </c>
      <c r="C409" s="57">
        <v>5773</v>
      </c>
      <c r="D409" s="99">
        <v>9423</v>
      </c>
      <c r="E409" s="100">
        <v>9423</v>
      </c>
      <c r="F409" s="589"/>
      <c r="G409" s="140">
        <v>0</v>
      </c>
      <c r="H409" s="140">
        <v>0</v>
      </c>
      <c r="I409" s="140">
        <v>0</v>
      </c>
      <c r="J409" s="397"/>
      <c r="K409" s="397"/>
      <c r="L409" s="2243"/>
      <c r="M409" s="2243"/>
      <c r="N409" s="234"/>
      <c r="O409" s="236"/>
      <c r="P409" s="234"/>
      <c r="Q409" s="236"/>
      <c r="R409" s="397">
        <v>0</v>
      </c>
      <c r="S409" s="397">
        <v>120</v>
      </c>
      <c r="T409" s="99"/>
      <c r="U409" s="57"/>
      <c r="V409" s="99"/>
      <c r="W409" s="57"/>
      <c r="X409" s="99"/>
      <c r="Y409" s="57"/>
      <c r="Z409" s="84">
        <v>69718</v>
      </c>
      <c r="AA409" s="13">
        <v>119955</v>
      </c>
      <c r="AB409" s="3498"/>
      <c r="AC409" s="13">
        <v>0</v>
      </c>
      <c r="AD409" s="13">
        <v>0</v>
      </c>
      <c r="AE409" s="13">
        <v>0</v>
      </c>
      <c r="AF409" s="429"/>
      <c r="AG409" s="2758"/>
      <c r="AH409" s="469"/>
      <c r="AI409" s="469"/>
      <c r="AJ409" s="13">
        <v>3117</v>
      </c>
      <c r="AK409" s="13"/>
      <c r="AL409" s="13"/>
      <c r="AM409" s="13"/>
      <c r="AN409" s="166"/>
      <c r="AO409" s="33"/>
    </row>
    <row r="410" spans="1:41" ht="13.5" customHeight="1">
      <c r="A410" s="78">
        <v>41120</v>
      </c>
      <c r="B410" s="226">
        <v>7772</v>
      </c>
      <c r="C410" s="57">
        <v>8468</v>
      </c>
      <c r="D410" s="99">
        <v>8243</v>
      </c>
      <c r="E410" s="100">
        <v>8243</v>
      </c>
      <c r="F410" s="589"/>
      <c r="G410" s="140">
        <v>0</v>
      </c>
      <c r="H410" s="140">
        <v>0</v>
      </c>
      <c r="I410" s="140">
        <v>0</v>
      </c>
      <c r="J410" s="397"/>
      <c r="K410" s="397"/>
      <c r="L410" s="2243"/>
      <c r="M410" s="2243"/>
      <c r="N410" s="234"/>
      <c r="O410" s="236"/>
      <c r="P410" s="234"/>
      <c r="Q410" s="236"/>
      <c r="R410" s="397">
        <v>123</v>
      </c>
      <c r="S410" s="397">
        <v>123</v>
      </c>
      <c r="T410" s="99"/>
      <c r="U410" s="57"/>
      <c r="V410" s="99"/>
      <c r="W410" s="57"/>
      <c r="X410" s="99"/>
      <c r="Y410" s="57"/>
      <c r="Z410" s="84">
        <v>69356</v>
      </c>
      <c r="AA410" s="13">
        <v>118292</v>
      </c>
      <c r="AB410" s="3498"/>
      <c r="AC410" s="13">
        <v>0</v>
      </c>
      <c r="AD410" s="13">
        <v>0</v>
      </c>
      <c r="AE410" s="13">
        <v>0</v>
      </c>
      <c r="AF410" s="429"/>
      <c r="AG410" s="2758"/>
      <c r="AH410" s="469"/>
      <c r="AI410" s="469"/>
      <c r="AJ410" s="13">
        <v>3117</v>
      </c>
      <c r="AK410" s="13"/>
      <c r="AL410" s="13"/>
      <c r="AM410" s="13"/>
      <c r="AN410" s="166"/>
      <c r="AO410" s="33"/>
    </row>
    <row r="411" spans="1:41" ht="13.5" customHeight="1">
      <c r="A411" s="78">
        <v>41121</v>
      </c>
      <c r="B411" s="226">
        <v>5960</v>
      </c>
      <c r="C411" s="57">
        <v>8205</v>
      </c>
      <c r="D411" s="99">
        <v>10333</v>
      </c>
      <c r="E411" s="100">
        <v>12733</v>
      </c>
      <c r="F411" s="589"/>
      <c r="G411" s="140">
        <v>0</v>
      </c>
      <c r="H411" s="140">
        <v>0</v>
      </c>
      <c r="I411" s="140">
        <v>0</v>
      </c>
      <c r="J411" s="397"/>
      <c r="K411" s="397"/>
      <c r="L411" s="2243"/>
      <c r="M411" s="2243"/>
      <c r="N411" s="234"/>
      <c r="O411" s="236"/>
      <c r="P411" s="234"/>
      <c r="Q411" s="236"/>
      <c r="R411" s="397">
        <v>0</v>
      </c>
      <c r="S411" s="397">
        <v>517</v>
      </c>
      <c r="T411" s="99"/>
      <c r="U411" s="57"/>
      <c r="V411" s="99"/>
      <c r="W411" s="57"/>
      <c r="X411" s="99"/>
      <c r="Y411" s="57"/>
      <c r="Z411" s="84">
        <v>66651</v>
      </c>
      <c r="AA411" s="13">
        <v>116446</v>
      </c>
      <c r="AB411" s="3498"/>
      <c r="AC411" s="13">
        <v>0</v>
      </c>
      <c r="AD411" s="13">
        <v>0</v>
      </c>
      <c r="AE411" s="13">
        <v>0</v>
      </c>
      <c r="AF411" s="429"/>
      <c r="AG411" s="2758"/>
      <c r="AH411" s="469"/>
      <c r="AI411" s="469"/>
      <c r="AJ411" s="13">
        <v>3117</v>
      </c>
      <c r="AK411" s="13"/>
      <c r="AL411" s="13"/>
      <c r="AM411" s="13"/>
      <c r="AN411" s="166"/>
      <c r="AO411" s="33"/>
    </row>
    <row r="412" spans="1:41" ht="13.5" customHeight="1">
      <c r="A412" s="78">
        <v>41122</v>
      </c>
      <c r="B412" s="226">
        <v>6789</v>
      </c>
      <c r="C412" s="57">
        <v>6789</v>
      </c>
      <c r="D412" s="99">
        <v>11438</v>
      </c>
      <c r="E412" s="100">
        <v>13363</v>
      </c>
      <c r="F412" s="589"/>
      <c r="G412" s="140">
        <v>0</v>
      </c>
      <c r="H412" s="140">
        <v>0</v>
      </c>
      <c r="I412" s="140">
        <v>0</v>
      </c>
      <c r="J412" s="397"/>
      <c r="K412" s="397"/>
      <c r="L412" s="2243"/>
      <c r="M412" s="2243"/>
      <c r="N412" s="234"/>
      <c r="O412" s="236"/>
      <c r="P412" s="234"/>
      <c r="Q412" s="236"/>
      <c r="R412" s="397">
        <v>0</v>
      </c>
      <c r="S412" s="397">
        <v>0</v>
      </c>
      <c r="T412" s="99"/>
      <c r="U412" s="57"/>
      <c r="V412" s="99"/>
      <c r="W412" s="57"/>
      <c r="X412" s="99"/>
      <c r="Y412" s="57"/>
      <c r="Z412" s="84">
        <v>66671</v>
      </c>
      <c r="AA412" s="13">
        <v>118256</v>
      </c>
      <c r="AB412" s="3498"/>
      <c r="AC412" s="13">
        <v>0</v>
      </c>
      <c r="AD412" s="13">
        <v>0</v>
      </c>
      <c r="AE412" s="13">
        <v>0</v>
      </c>
      <c r="AF412" s="429"/>
      <c r="AG412" s="2758"/>
      <c r="AH412" s="469"/>
      <c r="AI412" s="469"/>
      <c r="AJ412" s="13">
        <v>3634</v>
      </c>
      <c r="AK412" s="13"/>
      <c r="AL412" s="13"/>
      <c r="AM412" s="13"/>
      <c r="AN412" s="166"/>
      <c r="AO412" s="33"/>
    </row>
    <row r="413" spans="1:41" ht="13.5" customHeight="1">
      <c r="A413" s="78">
        <v>41123</v>
      </c>
      <c r="B413" s="226">
        <v>4713</v>
      </c>
      <c r="C413" s="57">
        <v>7522</v>
      </c>
      <c r="D413" s="99">
        <v>8704</v>
      </c>
      <c r="E413" s="100">
        <v>9204</v>
      </c>
      <c r="F413" s="589"/>
      <c r="G413" s="140">
        <v>0</v>
      </c>
      <c r="H413" s="140">
        <v>0</v>
      </c>
      <c r="I413" s="140">
        <v>0</v>
      </c>
      <c r="J413" s="397"/>
      <c r="K413" s="397"/>
      <c r="L413" s="2243"/>
      <c r="M413" s="2243"/>
      <c r="N413" s="234"/>
      <c r="O413" s="236"/>
      <c r="P413" s="234"/>
      <c r="Q413" s="236"/>
      <c r="R413" s="397">
        <v>0</v>
      </c>
      <c r="S413" s="397">
        <v>0</v>
      </c>
      <c r="T413" s="99"/>
      <c r="U413" s="57"/>
      <c r="V413" s="99"/>
      <c r="W413" s="57"/>
      <c r="X413" s="99"/>
      <c r="Y413" s="57"/>
      <c r="Z413" s="195">
        <v>63984</v>
      </c>
      <c r="AA413" s="193">
        <v>117541</v>
      </c>
      <c r="AB413" s="197"/>
      <c r="AC413" s="193">
        <v>0</v>
      </c>
      <c r="AD413" s="193">
        <v>0</v>
      </c>
      <c r="AE413" s="193">
        <v>0</v>
      </c>
      <c r="AF413" s="197"/>
      <c r="AG413" s="197"/>
      <c r="AH413" s="197"/>
      <c r="AI413" s="197"/>
      <c r="AJ413" s="193">
        <v>3634</v>
      </c>
      <c r="AK413" s="197"/>
      <c r="AL413" s="197"/>
      <c r="AM413" s="197"/>
      <c r="AN413" s="166"/>
      <c r="AO413" s="33"/>
    </row>
    <row r="414" spans="1:41" ht="13.5" customHeight="1">
      <c r="A414" s="78">
        <v>41124</v>
      </c>
      <c r="B414" s="226">
        <v>5813</v>
      </c>
      <c r="C414" s="57">
        <v>5813</v>
      </c>
      <c r="D414" s="99">
        <v>6540</v>
      </c>
      <c r="E414" s="100">
        <v>7370</v>
      </c>
      <c r="F414" s="589"/>
      <c r="G414" s="140">
        <v>0</v>
      </c>
      <c r="H414" s="140">
        <v>0</v>
      </c>
      <c r="I414" s="140">
        <v>0</v>
      </c>
      <c r="J414" s="397"/>
      <c r="K414" s="397"/>
      <c r="L414" s="2243"/>
      <c r="M414" s="2243"/>
      <c r="N414" s="234"/>
      <c r="O414" s="236"/>
      <c r="P414" s="234"/>
      <c r="Q414" s="236"/>
      <c r="R414" s="397">
        <v>0</v>
      </c>
      <c r="S414" s="397">
        <v>100</v>
      </c>
      <c r="T414" s="99"/>
      <c r="U414" s="57"/>
      <c r="V414" s="99"/>
      <c r="W414" s="57"/>
      <c r="X414" s="99"/>
      <c r="Y414" s="57"/>
      <c r="Z414" s="195">
        <v>63597</v>
      </c>
      <c r="AA414" s="194">
        <v>11761</v>
      </c>
      <c r="AB414" s="197"/>
      <c r="AC414" s="194">
        <v>0</v>
      </c>
      <c r="AD414" s="194">
        <v>0</v>
      </c>
      <c r="AE414" s="194">
        <v>0</v>
      </c>
      <c r="AF414" s="197"/>
      <c r="AG414" s="197"/>
      <c r="AH414" s="197"/>
      <c r="AI414" s="197"/>
      <c r="AJ414" s="194">
        <v>3634</v>
      </c>
      <c r="AK414" s="197"/>
      <c r="AL414" s="197"/>
      <c r="AM414" s="197"/>
      <c r="AN414" s="166"/>
      <c r="AO414" s="33"/>
    </row>
    <row r="415" spans="1:41" ht="13.5" customHeight="1">
      <c r="A415" s="78">
        <v>41127</v>
      </c>
      <c r="B415" s="226">
        <v>3206</v>
      </c>
      <c r="C415" s="57">
        <v>3906</v>
      </c>
      <c r="D415" s="99">
        <v>7068</v>
      </c>
      <c r="E415" s="100">
        <v>7918</v>
      </c>
      <c r="F415" s="589"/>
      <c r="G415" s="140">
        <v>0</v>
      </c>
      <c r="H415" s="140">
        <v>0</v>
      </c>
      <c r="I415" s="140">
        <v>0</v>
      </c>
      <c r="J415" s="397"/>
      <c r="K415" s="397"/>
      <c r="L415" s="2243"/>
      <c r="M415" s="2243"/>
      <c r="N415" s="234"/>
      <c r="O415" s="236"/>
      <c r="P415" s="234"/>
      <c r="Q415" s="236"/>
      <c r="R415" s="397">
        <v>40</v>
      </c>
      <c r="S415" s="397">
        <v>40</v>
      </c>
      <c r="T415" s="99"/>
      <c r="U415" s="57"/>
      <c r="V415" s="99"/>
      <c r="W415" s="57"/>
      <c r="X415" s="99"/>
      <c r="Y415" s="57"/>
      <c r="Z415" s="195">
        <v>63651</v>
      </c>
      <c r="AA415" s="194">
        <v>118579</v>
      </c>
      <c r="AB415" s="197"/>
      <c r="AC415" s="194">
        <v>0</v>
      </c>
      <c r="AD415" s="194">
        <v>0</v>
      </c>
      <c r="AE415" s="194">
        <v>0</v>
      </c>
      <c r="AF415" s="197"/>
      <c r="AG415" s="197"/>
      <c r="AH415" s="197"/>
      <c r="AI415" s="197"/>
      <c r="AJ415" s="194">
        <v>3674</v>
      </c>
      <c r="AK415" s="197"/>
      <c r="AL415" s="197"/>
      <c r="AM415" s="197"/>
      <c r="AN415" s="166"/>
      <c r="AO415" s="33"/>
    </row>
    <row r="416" spans="1:41" ht="13.5" customHeight="1">
      <c r="A416" s="78">
        <v>41128</v>
      </c>
      <c r="B416" s="226">
        <v>5656</v>
      </c>
      <c r="C416" s="57">
        <v>6626</v>
      </c>
      <c r="D416" s="99">
        <v>7670</v>
      </c>
      <c r="E416" s="100">
        <v>7755</v>
      </c>
      <c r="F416" s="589"/>
      <c r="G416" s="140">
        <v>0</v>
      </c>
      <c r="H416" s="140">
        <v>0</v>
      </c>
      <c r="I416" s="140">
        <v>0</v>
      </c>
      <c r="J416" s="397"/>
      <c r="K416" s="397"/>
      <c r="L416" s="2243"/>
      <c r="M416" s="2243"/>
      <c r="N416" s="234"/>
      <c r="O416" s="236"/>
      <c r="P416" s="234"/>
      <c r="Q416" s="236"/>
      <c r="R416" s="397">
        <v>0</v>
      </c>
      <c r="S416" s="397">
        <v>175</v>
      </c>
      <c r="T416" s="99"/>
      <c r="U416" s="57"/>
      <c r="V416" s="99"/>
      <c r="W416" s="57"/>
      <c r="X416" s="99"/>
      <c r="Y416" s="57"/>
      <c r="Z416" s="195">
        <v>64753</v>
      </c>
      <c r="AA416" s="194">
        <v>120756</v>
      </c>
      <c r="AB416" s="197"/>
      <c r="AC416" s="194">
        <v>0</v>
      </c>
      <c r="AD416" s="194">
        <v>0</v>
      </c>
      <c r="AE416" s="194">
        <v>0</v>
      </c>
      <c r="AF416" s="197"/>
      <c r="AG416" s="197"/>
      <c r="AH416" s="197"/>
      <c r="AI416" s="197"/>
      <c r="AJ416" s="194">
        <v>3849</v>
      </c>
      <c r="AK416" s="197"/>
      <c r="AL416" s="197"/>
      <c r="AM416" s="197"/>
      <c r="AN416" s="166"/>
      <c r="AO416" s="33"/>
    </row>
    <row r="417" spans="1:41" ht="13.5" customHeight="1">
      <c r="A417" s="78">
        <v>41129</v>
      </c>
      <c r="B417" s="226">
        <v>3294</v>
      </c>
      <c r="C417" s="57">
        <v>4101</v>
      </c>
      <c r="D417" s="99">
        <v>4802</v>
      </c>
      <c r="E417" s="100">
        <v>4802</v>
      </c>
      <c r="F417" s="589"/>
      <c r="G417" s="140">
        <v>0</v>
      </c>
      <c r="H417" s="140">
        <v>0</v>
      </c>
      <c r="I417" s="140">
        <v>0</v>
      </c>
      <c r="J417" s="397"/>
      <c r="K417" s="397"/>
      <c r="L417" s="2243"/>
      <c r="M417" s="2243"/>
      <c r="N417" s="234"/>
      <c r="O417" s="236"/>
      <c r="P417" s="234"/>
      <c r="Q417" s="236"/>
      <c r="R417" s="397">
        <v>70</v>
      </c>
      <c r="S417" s="397">
        <v>70</v>
      </c>
      <c r="T417" s="99"/>
      <c r="U417" s="57"/>
      <c r="V417" s="99"/>
      <c r="W417" s="57"/>
      <c r="X417" s="99"/>
      <c r="Y417" s="57"/>
      <c r="Z417" s="195">
        <v>65784</v>
      </c>
      <c r="AA417" s="194">
        <v>121550</v>
      </c>
      <c r="AB417" s="197"/>
      <c r="AC417" s="194">
        <v>0</v>
      </c>
      <c r="AD417" s="194">
        <v>0</v>
      </c>
      <c r="AE417" s="194">
        <v>0</v>
      </c>
      <c r="AF417" s="197"/>
      <c r="AG417" s="197"/>
      <c r="AH417" s="197"/>
      <c r="AI417" s="197"/>
      <c r="AJ417" s="194">
        <v>3870</v>
      </c>
      <c r="AK417" s="197"/>
      <c r="AL417" s="197"/>
      <c r="AM417" s="197"/>
      <c r="AN417" s="166"/>
      <c r="AO417" s="33"/>
    </row>
    <row r="418" spans="1:41" ht="13.5" customHeight="1">
      <c r="A418" s="78">
        <v>41130</v>
      </c>
      <c r="B418" s="226">
        <v>3178</v>
      </c>
      <c r="C418" s="57">
        <v>3948</v>
      </c>
      <c r="D418" s="99">
        <v>5953</v>
      </c>
      <c r="E418" s="100">
        <v>6109</v>
      </c>
      <c r="F418" s="589"/>
      <c r="G418" s="140">
        <v>0</v>
      </c>
      <c r="H418" s="140">
        <v>0</v>
      </c>
      <c r="I418" s="140">
        <v>0</v>
      </c>
      <c r="J418" s="397"/>
      <c r="K418" s="397"/>
      <c r="L418" s="2243"/>
      <c r="M418" s="2243"/>
      <c r="N418" s="234"/>
      <c r="O418" s="236"/>
      <c r="P418" s="234"/>
      <c r="Q418" s="236"/>
      <c r="R418" s="397">
        <v>39</v>
      </c>
      <c r="S418" s="397">
        <v>39</v>
      </c>
      <c r="T418" s="99"/>
      <c r="U418" s="57"/>
      <c r="V418" s="99"/>
      <c r="W418" s="57"/>
      <c r="X418" s="99"/>
      <c r="Y418" s="57"/>
      <c r="Z418" s="195">
        <v>67621</v>
      </c>
      <c r="AA418" s="194">
        <v>122728</v>
      </c>
      <c r="AB418" s="197"/>
      <c r="AC418" s="194">
        <v>0</v>
      </c>
      <c r="AD418" s="194">
        <v>0</v>
      </c>
      <c r="AE418" s="194">
        <v>0</v>
      </c>
      <c r="AF418" s="197"/>
      <c r="AG418" s="197"/>
      <c r="AH418" s="197"/>
      <c r="AI418" s="197"/>
      <c r="AJ418" s="194">
        <v>3861</v>
      </c>
      <c r="AK418" s="197"/>
      <c r="AL418" s="197"/>
      <c r="AM418" s="197"/>
      <c r="AN418" s="166"/>
      <c r="AO418" s="33"/>
    </row>
    <row r="419" spans="1:41" ht="13.5" customHeight="1">
      <c r="A419" s="78">
        <v>41131</v>
      </c>
      <c r="B419" s="226">
        <v>3294</v>
      </c>
      <c r="C419" s="57">
        <v>3794</v>
      </c>
      <c r="D419" s="99">
        <v>4362</v>
      </c>
      <c r="E419" s="100">
        <v>4777</v>
      </c>
      <c r="F419" s="589"/>
      <c r="G419" s="140">
        <v>0</v>
      </c>
      <c r="H419" s="140">
        <v>0</v>
      </c>
      <c r="I419" s="140">
        <v>0</v>
      </c>
      <c r="J419" s="397"/>
      <c r="K419" s="397"/>
      <c r="L419" s="2243"/>
      <c r="M419" s="2243"/>
      <c r="N419" s="234"/>
      <c r="O419" s="236"/>
      <c r="P419" s="234"/>
      <c r="Q419" s="236"/>
      <c r="R419" s="397">
        <v>0</v>
      </c>
      <c r="S419" s="397">
        <v>0</v>
      </c>
      <c r="T419" s="99"/>
      <c r="U419" s="57"/>
      <c r="V419" s="99"/>
      <c r="W419" s="57"/>
      <c r="X419" s="99"/>
      <c r="Y419" s="57"/>
      <c r="Z419" s="195">
        <v>66718</v>
      </c>
      <c r="AA419" s="194">
        <v>122758</v>
      </c>
      <c r="AB419" s="197"/>
      <c r="AC419" s="194">
        <v>0</v>
      </c>
      <c r="AD419" s="194">
        <v>0</v>
      </c>
      <c r="AE419" s="194">
        <v>0</v>
      </c>
      <c r="AF419" s="197"/>
      <c r="AG419" s="197"/>
      <c r="AH419" s="197"/>
      <c r="AI419" s="197"/>
      <c r="AJ419" s="194">
        <v>3861</v>
      </c>
      <c r="AK419" s="197"/>
      <c r="AL419" s="197"/>
      <c r="AM419" s="197"/>
      <c r="AN419" s="166"/>
      <c r="AO419" s="33"/>
    </row>
    <row r="420" spans="1:41" ht="13.5" customHeight="1">
      <c r="A420" s="78">
        <v>41134</v>
      </c>
      <c r="B420" s="226">
        <v>2779</v>
      </c>
      <c r="C420" s="57">
        <v>3279</v>
      </c>
      <c r="D420" s="99">
        <v>6204</v>
      </c>
      <c r="E420" s="100">
        <v>6824</v>
      </c>
      <c r="F420" s="589"/>
      <c r="G420" s="140">
        <v>0</v>
      </c>
      <c r="H420" s="140">
        <v>0</v>
      </c>
      <c r="I420" s="140">
        <v>0</v>
      </c>
      <c r="J420" s="397"/>
      <c r="K420" s="397"/>
      <c r="L420" s="2243"/>
      <c r="M420" s="2243"/>
      <c r="N420" s="234"/>
      <c r="O420" s="236"/>
      <c r="P420" s="234"/>
      <c r="Q420" s="236"/>
      <c r="R420" s="397">
        <v>0</v>
      </c>
      <c r="S420" s="397">
        <v>0</v>
      </c>
      <c r="T420" s="99"/>
      <c r="U420" s="57"/>
      <c r="V420" s="99"/>
      <c r="W420" s="57"/>
      <c r="X420" s="99"/>
      <c r="Y420" s="57"/>
      <c r="Z420" s="195">
        <v>66837</v>
      </c>
      <c r="AA420" s="194">
        <v>121302</v>
      </c>
      <c r="AB420" s="197"/>
      <c r="AC420" s="194">
        <v>0</v>
      </c>
      <c r="AD420" s="194">
        <v>0</v>
      </c>
      <c r="AE420" s="194">
        <v>0</v>
      </c>
      <c r="AF420" s="197"/>
      <c r="AG420" s="197"/>
      <c r="AH420" s="197"/>
      <c r="AI420" s="197"/>
      <c r="AJ420" s="194">
        <v>3861</v>
      </c>
      <c r="AK420" s="197"/>
      <c r="AL420" s="197"/>
      <c r="AM420" s="197"/>
      <c r="AN420" s="166"/>
      <c r="AO420" s="33"/>
    </row>
    <row r="421" spans="1:41" ht="13.5" customHeight="1">
      <c r="A421" s="78">
        <v>41135</v>
      </c>
      <c r="B421" s="226">
        <v>3018</v>
      </c>
      <c r="C421" s="57">
        <v>3018</v>
      </c>
      <c r="D421" s="99">
        <v>4316</v>
      </c>
      <c r="E421" s="100">
        <v>4316</v>
      </c>
      <c r="F421" s="589"/>
      <c r="G421" s="140">
        <v>0</v>
      </c>
      <c r="H421" s="140">
        <v>0</v>
      </c>
      <c r="I421" s="140">
        <v>0</v>
      </c>
      <c r="J421" s="397"/>
      <c r="K421" s="397"/>
      <c r="L421" s="2243"/>
      <c r="M421" s="2243"/>
      <c r="N421" s="234"/>
      <c r="O421" s="236"/>
      <c r="P421" s="234"/>
      <c r="Q421" s="236"/>
      <c r="R421" s="397">
        <v>0</v>
      </c>
      <c r="S421" s="397">
        <v>300</v>
      </c>
      <c r="T421" s="99"/>
      <c r="U421" s="57"/>
      <c r="V421" s="99"/>
      <c r="W421" s="57"/>
      <c r="X421" s="99"/>
      <c r="Y421" s="57"/>
      <c r="Z421" s="195">
        <v>67064</v>
      </c>
      <c r="AA421" s="194">
        <v>121848</v>
      </c>
      <c r="AB421" s="197"/>
      <c r="AC421" s="194">
        <v>0</v>
      </c>
      <c r="AD421" s="194">
        <v>0</v>
      </c>
      <c r="AE421" s="194">
        <v>0</v>
      </c>
      <c r="AF421" s="197"/>
      <c r="AG421" s="197"/>
      <c r="AH421" s="197"/>
      <c r="AI421" s="197"/>
      <c r="AJ421" s="194">
        <v>3861</v>
      </c>
      <c r="AK421" s="197"/>
      <c r="AL421" s="197"/>
      <c r="AM421" s="197"/>
      <c r="AN421" s="166"/>
      <c r="AO421" s="33"/>
    </row>
    <row r="422" spans="1:41" ht="13.5" customHeight="1">
      <c r="A422" s="78">
        <v>41136</v>
      </c>
      <c r="B422" s="226">
        <v>3029</v>
      </c>
      <c r="C422" s="57">
        <v>3029</v>
      </c>
      <c r="D422" s="99">
        <v>4479</v>
      </c>
      <c r="E422" s="100">
        <v>4479</v>
      </c>
      <c r="F422" s="589"/>
      <c r="G422" s="140">
        <v>0</v>
      </c>
      <c r="H422" s="140">
        <v>0</v>
      </c>
      <c r="I422" s="140">
        <v>0</v>
      </c>
      <c r="J422" s="397"/>
      <c r="K422" s="397"/>
      <c r="L422" s="2243"/>
      <c r="M422" s="2243"/>
      <c r="N422" s="234"/>
      <c r="O422" s="236"/>
      <c r="P422" s="234"/>
      <c r="Q422" s="236"/>
      <c r="R422" s="397">
        <v>0</v>
      </c>
      <c r="S422" s="397">
        <v>1422</v>
      </c>
      <c r="T422" s="99"/>
      <c r="U422" s="57"/>
      <c r="V422" s="99"/>
      <c r="W422" s="57"/>
      <c r="X422" s="99"/>
      <c r="Y422" s="57"/>
      <c r="Z422" s="195">
        <v>66339</v>
      </c>
      <c r="AA422" s="194">
        <v>122318</v>
      </c>
      <c r="AB422" s="197"/>
      <c r="AC422" s="194">
        <v>0</v>
      </c>
      <c r="AD422" s="194">
        <v>0</v>
      </c>
      <c r="AE422" s="194">
        <v>0</v>
      </c>
      <c r="AF422" s="197"/>
      <c r="AG422" s="197"/>
      <c r="AH422" s="197"/>
      <c r="AI422" s="197"/>
      <c r="AJ422" s="194">
        <v>5283</v>
      </c>
      <c r="AK422" s="197"/>
      <c r="AL422" s="197"/>
      <c r="AM422" s="197"/>
      <c r="AN422" s="166"/>
      <c r="AO422" s="33"/>
    </row>
    <row r="423" spans="1:41" ht="13.5" customHeight="1">
      <c r="A423" s="78">
        <v>41137</v>
      </c>
      <c r="B423" s="226">
        <v>4048</v>
      </c>
      <c r="C423" s="57">
        <v>4173</v>
      </c>
      <c r="D423" s="99">
        <v>8266</v>
      </c>
      <c r="E423" s="100">
        <v>8327</v>
      </c>
      <c r="F423" s="589"/>
      <c r="G423" s="140">
        <v>0</v>
      </c>
      <c r="H423" s="140">
        <v>0</v>
      </c>
      <c r="I423" s="140">
        <v>0</v>
      </c>
      <c r="J423" s="397"/>
      <c r="K423" s="397"/>
      <c r="L423" s="2243"/>
      <c r="M423" s="2243"/>
      <c r="N423" s="234"/>
      <c r="O423" s="236"/>
      <c r="P423" s="234"/>
      <c r="Q423" s="236"/>
      <c r="R423" s="397">
        <v>0</v>
      </c>
      <c r="S423" s="397">
        <v>0</v>
      </c>
      <c r="T423" s="99"/>
      <c r="U423" s="57"/>
      <c r="V423" s="99"/>
      <c r="W423" s="57"/>
      <c r="X423" s="99"/>
      <c r="Y423" s="57"/>
      <c r="Z423" s="195">
        <v>67011</v>
      </c>
      <c r="AA423" s="194">
        <v>121904</v>
      </c>
      <c r="AB423" s="197"/>
      <c r="AC423" s="194">
        <v>0</v>
      </c>
      <c r="AD423" s="194">
        <v>0</v>
      </c>
      <c r="AE423" s="194">
        <v>0</v>
      </c>
      <c r="AF423" s="197"/>
      <c r="AG423" s="197"/>
      <c r="AH423" s="197"/>
      <c r="AI423" s="197"/>
      <c r="AJ423" s="194">
        <v>5283</v>
      </c>
      <c r="AK423" s="197"/>
      <c r="AL423" s="197"/>
      <c r="AM423" s="197"/>
      <c r="AN423" s="166"/>
      <c r="AO423" s="33"/>
    </row>
    <row r="424" spans="1:41" ht="13.5" customHeight="1">
      <c r="A424" s="78">
        <v>41138</v>
      </c>
      <c r="B424" s="226">
        <v>4163</v>
      </c>
      <c r="C424" s="57">
        <v>4163</v>
      </c>
      <c r="D424" s="99">
        <v>5717</v>
      </c>
      <c r="E424" s="100">
        <v>7419</v>
      </c>
      <c r="F424" s="589"/>
      <c r="G424" s="140">
        <v>0</v>
      </c>
      <c r="H424" s="140">
        <v>0</v>
      </c>
      <c r="I424" s="140">
        <v>0</v>
      </c>
      <c r="J424" s="397"/>
      <c r="K424" s="397"/>
      <c r="L424" s="2243"/>
      <c r="M424" s="2243"/>
      <c r="N424" s="234"/>
      <c r="O424" s="236"/>
      <c r="P424" s="234"/>
      <c r="Q424" s="236"/>
      <c r="R424" s="397">
        <v>3</v>
      </c>
      <c r="S424" s="397">
        <v>3</v>
      </c>
      <c r="T424" s="99"/>
      <c r="U424" s="57"/>
      <c r="V424" s="99"/>
      <c r="W424" s="57"/>
      <c r="X424" s="99"/>
      <c r="Y424" s="57"/>
      <c r="Z424" s="195">
        <v>65957</v>
      </c>
      <c r="AA424" s="194">
        <v>121309</v>
      </c>
      <c r="AB424" s="197"/>
      <c r="AC424" s="194">
        <v>0</v>
      </c>
      <c r="AD424" s="194">
        <v>0</v>
      </c>
      <c r="AE424" s="194">
        <v>0</v>
      </c>
      <c r="AF424" s="197"/>
      <c r="AG424" s="197"/>
      <c r="AH424" s="197"/>
      <c r="AI424" s="197"/>
      <c r="AJ424" s="194">
        <v>5286</v>
      </c>
      <c r="AK424" s="197"/>
      <c r="AL424" s="197"/>
      <c r="AM424" s="197"/>
      <c r="AN424" s="166"/>
      <c r="AO424" s="33"/>
    </row>
    <row r="425" spans="1:41" ht="13.5" customHeight="1">
      <c r="A425" s="78">
        <v>41141</v>
      </c>
      <c r="B425" s="226">
        <v>1834</v>
      </c>
      <c r="C425" s="57">
        <v>2334</v>
      </c>
      <c r="D425" s="99">
        <v>5960</v>
      </c>
      <c r="E425" s="100">
        <v>6030</v>
      </c>
      <c r="F425" s="589"/>
      <c r="G425" s="140">
        <v>0</v>
      </c>
      <c r="H425" s="140">
        <v>0</v>
      </c>
      <c r="I425" s="140">
        <v>0</v>
      </c>
      <c r="J425" s="397"/>
      <c r="K425" s="397"/>
      <c r="L425" s="2243"/>
      <c r="M425" s="2243"/>
      <c r="N425" s="234"/>
      <c r="O425" s="236"/>
      <c r="P425" s="234"/>
      <c r="Q425" s="236"/>
      <c r="R425" s="397">
        <v>30</v>
      </c>
      <c r="S425" s="397">
        <v>30</v>
      </c>
      <c r="T425" s="99"/>
      <c r="U425" s="57"/>
      <c r="V425" s="99"/>
      <c r="W425" s="57"/>
      <c r="X425" s="99"/>
      <c r="Y425" s="57"/>
      <c r="Z425" s="195">
        <v>65897</v>
      </c>
      <c r="AA425" s="194">
        <v>126420</v>
      </c>
      <c r="AB425" s="197"/>
      <c r="AC425" s="194">
        <v>0</v>
      </c>
      <c r="AD425" s="194">
        <v>0</v>
      </c>
      <c r="AE425" s="194">
        <v>0</v>
      </c>
      <c r="AF425" s="197"/>
      <c r="AG425" s="197"/>
      <c r="AH425" s="197"/>
      <c r="AI425" s="197"/>
      <c r="AJ425" s="194">
        <v>5286</v>
      </c>
      <c r="AK425" s="197"/>
      <c r="AL425" s="197"/>
      <c r="AM425" s="197"/>
      <c r="AN425" s="166"/>
      <c r="AO425" s="33"/>
    </row>
    <row r="426" spans="1:41" ht="11.25" customHeight="1">
      <c r="A426" s="78">
        <v>41142</v>
      </c>
      <c r="B426" s="226">
        <v>3297</v>
      </c>
      <c r="C426" s="57">
        <v>3628</v>
      </c>
      <c r="D426" s="99">
        <v>6151</v>
      </c>
      <c r="E426" s="100">
        <v>6151</v>
      </c>
      <c r="F426" s="589"/>
      <c r="G426" s="140">
        <v>0</v>
      </c>
      <c r="H426" s="140">
        <v>0</v>
      </c>
      <c r="I426" s="140">
        <v>0</v>
      </c>
      <c r="J426" s="397"/>
      <c r="K426" s="397"/>
      <c r="L426" s="2243"/>
      <c r="M426" s="2243"/>
      <c r="N426" s="234"/>
      <c r="O426" s="236"/>
      <c r="P426" s="234"/>
      <c r="Q426" s="236"/>
      <c r="R426" s="397">
        <v>0</v>
      </c>
      <c r="S426" s="397">
        <v>0</v>
      </c>
      <c r="T426" s="99"/>
      <c r="U426" s="57"/>
      <c r="V426" s="99"/>
      <c r="W426" s="57"/>
      <c r="X426" s="99"/>
      <c r="Y426" s="57"/>
      <c r="Z426" s="195">
        <v>65848</v>
      </c>
      <c r="AA426" s="194">
        <v>122470</v>
      </c>
      <c r="AB426" s="197"/>
      <c r="AC426" s="194">
        <v>0</v>
      </c>
      <c r="AD426" s="194">
        <v>0</v>
      </c>
      <c r="AE426" s="194">
        <v>0</v>
      </c>
      <c r="AF426" s="197"/>
      <c r="AG426" s="197"/>
      <c r="AH426" s="197"/>
      <c r="AI426" s="197"/>
      <c r="AJ426" s="194">
        <v>5286</v>
      </c>
      <c r="AK426" s="197"/>
      <c r="AL426" s="197"/>
      <c r="AM426" s="197"/>
      <c r="AN426" s="166"/>
      <c r="AO426" s="33"/>
    </row>
    <row r="427" spans="1:41" ht="11.25" customHeight="1">
      <c r="A427" s="78">
        <v>41143</v>
      </c>
      <c r="B427" s="226">
        <v>3127</v>
      </c>
      <c r="C427" s="57">
        <v>3599</v>
      </c>
      <c r="D427" s="99">
        <v>9906</v>
      </c>
      <c r="E427" s="100">
        <v>10021</v>
      </c>
      <c r="F427" s="589"/>
      <c r="G427" s="140">
        <v>0</v>
      </c>
      <c r="H427" s="140">
        <v>0</v>
      </c>
      <c r="I427" s="140">
        <v>0</v>
      </c>
      <c r="J427" s="397"/>
      <c r="K427" s="397"/>
      <c r="L427" s="2243"/>
      <c r="M427" s="2243"/>
      <c r="N427" s="234"/>
      <c r="O427" s="236"/>
      <c r="P427" s="234"/>
      <c r="Q427" s="236"/>
      <c r="R427" s="397">
        <v>0</v>
      </c>
      <c r="S427" s="397">
        <v>0</v>
      </c>
      <c r="T427" s="99"/>
      <c r="U427" s="57"/>
      <c r="V427" s="99"/>
      <c r="W427" s="57"/>
      <c r="X427" s="99"/>
      <c r="Y427" s="57"/>
      <c r="Z427" s="84">
        <v>66205</v>
      </c>
      <c r="AA427" s="13">
        <v>124847</v>
      </c>
      <c r="AB427" s="3498"/>
      <c r="AC427" s="13">
        <v>0</v>
      </c>
      <c r="AD427" s="13">
        <v>0</v>
      </c>
      <c r="AE427" s="13">
        <v>0</v>
      </c>
      <c r="AF427" s="429"/>
      <c r="AG427" s="2758"/>
      <c r="AH427" s="469"/>
      <c r="AI427" s="469"/>
      <c r="AJ427" s="13">
        <v>5286</v>
      </c>
      <c r="AK427" s="13"/>
      <c r="AL427" s="13"/>
      <c r="AM427" s="13"/>
      <c r="AN427" s="166"/>
      <c r="AO427" s="33"/>
    </row>
    <row r="428" spans="1:41" ht="15">
      <c r="A428" s="78">
        <v>41144</v>
      </c>
      <c r="B428" s="406">
        <v>5245</v>
      </c>
      <c r="C428" s="13">
        <v>5630</v>
      </c>
      <c r="D428" s="53">
        <v>7939</v>
      </c>
      <c r="E428" s="131">
        <v>10439</v>
      </c>
      <c r="F428" s="3499"/>
      <c r="G428" s="137">
        <v>0</v>
      </c>
      <c r="H428" s="137">
        <v>0</v>
      </c>
      <c r="I428" s="137">
        <v>0</v>
      </c>
      <c r="J428" s="429"/>
      <c r="K428" s="429"/>
      <c r="L428" s="2758"/>
      <c r="M428" s="2758"/>
      <c r="N428" s="468"/>
      <c r="O428" s="470"/>
      <c r="P428" s="468"/>
      <c r="Q428" s="470"/>
      <c r="R428" s="469">
        <v>0</v>
      </c>
      <c r="S428" s="429">
        <v>0</v>
      </c>
      <c r="T428" s="53"/>
      <c r="U428" s="13"/>
      <c r="V428" s="53"/>
      <c r="W428" s="13"/>
      <c r="X428" s="53"/>
      <c r="Y428" s="13"/>
      <c r="Z428" s="195">
        <v>66350</v>
      </c>
      <c r="AA428" s="194">
        <v>123190</v>
      </c>
      <c r="AB428" s="197"/>
      <c r="AC428" s="194">
        <v>0</v>
      </c>
      <c r="AD428" s="194">
        <v>0</v>
      </c>
      <c r="AE428" s="194">
        <v>0</v>
      </c>
      <c r="AF428" s="197"/>
      <c r="AG428" s="197"/>
      <c r="AH428" s="197"/>
      <c r="AI428" s="197"/>
      <c r="AJ428" s="194">
        <v>5286</v>
      </c>
      <c r="AK428" s="197"/>
      <c r="AL428" s="197"/>
      <c r="AM428" s="197"/>
      <c r="AN428" s="166"/>
      <c r="AO428" s="33"/>
    </row>
    <row r="429" spans="1:41" ht="15">
      <c r="A429" s="78">
        <v>41145</v>
      </c>
      <c r="B429" s="407">
        <v>4749</v>
      </c>
      <c r="C429" s="13">
        <v>5949</v>
      </c>
      <c r="D429" s="53">
        <v>7568</v>
      </c>
      <c r="E429" s="131">
        <v>9141</v>
      </c>
      <c r="F429" s="3499"/>
      <c r="G429" s="137">
        <v>0</v>
      </c>
      <c r="H429" s="137">
        <v>0</v>
      </c>
      <c r="I429" s="137">
        <v>0</v>
      </c>
      <c r="J429" s="429"/>
      <c r="K429" s="429"/>
      <c r="L429" s="2758"/>
      <c r="M429" s="2758"/>
      <c r="N429" s="468"/>
      <c r="O429" s="470"/>
      <c r="P429" s="468"/>
      <c r="Q429" s="470"/>
      <c r="R429" s="469">
        <v>18</v>
      </c>
      <c r="S429" s="429">
        <v>18</v>
      </c>
      <c r="T429" s="53"/>
      <c r="U429" s="13"/>
      <c r="V429" s="53"/>
      <c r="W429" s="13"/>
      <c r="X429" s="53"/>
      <c r="Y429" s="13"/>
      <c r="Z429" s="195">
        <v>66992</v>
      </c>
      <c r="AA429" s="197">
        <v>121852</v>
      </c>
      <c r="AB429" s="197"/>
      <c r="AC429" s="197">
        <v>0</v>
      </c>
      <c r="AD429" s="197">
        <v>0</v>
      </c>
      <c r="AE429" s="197">
        <v>0</v>
      </c>
      <c r="AF429" s="197"/>
      <c r="AG429" s="197"/>
      <c r="AH429" s="197"/>
      <c r="AI429" s="197"/>
      <c r="AJ429" s="197">
        <v>5304</v>
      </c>
      <c r="AK429" s="197"/>
      <c r="AL429" s="197"/>
      <c r="AM429" s="197"/>
      <c r="AN429" s="166"/>
      <c r="AO429" s="33"/>
    </row>
    <row r="430" spans="1:41" ht="15">
      <c r="A430" s="78">
        <v>41148</v>
      </c>
      <c r="B430" s="406">
        <v>1555</v>
      </c>
      <c r="C430" s="13">
        <v>1555</v>
      </c>
      <c r="D430" s="53">
        <v>4406</v>
      </c>
      <c r="E430" s="131">
        <v>4406</v>
      </c>
      <c r="F430" s="3499"/>
      <c r="G430" s="137">
        <v>0</v>
      </c>
      <c r="H430" s="137">
        <v>0</v>
      </c>
      <c r="I430" s="137">
        <v>0</v>
      </c>
      <c r="J430" s="429"/>
      <c r="K430" s="429"/>
      <c r="L430" s="2758"/>
      <c r="M430" s="2758"/>
      <c r="N430" s="468"/>
      <c r="O430" s="470"/>
      <c r="P430" s="468"/>
      <c r="Q430" s="470"/>
      <c r="R430" s="469">
        <v>0</v>
      </c>
      <c r="S430" s="429">
        <v>0</v>
      </c>
      <c r="T430" s="53"/>
      <c r="U430" s="13"/>
      <c r="V430" s="53"/>
      <c r="W430" s="13"/>
      <c r="X430" s="53"/>
      <c r="Y430" s="13"/>
      <c r="Z430" s="195">
        <v>67222</v>
      </c>
      <c r="AA430" s="197">
        <v>121863</v>
      </c>
      <c r="AB430" s="197"/>
      <c r="AC430" s="197">
        <v>0</v>
      </c>
      <c r="AD430" s="197">
        <v>0</v>
      </c>
      <c r="AE430" s="197">
        <v>0</v>
      </c>
      <c r="AF430" s="197"/>
      <c r="AG430" s="197"/>
      <c r="AH430" s="197"/>
      <c r="AI430" s="197"/>
      <c r="AJ430" s="197">
        <v>5286</v>
      </c>
      <c r="AK430" s="197"/>
      <c r="AL430" s="197"/>
      <c r="AM430" s="197"/>
      <c r="AN430" s="166"/>
      <c r="AO430" s="33"/>
    </row>
    <row r="431" spans="1:41">
      <c r="A431" s="78">
        <v>41149</v>
      </c>
      <c r="B431" s="406">
        <v>3498</v>
      </c>
      <c r="C431" s="13">
        <v>3498</v>
      </c>
      <c r="D431" s="53">
        <v>10133</v>
      </c>
      <c r="E431" s="131">
        <v>10133</v>
      </c>
      <c r="F431" s="3499"/>
      <c r="G431" s="137">
        <v>0</v>
      </c>
      <c r="H431" s="137">
        <v>0</v>
      </c>
      <c r="I431" s="137">
        <v>0</v>
      </c>
      <c r="J431" s="429"/>
      <c r="K431" s="429"/>
      <c r="L431" s="2758"/>
      <c r="M431" s="2758"/>
      <c r="N431" s="468"/>
      <c r="O431" s="470"/>
      <c r="P431" s="468"/>
      <c r="Q431" s="470"/>
      <c r="R431" s="469">
        <v>0</v>
      </c>
      <c r="S431" s="429">
        <v>0</v>
      </c>
      <c r="T431" s="53"/>
      <c r="U431" s="13"/>
      <c r="V431" s="53"/>
      <c r="W431" s="13"/>
      <c r="X431" s="53"/>
      <c r="Y431" s="13"/>
      <c r="Z431" s="84">
        <v>66959</v>
      </c>
      <c r="AA431" s="13">
        <v>120900</v>
      </c>
      <c r="AB431" s="3498"/>
      <c r="AC431" s="13">
        <v>0</v>
      </c>
      <c r="AD431" s="13">
        <v>0</v>
      </c>
      <c r="AE431" s="13">
        <v>0</v>
      </c>
      <c r="AF431" s="429"/>
      <c r="AG431" s="2758"/>
      <c r="AH431" s="469"/>
      <c r="AI431" s="469"/>
      <c r="AJ431" s="13">
        <v>5304</v>
      </c>
      <c r="AK431" s="13"/>
      <c r="AL431" s="13"/>
      <c r="AM431" s="13"/>
      <c r="AN431" s="166"/>
      <c r="AO431" s="33"/>
    </row>
    <row r="432" spans="1:41" ht="15" customHeight="1">
      <c r="A432" s="78">
        <v>41150</v>
      </c>
      <c r="B432" s="226">
        <v>2642</v>
      </c>
      <c r="C432" s="57">
        <v>2742</v>
      </c>
      <c r="D432" s="99">
        <v>6737</v>
      </c>
      <c r="E432" s="100">
        <v>6892</v>
      </c>
      <c r="F432" s="589"/>
      <c r="G432" s="140">
        <v>0</v>
      </c>
      <c r="H432" s="140">
        <v>0</v>
      </c>
      <c r="I432" s="140">
        <v>0</v>
      </c>
      <c r="J432" s="397"/>
      <c r="K432" s="397"/>
      <c r="L432" s="2243"/>
      <c r="M432" s="2243"/>
      <c r="N432" s="234"/>
      <c r="O432" s="236"/>
      <c r="P432" s="234"/>
      <c r="Q432" s="236"/>
      <c r="R432" s="397">
        <v>0</v>
      </c>
      <c r="S432" s="397">
        <v>0</v>
      </c>
      <c r="T432" s="99"/>
      <c r="U432" s="57"/>
      <c r="V432" s="99"/>
      <c r="W432" s="57"/>
      <c r="X432" s="99"/>
      <c r="Y432" s="57"/>
      <c r="Z432" s="195">
        <v>66216</v>
      </c>
      <c r="AA432" s="194">
        <v>121279</v>
      </c>
      <c r="AB432" s="197"/>
      <c r="AC432" s="194">
        <v>0</v>
      </c>
      <c r="AD432" s="194">
        <v>0</v>
      </c>
      <c r="AE432" s="194">
        <v>0</v>
      </c>
      <c r="AF432" s="197"/>
      <c r="AG432" s="197"/>
      <c r="AH432" s="197"/>
      <c r="AI432" s="197"/>
      <c r="AJ432" s="194">
        <v>5304</v>
      </c>
      <c r="AK432" s="197"/>
      <c r="AL432" s="197"/>
      <c r="AM432" s="197"/>
      <c r="AN432" s="166"/>
      <c r="AO432" s="33"/>
    </row>
    <row r="433" spans="1:41" ht="15" customHeight="1">
      <c r="A433" s="78">
        <v>41151</v>
      </c>
      <c r="B433" s="226">
        <v>4572</v>
      </c>
      <c r="C433" s="57">
        <v>4572</v>
      </c>
      <c r="D433" s="99">
        <v>4615</v>
      </c>
      <c r="E433" s="100">
        <v>4915</v>
      </c>
      <c r="F433" s="589"/>
      <c r="G433" s="140">
        <v>0</v>
      </c>
      <c r="H433" s="140">
        <v>0</v>
      </c>
      <c r="I433" s="140">
        <v>0</v>
      </c>
      <c r="J433" s="397"/>
      <c r="K433" s="397"/>
      <c r="L433" s="2243"/>
      <c r="M433" s="2243"/>
      <c r="N433" s="234"/>
      <c r="O433" s="236"/>
      <c r="P433" s="234"/>
      <c r="Q433" s="236"/>
      <c r="R433" s="397">
        <v>0</v>
      </c>
      <c r="S433" s="397">
        <v>0</v>
      </c>
      <c r="T433" s="99"/>
      <c r="U433" s="57"/>
      <c r="V433" s="99"/>
      <c r="W433" s="57"/>
      <c r="X433" s="99"/>
      <c r="Y433" s="57"/>
      <c r="Z433" s="195">
        <v>65794</v>
      </c>
      <c r="AA433" s="197">
        <v>119216</v>
      </c>
      <c r="AB433" s="197"/>
      <c r="AC433" s="197">
        <v>0</v>
      </c>
      <c r="AD433" s="197">
        <v>0</v>
      </c>
      <c r="AE433" s="197">
        <v>0</v>
      </c>
      <c r="AF433" s="197"/>
      <c r="AG433" s="197"/>
      <c r="AH433" s="197"/>
      <c r="AI433" s="197"/>
      <c r="AJ433" s="197">
        <v>5304</v>
      </c>
      <c r="AK433" s="197"/>
      <c r="AL433" s="197"/>
      <c r="AM433" s="197"/>
      <c r="AN433" s="166"/>
      <c r="AO433" s="33"/>
    </row>
    <row r="434" spans="1:41" ht="15">
      <c r="A434" s="78">
        <v>41152</v>
      </c>
      <c r="B434" s="226">
        <v>9963</v>
      </c>
      <c r="C434" s="57">
        <v>10019</v>
      </c>
      <c r="D434" s="99">
        <v>15094</v>
      </c>
      <c r="E434" s="100">
        <v>19687</v>
      </c>
      <c r="F434" s="589"/>
      <c r="G434" s="140">
        <v>0</v>
      </c>
      <c r="H434" s="140">
        <v>0</v>
      </c>
      <c r="I434" s="140">
        <v>0</v>
      </c>
      <c r="J434" s="397"/>
      <c r="K434" s="397"/>
      <c r="L434" s="2243"/>
      <c r="M434" s="2243"/>
      <c r="N434" s="234"/>
      <c r="O434" s="236"/>
      <c r="P434" s="234"/>
      <c r="Q434" s="236"/>
      <c r="R434" s="397">
        <v>0</v>
      </c>
      <c r="S434" s="397">
        <v>1083</v>
      </c>
      <c r="T434" s="99"/>
      <c r="U434" s="57"/>
      <c r="V434" s="99"/>
      <c r="W434" s="57"/>
      <c r="X434" s="99"/>
      <c r="Y434" s="57"/>
      <c r="Z434" s="195">
        <v>67667</v>
      </c>
      <c r="AA434" s="197">
        <v>118571</v>
      </c>
      <c r="AB434" s="197"/>
      <c r="AC434" s="197">
        <v>0</v>
      </c>
      <c r="AD434" s="197">
        <v>0</v>
      </c>
      <c r="AE434" s="197">
        <v>0</v>
      </c>
      <c r="AF434" s="197"/>
      <c r="AG434" s="197"/>
      <c r="AH434" s="197"/>
      <c r="AI434" s="197"/>
      <c r="AJ434" s="197">
        <v>5286</v>
      </c>
      <c r="AK434" s="197"/>
      <c r="AL434" s="197"/>
      <c r="AM434" s="197"/>
      <c r="AN434" s="166"/>
      <c r="AO434" s="33"/>
    </row>
    <row r="435" spans="1:41" s="112" customFormat="1" ht="15" customHeight="1">
      <c r="A435" s="119">
        <v>41155</v>
      </c>
      <c r="B435" s="127"/>
      <c r="C435" s="108"/>
      <c r="D435" s="109"/>
      <c r="E435" s="114"/>
      <c r="F435" s="114"/>
      <c r="G435" s="141"/>
      <c r="H435" s="141"/>
      <c r="I435" s="141"/>
      <c r="J435" s="108"/>
      <c r="K435" s="108"/>
      <c r="L435" s="1413"/>
      <c r="M435" s="1413"/>
      <c r="N435" s="109"/>
      <c r="O435" s="114"/>
      <c r="P435" s="109"/>
      <c r="Q435" s="114"/>
      <c r="R435" s="108"/>
      <c r="S435" s="108"/>
      <c r="T435" s="109"/>
      <c r="U435" s="108"/>
      <c r="V435" s="109"/>
      <c r="W435" s="108"/>
      <c r="X435" s="109"/>
      <c r="Y435" s="108"/>
      <c r="Z435" s="198"/>
      <c r="AA435" s="199"/>
      <c r="AB435" s="199"/>
      <c r="AC435" s="199"/>
      <c r="AD435" s="199"/>
      <c r="AE435" s="199"/>
      <c r="AF435" s="199"/>
      <c r="AG435" s="199"/>
      <c r="AH435" s="199"/>
      <c r="AI435" s="199"/>
      <c r="AJ435" s="199"/>
      <c r="AK435" s="199"/>
      <c r="AL435" s="199"/>
      <c r="AM435" s="199"/>
      <c r="AN435" s="160" t="s">
        <v>32</v>
      </c>
      <c r="AO435" s="111"/>
    </row>
    <row r="436" spans="1:41" ht="15" customHeight="1">
      <c r="A436" s="78">
        <v>41156</v>
      </c>
      <c r="B436" s="226">
        <v>4173</v>
      </c>
      <c r="C436" s="57">
        <v>4173</v>
      </c>
      <c r="D436" s="99">
        <v>13220</v>
      </c>
      <c r="E436" s="100">
        <v>17413</v>
      </c>
      <c r="F436" s="589"/>
      <c r="G436" s="140">
        <v>0</v>
      </c>
      <c r="H436" s="140">
        <v>0</v>
      </c>
      <c r="I436" s="140">
        <v>0</v>
      </c>
      <c r="J436" s="397"/>
      <c r="K436" s="397"/>
      <c r="L436" s="2243"/>
      <c r="M436" s="2243"/>
      <c r="N436" s="234"/>
      <c r="O436" s="236"/>
      <c r="P436" s="234"/>
      <c r="Q436" s="236"/>
      <c r="R436" s="397">
        <v>0</v>
      </c>
      <c r="S436" s="397">
        <v>0</v>
      </c>
      <c r="T436" s="99"/>
      <c r="U436" s="57"/>
      <c r="V436" s="99"/>
      <c r="W436" s="57"/>
      <c r="X436" s="99"/>
      <c r="Y436" s="57"/>
      <c r="Z436" s="195">
        <v>66808</v>
      </c>
      <c r="AA436" s="197">
        <v>119497</v>
      </c>
      <c r="AB436" s="197"/>
      <c r="AC436" s="197">
        <v>0</v>
      </c>
      <c r="AD436" s="197">
        <v>0</v>
      </c>
      <c r="AE436" s="197">
        <v>0</v>
      </c>
      <c r="AF436" s="197"/>
      <c r="AG436" s="197"/>
      <c r="AH436" s="197"/>
      <c r="AI436" s="197"/>
      <c r="AJ436" s="197">
        <v>5286</v>
      </c>
      <c r="AK436" s="197"/>
      <c r="AL436" s="197"/>
      <c r="AM436" s="197"/>
      <c r="AN436" s="166"/>
      <c r="AO436" s="33"/>
    </row>
    <row r="437" spans="1:41" ht="15" customHeight="1">
      <c r="A437" s="78">
        <v>41157</v>
      </c>
      <c r="B437" s="226">
        <v>4602</v>
      </c>
      <c r="C437" s="57">
        <v>5602</v>
      </c>
      <c r="D437" s="99">
        <v>8435</v>
      </c>
      <c r="E437" s="100">
        <v>8522</v>
      </c>
      <c r="F437" s="589"/>
      <c r="G437" s="140">
        <v>0</v>
      </c>
      <c r="H437" s="140">
        <v>0</v>
      </c>
      <c r="I437" s="140">
        <v>0</v>
      </c>
      <c r="J437" s="397"/>
      <c r="K437" s="397"/>
      <c r="L437" s="2243"/>
      <c r="M437" s="2243"/>
      <c r="N437" s="234"/>
      <c r="O437" s="236"/>
      <c r="P437" s="234"/>
      <c r="Q437" s="236"/>
      <c r="R437" s="397">
        <v>0</v>
      </c>
      <c r="S437" s="397">
        <v>0</v>
      </c>
      <c r="T437" s="99"/>
      <c r="U437" s="57"/>
      <c r="V437" s="99"/>
      <c r="W437" s="57"/>
      <c r="X437" s="99"/>
      <c r="Y437" s="57"/>
      <c r="Z437" s="195">
        <v>65355</v>
      </c>
      <c r="AA437" s="197">
        <v>118317</v>
      </c>
      <c r="AB437" s="197"/>
      <c r="AC437" s="197">
        <v>0</v>
      </c>
      <c r="AD437" s="197">
        <v>0</v>
      </c>
      <c r="AE437" s="197">
        <v>0</v>
      </c>
      <c r="AF437" s="197"/>
      <c r="AG437" s="197"/>
      <c r="AH437" s="197"/>
      <c r="AI437" s="197"/>
      <c r="AJ437" s="197">
        <v>4203</v>
      </c>
      <c r="AK437" s="197"/>
      <c r="AL437" s="197"/>
      <c r="AM437" s="197"/>
      <c r="AN437" s="166"/>
      <c r="AO437" s="33"/>
    </row>
    <row r="438" spans="1:41" ht="15" customHeight="1">
      <c r="A438" s="78">
        <v>41158</v>
      </c>
      <c r="B438" s="226">
        <v>6361</v>
      </c>
      <c r="C438" s="57">
        <v>6361</v>
      </c>
      <c r="D438" s="99">
        <v>11333</v>
      </c>
      <c r="E438" s="100">
        <v>12581</v>
      </c>
      <c r="F438" s="589"/>
      <c r="G438" s="140">
        <v>0</v>
      </c>
      <c r="H438" s="140">
        <v>0</v>
      </c>
      <c r="I438" s="140">
        <v>0</v>
      </c>
      <c r="J438" s="397"/>
      <c r="K438" s="397"/>
      <c r="L438" s="2243"/>
      <c r="M438" s="2243"/>
      <c r="N438" s="234"/>
      <c r="O438" s="236"/>
      <c r="P438" s="234"/>
      <c r="Q438" s="236"/>
      <c r="R438" s="397">
        <v>1</v>
      </c>
      <c r="S438" s="397">
        <v>1</v>
      </c>
      <c r="T438" s="99"/>
      <c r="U438" s="57"/>
      <c r="V438" s="99"/>
      <c r="W438" s="57"/>
      <c r="X438" s="99"/>
      <c r="Y438" s="57"/>
      <c r="Z438" s="195">
        <v>65221</v>
      </c>
      <c r="AA438" s="197">
        <v>122105</v>
      </c>
      <c r="AB438" s="197"/>
      <c r="AC438" s="197">
        <v>0</v>
      </c>
      <c r="AD438" s="197">
        <v>0</v>
      </c>
      <c r="AE438" s="197">
        <v>0</v>
      </c>
      <c r="AF438" s="197"/>
      <c r="AG438" s="197"/>
      <c r="AH438" s="197"/>
      <c r="AI438" s="197"/>
      <c r="AJ438" s="197">
        <v>4202</v>
      </c>
      <c r="AK438" s="197"/>
      <c r="AL438" s="197"/>
      <c r="AM438" s="197"/>
      <c r="AN438" s="166"/>
      <c r="AO438" s="33"/>
    </row>
    <row r="439" spans="1:41" ht="15" customHeight="1">
      <c r="A439" s="78">
        <v>41159</v>
      </c>
      <c r="B439" s="226">
        <v>4701</v>
      </c>
      <c r="C439" s="57">
        <v>5101</v>
      </c>
      <c r="D439" s="99">
        <v>12066</v>
      </c>
      <c r="E439" s="100">
        <v>12779</v>
      </c>
      <c r="F439" s="589"/>
      <c r="G439" s="140">
        <v>0</v>
      </c>
      <c r="H439" s="140">
        <v>0</v>
      </c>
      <c r="I439" s="140">
        <v>0</v>
      </c>
      <c r="J439" s="397"/>
      <c r="K439" s="397"/>
      <c r="L439" s="2243"/>
      <c r="M439" s="2243"/>
      <c r="N439" s="234"/>
      <c r="O439" s="236"/>
      <c r="P439" s="234"/>
      <c r="Q439" s="236"/>
      <c r="R439" s="397">
        <v>0</v>
      </c>
      <c r="S439" s="397">
        <v>0</v>
      </c>
      <c r="T439" s="99"/>
      <c r="U439" s="57"/>
      <c r="V439" s="99"/>
      <c r="W439" s="57"/>
      <c r="X439" s="99"/>
      <c r="Y439" s="57"/>
      <c r="Z439" s="195">
        <v>65720</v>
      </c>
      <c r="AA439" s="197">
        <v>120064</v>
      </c>
      <c r="AB439" s="197"/>
      <c r="AC439" s="197">
        <v>0</v>
      </c>
      <c r="AD439" s="197">
        <v>0</v>
      </c>
      <c r="AE439" s="197">
        <v>0</v>
      </c>
      <c r="AF439" s="197"/>
      <c r="AG439" s="197"/>
      <c r="AH439" s="197"/>
      <c r="AI439" s="197"/>
      <c r="AJ439" s="197">
        <v>4202</v>
      </c>
      <c r="AK439" s="197"/>
      <c r="AL439" s="197"/>
      <c r="AM439" s="197"/>
      <c r="AN439" s="166"/>
      <c r="AO439" s="33"/>
    </row>
    <row r="440" spans="1:41" s="187" customFormat="1" ht="15" customHeight="1">
      <c r="A440" s="182">
        <v>41162</v>
      </c>
      <c r="B440" s="205">
        <v>4937</v>
      </c>
      <c r="C440" s="185">
        <v>4937</v>
      </c>
      <c r="D440" s="184">
        <v>9625</v>
      </c>
      <c r="E440" s="183">
        <v>9862</v>
      </c>
      <c r="F440" s="627"/>
      <c r="G440" s="206">
        <v>0</v>
      </c>
      <c r="H440" s="206">
        <v>0</v>
      </c>
      <c r="I440" s="206">
        <v>0</v>
      </c>
      <c r="J440" s="185"/>
      <c r="K440" s="185"/>
      <c r="L440" s="1412"/>
      <c r="M440" s="1412"/>
      <c r="N440" s="184"/>
      <c r="O440" s="183"/>
      <c r="P440" s="184"/>
      <c r="Q440" s="183"/>
      <c r="R440" s="185">
        <v>0</v>
      </c>
      <c r="S440" s="185">
        <v>100</v>
      </c>
      <c r="T440" s="184">
        <v>0</v>
      </c>
      <c r="U440" s="185">
        <v>0</v>
      </c>
      <c r="V440" s="184">
        <v>9</v>
      </c>
      <c r="W440" s="185">
        <v>9</v>
      </c>
      <c r="X440" s="184">
        <v>1</v>
      </c>
      <c r="Y440" s="185">
        <v>1</v>
      </c>
      <c r="Z440" s="207">
        <v>65772</v>
      </c>
      <c r="AA440" s="208">
        <v>120199</v>
      </c>
      <c r="AB440" s="208"/>
      <c r="AC440" s="208">
        <v>0</v>
      </c>
      <c r="AD440" s="208">
        <v>0</v>
      </c>
      <c r="AE440" s="208">
        <v>0</v>
      </c>
      <c r="AF440" s="208"/>
      <c r="AG440" s="208"/>
      <c r="AH440" s="208"/>
      <c r="AI440" s="208"/>
      <c r="AJ440" s="208">
        <v>4102</v>
      </c>
      <c r="AK440" s="208">
        <v>0</v>
      </c>
      <c r="AL440" s="208">
        <v>4</v>
      </c>
      <c r="AM440" s="208">
        <v>1</v>
      </c>
      <c r="AN440" s="209" t="s">
        <v>62</v>
      </c>
      <c r="AO440" s="210"/>
    </row>
    <row r="441" spans="1:41" s="31" customFormat="1" ht="15" customHeight="1">
      <c r="A441" s="78">
        <v>41163</v>
      </c>
      <c r="B441" s="226">
        <v>12136</v>
      </c>
      <c r="C441" s="57">
        <v>12136</v>
      </c>
      <c r="D441" s="99">
        <v>22090</v>
      </c>
      <c r="E441" s="100">
        <v>32927</v>
      </c>
      <c r="F441" s="589"/>
      <c r="G441" s="140">
        <v>0</v>
      </c>
      <c r="H441" s="140">
        <v>0</v>
      </c>
      <c r="I441" s="140">
        <v>0</v>
      </c>
      <c r="J441" s="397"/>
      <c r="K441" s="397"/>
      <c r="L441" s="2243"/>
      <c r="M441" s="2243"/>
      <c r="N441" s="234"/>
      <c r="O441" s="236"/>
      <c r="P441" s="234"/>
      <c r="Q441" s="236"/>
      <c r="R441" s="397">
        <v>0</v>
      </c>
      <c r="S441" s="397">
        <v>0</v>
      </c>
      <c r="T441" s="99">
        <v>8</v>
      </c>
      <c r="U441" s="57">
        <v>8</v>
      </c>
      <c r="V441" s="99">
        <v>52</v>
      </c>
      <c r="W441" s="57">
        <v>52</v>
      </c>
      <c r="X441" s="99">
        <v>1</v>
      </c>
      <c r="Y441" s="57">
        <v>1</v>
      </c>
      <c r="Z441" s="211">
        <v>68364</v>
      </c>
      <c r="AA441" s="212">
        <v>133720</v>
      </c>
      <c r="AB441" s="212"/>
      <c r="AC441" s="212">
        <v>0</v>
      </c>
      <c r="AD441" s="212">
        <v>0</v>
      </c>
      <c r="AE441" s="212">
        <v>0</v>
      </c>
      <c r="AF441" s="212"/>
      <c r="AG441" s="212"/>
      <c r="AH441" s="212"/>
      <c r="AI441" s="212"/>
      <c r="AJ441" s="212">
        <v>4102</v>
      </c>
      <c r="AK441" s="212">
        <v>8</v>
      </c>
      <c r="AL441" s="212">
        <v>27</v>
      </c>
      <c r="AM441" s="212">
        <v>2</v>
      </c>
      <c r="AN441" s="164"/>
      <c r="AO441" s="168"/>
    </row>
    <row r="442" spans="1:41" s="31" customFormat="1" ht="15" customHeight="1">
      <c r="A442" s="78">
        <v>41164</v>
      </c>
      <c r="B442" s="226">
        <v>13809</v>
      </c>
      <c r="C442" s="57">
        <v>16119</v>
      </c>
      <c r="D442" s="99">
        <v>28265</v>
      </c>
      <c r="E442" s="100">
        <v>28265</v>
      </c>
      <c r="F442" s="589"/>
      <c r="G442" s="140">
        <v>0</v>
      </c>
      <c r="H442" s="140">
        <v>0</v>
      </c>
      <c r="I442" s="140">
        <v>0</v>
      </c>
      <c r="J442" s="397"/>
      <c r="K442" s="397"/>
      <c r="L442" s="2243"/>
      <c r="M442" s="2243"/>
      <c r="N442" s="234"/>
      <c r="O442" s="236"/>
      <c r="P442" s="234"/>
      <c r="Q442" s="236"/>
      <c r="R442" s="397">
        <v>40</v>
      </c>
      <c r="S442" s="397">
        <v>40</v>
      </c>
      <c r="T442" s="99">
        <v>13</v>
      </c>
      <c r="U442" s="57">
        <v>13</v>
      </c>
      <c r="V442" s="99">
        <v>64</v>
      </c>
      <c r="W442" s="57">
        <v>64</v>
      </c>
      <c r="X442" s="99">
        <v>2</v>
      </c>
      <c r="Y442" s="57">
        <v>2</v>
      </c>
      <c r="Z442" s="211">
        <v>69613</v>
      </c>
      <c r="AA442" s="212">
        <v>127188</v>
      </c>
      <c r="AB442" s="212"/>
      <c r="AC442" s="212">
        <v>0</v>
      </c>
      <c r="AD442" s="212">
        <v>0</v>
      </c>
      <c r="AE442" s="212">
        <v>0</v>
      </c>
      <c r="AF442" s="212"/>
      <c r="AG442" s="212"/>
      <c r="AH442" s="212"/>
      <c r="AI442" s="212"/>
      <c r="AJ442" s="212">
        <v>4342</v>
      </c>
      <c r="AK442" s="212">
        <v>20</v>
      </c>
      <c r="AL442" s="212">
        <v>16</v>
      </c>
      <c r="AM442" s="212">
        <v>3</v>
      </c>
      <c r="AN442" s="164"/>
      <c r="AO442" s="168"/>
    </row>
    <row r="443" spans="1:41" s="31" customFormat="1" ht="15" customHeight="1">
      <c r="A443" s="78">
        <v>41165</v>
      </c>
      <c r="B443" s="226">
        <v>46043</v>
      </c>
      <c r="C443" s="57">
        <v>48097</v>
      </c>
      <c r="D443" s="99">
        <v>75876</v>
      </c>
      <c r="E443" s="100">
        <v>75876</v>
      </c>
      <c r="F443" s="589"/>
      <c r="G443" s="140">
        <v>0</v>
      </c>
      <c r="H443" s="140">
        <v>0</v>
      </c>
      <c r="I443" s="140">
        <v>0</v>
      </c>
      <c r="J443" s="397"/>
      <c r="K443" s="397"/>
      <c r="L443" s="2243"/>
      <c r="M443" s="2243"/>
      <c r="N443" s="234"/>
      <c r="O443" s="236"/>
      <c r="P443" s="234"/>
      <c r="Q443" s="236"/>
      <c r="R443" s="397">
        <v>0</v>
      </c>
      <c r="S443" s="397">
        <v>0</v>
      </c>
      <c r="T443" s="99">
        <v>17</v>
      </c>
      <c r="U443" s="57">
        <v>17</v>
      </c>
      <c r="V443" s="99">
        <v>21</v>
      </c>
      <c r="W443" s="57">
        <v>21</v>
      </c>
      <c r="X443" s="99">
        <v>10</v>
      </c>
      <c r="Y443" s="57">
        <v>10</v>
      </c>
      <c r="Z443" s="211">
        <v>73633</v>
      </c>
      <c r="AA443" s="212">
        <v>122200</v>
      </c>
      <c r="AB443" s="212"/>
      <c r="AC443" s="212">
        <v>0</v>
      </c>
      <c r="AD443" s="212">
        <v>0</v>
      </c>
      <c r="AE443" s="212">
        <v>0</v>
      </c>
      <c r="AF443" s="212"/>
      <c r="AG443" s="212"/>
      <c r="AH443" s="212"/>
      <c r="AI443" s="212"/>
      <c r="AJ443" s="212">
        <v>4102</v>
      </c>
      <c r="AK443" s="212">
        <v>10</v>
      </c>
      <c r="AL443" s="212">
        <v>13</v>
      </c>
      <c r="AM443" s="212">
        <v>3</v>
      </c>
      <c r="AN443" s="164"/>
      <c r="AO443" s="168"/>
    </row>
    <row r="444" spans="1:41" s="31" customFormat="1" ht="15" customHeight="1">
      <c r="A444" s="78">
        <v>41166</v>
      </c>
      <c r="B444" s="226">
        <v>52717</v>
      </c>
      <c r="C444" s="57">
        <v>53662</v>
      </c>
      <c r="D444" s="99">
        <v>45233</v>
      </c>
      <c r="E444" s="100">
        <v>46697</v>
      </c>
      <c r="F444" s="589"/>
      <c r="G444" s="140">
        <v>0</v>
      </c>
      <c r="H444" s="140">
        <v>0</v>
      </c>
      <c r="I444" s="140">
        <v>0</v>
      </c>
      <c r="J444" s="397"/>
      <c r="K444" s="397"/>
      <c r="L444" s="2243"/>
      <c r="M444" s="2243"/>
      <c r="N444" s="234"/>
      <c r="O444" s="236"/>
      <c r="P444" s="234"/>
      <c r="Q444" s="236"/>
      <c r="R444" s="397">
        <v>0</v>
      </c>
      <c r="S444" s="397">
        <v>0</v>
      </c>
      <c r="T444" s="99">
        <v>5</v>
      </c>
      <c r="U444" s="57">
        <v>5</v>
      </c>
      <c r="V444" s="99">
        <v>24</v>
      </c>
      <c r="W444" s="57">
        <v>24</v>
      </c>
      <c r="X444" s="99">
        <v>0</v>
      </c>
      <c r="Y444" s="57">
        <v>0</v>
      </c>
      <c r="Z444" s="211">
        <v>70039</v>
      </c>
      <c r="AA444" s="212">
        <v>128820</v>
      </c>
      <c r="AB444" s="212"/>
      <c r="AC444" s="212">
        <v>0</v>
      </c>
      <c r="AD444" s="212">
        <v>0</v>
      </c>
      <c r="AE444" s="212">
        <v>0</v>
      </c>
      <c r="AF444" s="212"/>
      <c r="AG444" s="212"/>
      <c r="AH444" s="212"/>
      <c r="AI444" s="212"/>
      <c r="AJ444" s="212">
        <v>4102</v>
      </c>
      <c r="AK444" s="212">
        <v>12</v>
      </c>
      <c r="AL444" s="212">
        <v>36</v>
      </c>
      <c r="AM444" s="212">
        <v>3</v>
      </c>
      <c r="AN444" s="164"/>
      <c r="AO444" s="168"/>
    </row>
    <row r="445" spans="1:41" ht="15" customHeight="1">
      <c r="A445" s="78">
        <v>41169</v>
      </c>
      <c r="B445" s="226">
        <v>34851</v>
      </c>
      <c r="C445" s="57">
        <v>35451</v>
      </c>
      <c r="D445" s="99">
        <v>53113</v>
      </c>
      <c r="E445" s="100">
        <v>55396</v>
      </c>
      <c r="F445" s="589"/>
      <c r="G445" s="140">
        <v>0</v>
      </c>
      <c r="H445" s="140">
        <v>0</v>
      </c>
      <c r="I445" s="140">
        <v>0</v>
      </c>
      <c r="J445" s="397"/>
      <c r="K445" s="397"/>
      <c r="L445" s="2243"/>
      <c r="M445" s="2243"/>
      <c r="N445" s="234"/>
      <c r="O445" s="236"/>
      <c r="P445" s="234"/>
      <c r="Q445" s="236"/>
      <c r="R445" s="397">
        <v>1028</v>
      </c>
      <c r="S445" s="397">
        <v>4168</v>
      </c>
      <c r="T445" s="99">
        <v>8</v>
      </c>
      <c r="U445" s="57">
        <v>8</v>
      </c>
      <c r="V445" s="99">
        <v>31</v>
      </c>
      <c r="W445" s="57">
        <v>31</v>
      </c>
      <c r="X445" s="99">
        <v>0</v>
      </c>
      <c r="Y445" s="57">
        <v>0</v>
      </c>
      <c r="Z445" s="195">
        <v>72418</v>
      </c>
      <c r="AA445" s="197">
        <v>136554</v>
      </c>
      <c r="AB445" s="197"/>
      <c r="AC445" s="197">
        <v>0</v>
      </c>
      <c r="AD445" s="197">
        <v>0</v>
      </c>
      <c r="AE445" s="197">
        <v>0</v>
      </c>
      <c r="AF445" s="197"/>
      <c r="AG445" s="197"/>
      <c r="AH445" s="197"/>
      <c r="AI445" s="197"/>
      <c r="AJ445" s="197">
        <v>5082</v>
      </c>
      <c r="AK445" s="197">
        <v>18</v>
      </c>
      <c r="AL445" s="197">
        <v>25</v>
      </c>
      <c r="AM445" s="197">
        <v>5</v>
      </c>
      <c r="AN445" s="166"/>
      <c r="AO445" s="33"/>
    </row>
    <row r="446" spans="1:41" ht="15" customHeight="1">
      <c r="A446" s="78">
        <v>41170</v>
      </c>
      <c r="B446" s="226">
        <v>20955</v>
      </c>
      <c r="C446" s="57">
        <v>22001</v>
      </c>
      <c r="D446" s="99">
        <v>65685</v>
      </c>
      <c r="E446" s="100">
        <v>71397</v>
      </c>
      <c r="F446" s="589"/>
      <c r="G446" s="140">
        <v>0</v>
      </c>
      <c r="H446" s="140">
        <v>0</v>
      </c>
      <c r="I446" s="140">
        <v>0</v>
      </c>
      <c r="J446" s="397"/>
      <c r="K446" s="397"/>
      <c r="L446" s="2243"/>
      <c r="M446" s="2243"/>
      <c r="N446" s="234"/>
      <c r="O446" s="236"/>
      <c r="P446" s="234"/>
      <c r="Q446" s="236"/>
      <c r="R446" s="397">
        <v>20</v>
      </c>
      <c r="S446" s="397">
        <v>951</v>
      </c>
      <c r="T446" s="99">
        <v>10</v>
      </c>
      <c r="U446" s="57">
        <v>10</v>
      </c>
      <c r="V446" s="99">
        <v>56</v>
      </c>
      <c r="W446" s="57">
        <v>56</v>
      </c>
      <c r="X446" s="99">
        <v>0</v>
      </c>
      <c r="Y446" s="57">
        <v>0</v>
      </c>
      <c r="Z446" s="195">
        <v>70098</v>
      </c>
      <c r="AA446" s="197">
        <v>141381</v>
      </c>
      <c r="AB446" s="197"/>
      <c r="AC446" s="197">
        <v>0</v>
      </c>
      <c r="AD446" s="197">
        <v>0</v>
      </c>
      <c r="AE446" s="197">
        <v>0</v>
      </c>
      <c r="AF446" s="197"/>
      <c r="AG446" s="197"/>
      <c r="AH446" s="197"/>
      <c r="AI446" s="197"/>
      <c r="AJ446" s="197">
        <v>4639</v>
      </c>
      <c r="AK446" s="197">
        <v>22</v>
      </c>
      <c r="AL446" s="197">
        <v>57</v>
      </c>
      <c r="AM446" s="197">
        <v>5</v>
      </c>
      <c r="AN446" s="166"/>
      <c r="AO446" s="33"/>
    </row>
    <row r="447" spans="1:41" ht="15" customHeight="1">
      <c r="A447" s="78">
        <v>41171</v>
      </c>
      <c r="B447" s="226">
        <v>18931</v>
      </c>
      <c r="C447" s="57">
        <v>19001</v>
      </c>
      <c r="D447" s="99">
        <v>41079</v>
      </c>
      <c r="E447" s="100">
        <v>41435</v>
      </c>
      <c r="F447" s="589"/>
      <c r="G447" s="140">
        <v>0</v>
      </c>
      <c r="H447" s="140">
        <v>0</v>
      </c>
      <c r="I447" s="140">
        <v>0</v>
      </c>
      <c r="J447" s="397"/>
      <c r="K447" s="397"/>
      <c r="L447" s="2243"/>
      <c r="M447" s="2243"/>
      <c r="N447" s="234"/>
      <c r="O447" s="236"/>
      <c r="P447" s="234"/>
      <c r="Q447" s="236"/>
      <c r="R447" s="397">
        <v>0</v>
      </c>
      <c r="S447" s="397">
        <v>2130</v>
      </c>
      <c r="T447" s="99">
        <v>11</v>
      </c>
      <c r="U447" s="57">
        <v>11</v>
      </c>
      <c r="V447" s="99">
        <v>21</v>
      </c>
      <c r="W447" s="57">
        <v>21</v>
      </c>
      <c r="X447" s="99">
        <v>5</v>
      </c>
      <c r="Y447" s="57">
        <v>5</v>
      </c>
      <c r="Z447" s="195">
        <v>67353</v>
      </c>
      <c r="AA447" s="197">
        <v>133911</v>
      </c>
      <c r="AB447" s="197"/>
      <c r="AC447" s="197">
        <v>0</v>
      </c>
      <c r="AD447" s="197">
        <v>0</v>
      </c>
      <c r="AE447" s="197">
        <v>0</v>
      </c>
      <c r="AF447" s="197"/>
      <c r="AG447" s="197"/>
      <c r="AH447" s="197"/>
      <c r="AI447" s="197"/>
      <c r="AJ447" s="197">
        <v>4873</v>
      </c>
      <c r="AK447" s="197">
        <v>10</v>
      </c>
      <c r="AL447" s="197">
        <v>36</v>
      </c>
      <c r="AM447" s="197">
        <v>10</v>
      </c>
      <c r="AN447" s="166"/>
      <c r="AO447" s="33"/>
    </row>
    <row r="448" spans="1:41" ht="15" customHeight="1">
      <c r="A448" s="78">
        <v>41172</v>
      </c>
      <c r="B448" s="226">
        <v>5741</v>
      </c>
      <c r="C448" s="57">
        <v>5741</v>
      </c>
      <c r="D448" s="99">
        <v>19191</v>
      </c>
      <c r="E448" s="100">
        <v>23491</v>
      </c>
      <c r="F448" s="589"/>
      <c r="G448" s="140">
        <v>0</v>
      </c>
      <c r="H448" s="140">
        <v>0</v>
      </c>
      <c r="I448" s="140">
        <v>0</v>
      </c>
      <c r="J448" s="397"/>
      <c r="K448" s="397"/>
      <c r="L448" s="2243"/>
      <c r="M448" s="2243"/>
      <c r="N448" s="234"/>
      <c r="O448" s="236"/>
      <c r="P448" s="234"/>
      <c r="Q448" s="236"/>
      <c r="R448" s="397">
        <v>136</v>
      </c>
      <c r="S448" s="397">
        <v>136</v>
      </c>
      <c r="T448" s="99">
        <v>11</v>
      </c>
      <c r="U448" s="57">
        <v>11</v>
      </c>
      <c r="V448" s="99">
        <v>28</v>
      </c>
      <c r="W448" s="57">
        <v>28</v>
      </c>
      <c r="X448" s="99">
        <v>0</v>
      </c>
      <c r="Y448" s="57">
        <v>0</v>
      </c>
      <c r="Z448" s="195">
        <v>66108</v>
      </c>
      <c r="AA448" s="197">
        <v>131674</v>
      </c>
      <c r="AB448" s="197"/>
      <c r="AC448" s="197">
        <v>0</v>
      </c>
      <c r="AD448" s="197">
        <v>0</v>
      </c>
      <c r="AE448" s="197">
        <v>0</v>
      </c>
      <c r="AF448" s="197"/>
      <c r="AG448" s="197"/>
      <c r="AH448" s="197"/>
      <c r="AI448" s="197"/>
      <c r="AJ448" s="197">
        <v>4874</v>
      </c>
      <c r="AK448" s="197">
        <v>20</v>
      </c>
      <c r="AL448" s="197">
        <v>51</v>
      </c>
      <c r="AM448" s="197">
        <v>8</v>
      </c>
      <c r="AN448" s="166"/>
      <c r="AO448" s="33"/>
    </row>
    <row r="449" spans="1:41" ht="15" customHeight="1">
      <c r="A449" s="78">
        <v>41173</v>
      </c>
      <c r="B449" s="226">
        <v>3628</v>
      </c>
      <c r="C449" s="57">
        <v>3628</v>
      </c>
      <c r="D449" s="99">
        <v>7377</v>
      </c>
      <c r="E449" s="100">
        <v>7638</v>
      </c>
      <c r="F449" s="589"/>
      <c r="G449" s="140">
        <v>0</v>
      </c>
      <c r="H449" s="140">
        <v>0</v>
      </c>
      <c r="I449" s="140">
        <v>0</v>
      </c>
      <c r="J449" s="397"/>
      <c r="K449" s="397"/>
      <c r="L449" s="2243"/>
      <c r="M449" s="2243"/>
      <c r="N449" s="234"/>
      <c r="O449" s="236"/>
      <c r="P449" s="234"/>
      <c r="Q449" s="236"/>
      <c r="R449" s="397">
        <v>612</v>
      </c>
      <c r="S449" s="397">
        <v>612</v>
      </c>
      <c r="T449" s="99">
        <v>3</v>
      </c>
      <c r="U449" s="57">
        <v>3</v>
      </c>
      <c r="V449" s="99">
        <v>49</v>
      </c>
      <c r="W449" s="57">
        <v>49</v>
      </c>
      <c r="X449" s="99">
        <v>0</v>
      </c>
      <c r="Y449" s="57">
        <v>0</v>
      </c>
      <c r="Z449" s="195">
        <v>66411</v>
      </c>
      <c r="AA449" s="197">
        <v>130132</v>
      </c>
      <c r="AB449" s="197"/>
      <c r="AC449" s="197">
        <v>0</v>
      </c>
      <c r="AD449" s="197">
        <v>0</v>
      </c>
      <c r="AE449" s="197">
        <v>0</v>
      </c>
      <c r="AF449" s="197"/>
      <c r="AG449" s="197"/>
      <c r="AH449" s="197"/>
      <c r="AI449" s="197"/>
      <c r="AJ449" s="197">
        <v>4700</v>
      </c>
      <c r="AK449" s="197">
        <v>23</v>
      </c>
      <c r="AL449" s="197">
        <v>70</v>
      </c>
      <c r="AM449" s="197">
        <v>8</v>
      </c>
      <c r="AN449" s="166"/>
      <c r="AO449" s="33"/>
    </row>
    <row r="450" spans="1:41" ht="15" customHeight="1">
      <c r="A450" s="78">
        <v>41176</v>
      </c>
      <c r="B450" s="226">
        <v>2398</v>
      </c>
      <c r="C450" s="57">
        <v>2398</v>
      </c>
      <c r="D450" s="99">
        <v>5257</v>
      </c>
      <c r="E450" s="100">
        <v>7066</v>
      </c>
      <c r="F450" s="589"/>
      <c r="G450" s="140">
        <v>0</v>
      </c>
      <c r="H450" s="140">
        <v>0</v>
      </c>
      <c r="I450" s="140">
        <v>0</v>
      </c>
      <c r="J450" s="397"/>
      <c r="K450" s="397"/>
      <c r="L450" s="2243"/>
      <c r="M450" s="2243"/>
      <c r="N450" s="234"/>
      <c r="O450" s="236"/>
      <c r="P450" s="234"/>
      <c r="Q450" s="236"/>
      <c r="R450" s="397">
        <v>0</v>
      </c>
      <c r="S450" s="397">
        <v>0</v>
      </c>
      <c r="T450" s="99">
        <v>1</v>
      </c>
      <c r="U450" s="57">
        <v>1</v>
      </c>
      <c r="V450" s="99">
        <v>22</v>
      </c>
      <c r="W450" s="57">
        <v>22</v>
      </c>
      <c r="X450" s="99">
        <v>24</v>
      </c>
      <c r="Y450" s="57">
        <v>24</v>
      </c>
      <c r="Z450" s="195">
        <v>59870</v>
      </c>
      <c r="AA450" s="197">
        <v>115909</v>
      </c>
      <c r="AB450" s="197"/>
      <c r="AC450" s="197">
        <v>0</v>
      </c>
      <c r="AD450" s="197">
        <v>0</v>
      </c>
      <c r="AE450" s="197">
        <v>0</v>
      </c>
      <c r="AF450" s="197"/>
      <c r="AG450" s="197"/>
      <c r="AH450" s="197"/>
      <c r="AI450" s="197"/>
      <c r="AJ450" s="197">
        <v>3037</v>
      </c>
      <c r="AK450" s="197">
        <v>5</v>
      </c>
      <c r="AL450" s="197">
        <v>26</v>
      </c>
      <c r="AM450" s="197">
        <v>24</v>
      </c>
      <c r="AN450" s="166"/>
      <c r="AO450" s="33"/>
    </row>
    <row r="451" spans="1:41" ht="15" customHeight="1">
      <c r="A451" s="78">
        <v>41177</v>
      </c>
      <c r="B451" s="226">
        <v>3275</v>
      </c>
      <c r="C451" s="57">
        <v>3275</v>
      </c>
      <c r="D451" s="99">
        <v>5962</v>
      </c>
      <c r="E451" s="100">
        <v>5962</v>
      </c>
      <c r="F451" s="589"/>
      <c r="G451" s="140">
        <v>0</v>
      </c>
      <c r="H451" s="140">
        <v>0</v>
      </c>
      <c r="I451" s="140">
        <v>0</v>
      </c>
      <c r="J451" s="397"/>
      <c r="K451" s="397"/>
      <c r="L451" s="2243"/>
      <c r="M451" s="2243"/>
      <c r="N451" s="234"/>
      <c r="O451" s="236"/>
      <c r="P451" s="234"/>
      <c r="Q451" s="236"/>
      <c r="R451" s="397">
        <v>0</v>
      </c>
      <c r="S451" s="397">
        <v>0</v>
      </c>
      <c r="T451" s="99">
        <v>10</v>
      </c>
      <c r="U451" s="57">
        <v>10</v>
      </c>
      <c r="V451" s="99">
        <v>65</v>
      </c>
      <c r="W451" s="57">
        <v>65</v>
      </c>
      <c r="X451" s="99">
        <v>0</v>
      </c>
      <c r="Y451" s="57">
        <v>0</v>
      </c>
      <c r="Z451" s="195">
        <v>60134</v>
      </c>
      <c r="AA451" s="197">
        <v>116133</v>
      </c>
      <c r="AB451" s="197"/>
      <c r="AC451" s="197">
        <v>0</v>
      </c>
      <c r="AD451" s="197">
        <v>0</v>
      </c>
      <c r="AE451" s="197">
        <v>0</v>
      </c>
      <c r="AF451" s="197"/>
      <c r="AG451" s="197"/>
      <c r="AH451" s="197"/>
      <c r="AI451" s="197"/>
      <c r="AJ451" s="197">
        <v>3037</v>
      </c>
      <c r="AK451" s="197">
        <v>11</v>
      </c>
      <c r="AL451" s="197">
        <v>44</v>
      </c>
      <c r="AM451" s="197">
        <v>24</v>
      </c>
      <c r="AN451" s="166"/>
      <c r="AO451" s="33"/>
    </row>
    <row r="452" spans="1:41" ht="15" customHeight="1">
      <c r="A452" s="78">
        <v>41178</v>
      </c>
      <c r="B452" s="226">
        <v>4712</v>
      </c>
      <c r="C452" s="57">
        <v>4712</v>
      </c>
      <c r="D452" s="99">
        <v>9117</v>
      </c>
      <c r="E452" s="100">
        <v>9496</v>
      </c>
      <c r="F452" s="589"/>
      <c r="G452" s="140">
        <v>0</v>
      </c>
      <c r="H452" s="140">
        <v>0</v>
      </c>
      <c r="I452" s="140">
        <v>0</v>
      </c>
      <c r="J452" s="397"/>
      <c r="K452" s="397"/>
      <c r="L452" s="2243"/>
      <c r="M452" s="2243"/>
      <c r="N452" s="234"/>
      <c r="O452" s="236"/>
      <c r="P452" s="234"/>
      <c r="Q452" s="236"/>
      <c r="R452" s="397">
        <v>0</v>
      </c>
      <c r="S452" s="397">
        <v>250</v>
      </c>
      <c r="T452" s="99">
        <v>1</v>
      </c>
      <c r="U452" s="57">
        <v>1</v>
      </c>
      <c r="V452" s="99">
        <v>40</v>
      </c>
      <c r="W452" s="57">
        <v>40</v>
      </c>
      <c r="X452" s="99">
        <v>4</v>
      </c>
      <c r="Y452" s="57">
        <v>4</v>
      </c>
      <c r="Z452" s="195">
        <v>61054</v>
      </c>
      <c r="AA452" s="197">
        <v>116788</v>
      </c>
      <c r="AB452" s="197"/>
      <c r="AC452" s="197">
        <v>0</v>
      </c>
      <c r="AD452" s="197">
        <v>0</v>
      </c>
      <c r="AE452" s="197">
        <v>0</v>
      </c>
      <c r="AF452" s="197"/>
      <c r="AG452" s="197"/>
      <c r="AH452" s="197"/>
      <c r="AI452" s="197"/>
      <c r="AJ452" s="197">
        <v>2787</v>
      </c>
      <c r="AK452" s="197">
        <v>11</v>
      </c>
      <c r="AL452" s="197">
        <v>32</v>
      </c>
      <c r="AM452" s="197">
        <v>28</v>
      </c>
      <c r="AN452" s="166"/>
      <c r="AO452" s="33"/>
    </row>
    <row r="453" spans="1:41" ht="15" customHeight="1">
      <c r="A453" s="78">
        <v>41179</v>
      </c>
      <c r="B453" s="226">
        <v>4978</v>
      </c>
      <c r="C453" s="57">
        <v>4978</v>
      </c>
      <c r="D453" s="99">
        <v>5285</v>
      </c>
      <c r="E453" s="100">
        <v>5285</v>
      </c>
      <c r="F453" s="589"/>
      <c r="G453" s="140">
        <v>4</v>
      </c>
      <c r="H453" s="140">
        <v>0</v>
      </c>
      <c r="I453" s="140">
        <v>0</v>
      </c>
      <c r="J453" s="397"/>
      <c r="K453" s="397"/>
      <c r="L453" s="2243"/>
      <c r="M453" s="2243"/>
      <c r="N453" s="234"/>
      <c r="O453" s="236"/>
      <c r="P453" s="234"/>
      <c r="Q453" s="236"/>
      <c r="R453" s="397">
        <v>0</v>
      </c>
      <c r="S453" s="397">
        <v>0</v>
      </c>
      <c r="T453" s="99">
        <v>5</v>
      </c>
      <c r="U453" s="57">
        <v>5</v>
      </c>
      <c r="V453" s="99">
        <v>26</v>
      </c>
      <c r="W453" s="57">
        <v>26</v>
      </c>
      <c r="X453" s="99">
        <v>5</v>
      </c>
      <c r="Y453" s="57">
        <v>5</v>
      </c>
      <c r="Z453" s="195">
        <v>60633</v>
      </c>
      <c r="AA453" s="197">
        <v>116168</v>
      </c>
      <c r="AB453" s="197"/>
      <c r="AC453" s="197">
        <v>2</v>
      </c>
      <c r="AD453" s="197">
        <v>0</v>
      </c>
      <c r="AE453" s="197">
        <v>0</v>
      </c>
      <c r="AF453" s="197"/>
      <c r="AG453" s="197"/>
      <c r="AH453" s="197"/>
      <c r="AI453" s="197"/>
      <c r="AJ453" s="197">
        <v>2787</v>
      </c>
      <c r="AK453" s="197">
        <v>6</v>
      </c>
      <c r="AL453" s="197">
        <v>33</v>
      </c>
      <c r="AM453" s="197">
        <v>26</v>
      </c>
      <c r="AN453" s="166"/>
      <c r="AO453" s="33"/>
    </row>
    <row r="454" spans="1:41" ht="15" customHeight="1">
      <c r="A454" s="78">
        <v>41180</v>
      </c>
      <c r="B454" s="226">
        <v>10188</v>
      </c>
      <c r="C454" s="57">
        <v>10188</v>
      </c>
      <c r="D454" s="99">
        <v>11135</v>
      </c>
      <c r="E454" s="100">
        <v>11135</v>
      </c>
      <c r="F454" s="589"/>
      <c r="G454" s="140">
        <v>0</v>
      </c>
      <c r="H454" s="140">
        <v>0</v>
      </c>
      <c r="I454" s="140">
        <v>0</v>
      </c>
      <c r="J454" s="397"/>
      <c r="K454" s="397"/>
      <c r="L454" s="2243"/>
      <c r="M454" s="2243"/>
      <c r="N454" s="234"/>
      <c r="O454" s="236"/>
      <c r="P454" s="234"/>
      <c r="Q454" s="236"/>
      <c r="R454" s="397">
        <v>0</v>
      </c>
      <c r="S454" s="397">
        <v>0</v>
      </c>
      <c r="T454" s="99">
        <v>6</v>
      </c>
      <c r="U454" s="57">
        <v>6</v>
      </c>
      <c r="V454" s="99">
        <v>93</v>
      </c>
      <c r="W454" s="57">
        <v>93</v>
      </c>
      <c r="X454" s="99">
        <v>21</v>
      </c>
      <c r="Y454" s="57">
        <v>21</v>
      </c>
      <c r="Z454" s="195">
        <v>61560</v>
      </c>
      <c r="AA454" s="197">
        <v>116624</v>
      </c>
      <c r="AB454" s="197"/>
      <c r="AC454" s="197">
        <v>2</v>
      </c>
      <c r="AD454" s="197">
        <v>0</v>
      </c>
      <c r="AE454" s="197">
        <v>0</v>
      </c>
      <c r="AF454" s="197"/>
      <c r="AG454" s="197"/>
      <c r="AH454" s="197"/>
      <c r="AI454" s="197"/>
      <c r="AJ454" s="197">
        <v>2787</v>
      </c>
      <c r="AK454" s="197">
        <v>12</v>
      </c>
      <c r="AL454" s="197">
        <v>41</v>
      </c>
      <c r="AM454" s="197">
        <v>47</v>
      </c>
      <c r="AN454" s="166"/>
      <c r="AO454" s="33"/>
    </row>
    <row r="455" spans="1:41" ht="15" customHeight="1">
      <c r="A455" s="78">
        <v>41183</v>
      </c>
      <c r="B455" s="226">
        <v>6456</v>
      </c>
      <c r="C455" s="57">
        <v>6456</v>
      </c>
      <c r="D455" s="99">
        <v>8148</v>
      </c>
      <c r="E455" s="100">
        <v>8588</v>
      </c>
      <c r="F455" s="589"/>
      <c r="G455" s="140">
        <v>0</v>
      </c>
      <c r="H455" s="140">
        <v>0</v>
      </c>
      <c r="I455" s="140">
        <v>0</v>
      </c>
      <c r="J455" s="397"/>
      <c r="K455" s="397"/>
      <c r="L455" s="2243"/>
      <c r="M455" s="2243"/>
      <c r="N455" s="234"/>
      <c r="O455" s="236"/>
      <c r="P455" s="234"/>
      <c r="Q455" s="236"/>
      <c r="R455" s="397">
        <v>0</v>
      </c>
      <c r="S455" s="397">
        <v>0</v>
      </c>
      <c r="T455" s="99">
        <v>17</v>
      </c>
      <c r="U455" s="57">
        <v>17</v>
      </c>
      <c r="V455" s="99">
        <v>99</v>
      </c>
      <c r="W455" s="57">
        <v>99</v>
      </c>
      <c r="X455" s="99">
        <v>10</v>
      </c>
      <c r="Y455" s="57">
        <v>10</v>
      </c>
      <c r="Z455" s="195">
        <v>63348</v>
      </c>
      <c r="AA455" s="197">
        <v>118472</v>
      </c>
      <c r="AB455" s="197"/>
      <c r="AC455" s="197">
        <v>2</v>
      </c>
      <c r="AD455" s="197">
        <v>0</v>
      </c>
      <c r="AE455" s="197">
        <v>0</v>
      </c>
      <c r="AF455" s="197"/>
      <c r="AG455" s="197"/>
      <c r="AH455" s="197"/>
      <c r="AI455" s="197"/>
      <c r="AJ455" s="197">
        <v>2787</v>
      </c>
      <c r="AK455" s="197">
        <v>17</v>
      </c>
      <c r="AL455" s="197">
        <v>49</v>
      </c>
      <c r="AM455" s="197">
        <v>52</v>
      </c>
      <c r="AN455" s="166"/>
      <c r="AO455" s="33"/>
    </row>
    <row r="456" spans="1:41" ht="15" customHeight="1">
      <c r="A456" s="78">
        <v>41184</v>
      </c>
      <c r="B456" s="226">
        <v>2351</v>
      </c>
      <c r="C456" s="57">
        <v>2409</v>
      </c>
      <c r="D456" s="99">
        <v>7827</v>
      </c>
      <c r="E456" s="100">
        <v>7827</v>
      </c>
      <c r="F456" s="589"/>
      <c r="G456" s="140">
        <v>0</v>
      </c>
      <c r="H456" s="140">
        <v>0</v>
      </c>
      <c r="I456" s="140">
        <v>0</v>
      </c>
      <c r="J456" s="397"/>
      <c r="K456" s="397"/>
      <c r="L456" s="2243"/>
      <c r="M456" s="2243"/>
      <c r="N456" s="234"/>
      <c r="O456" s="236"/>
      <c r="P456" s="234"/>
      <c r="Q456" s="236"/>
      <c r="R456" s="397">
        <v>0</v>
      </c>
      <c r="S456" s="397">
        <v>0</v>
      </c>
      <c r="T456" s="99">
        <v>13</v>
      </c>
      <c r="U456" s="57">
        <v>13</v>
      </c>
      <c r="V456" s="99">
        <v>28</v>
      </c>
      <c r="W456" s="57">
        <v>28</v>
      </c>
      <c r="X456" s="99">
        <v>0</v>
      </c>
      <c r="Y456" s="57">
        <v>0</v>
      </c>
      <c r="Z456" s="195">
        <v>61041</v>
      </c>
      <c r="AA456" s="197">
        <v>115210</v>
      </c>
      <c r="AB456" s="197"/>
      <c r="AC456" s="197">
        <v>2</v>
      </c>
      <c r="AD456" s="197">
        <v>0</v>
      </c>
      <c r="AE456" s="197">
        <v>0</v>
      </c>
      <c r="AF456" s="197"/>
      <c r="AG456" s="197"/>
      <c r="AH456" s="197"/>
      <c r="AI456" s="197"/>
      <c r="AJ456" s="197">
        <v>2787</v>
      </c>
      <c r="AK456" s="197">
        <v>16</v>
      </c>
      <c r="AL456" s="197">
        <v>32</v>
      </c>
      <c r="AM456" s="197">
        <v>52</v>
      </c>
      <c r="AN456" s="166"/>
      <c r="AO456" s="33"/>
    </row>
    <row r="457" spans="1:41" ht="15" customHeight="1">
      <c r="A457" s="78">
        <v>41185</v>
      </c>
      <c r="B457" s="226">
        <v>7038</v>
      </c>
      <c r="C457" s="57">
        <v>7038</v>
      </c>
      <c r="D457" s="99">
        <v>4516</v>
      </c>
      <c r="E457" s="100">
        <v>4516</v>
      </c>
      <c r="F457" s="589"/>
      <c r="G457" s="140">
        <v>0</v>
      </c>
      <c r="H457" s="140">
        <v>0</v>
      </c>
      <c r="I457" s="140">
        <v>0</v>
      </c>
      <c r="J457" s="397"/>
      <c r="K457" s="397"/>
      <c r="L457" s="2243"/>
      <c r="M457" s="2243"/>
      <c r="N457" s="234"/>
      <c r="O457" s="236"/>
      <c r="P457" s="234"/>
      <c r="Q457" s="236"/>
      <c r="R457" s="397">
        <v>0</v>
      </c>
      <c r="S457" s="397">
        <v>0</v>
      </c>
      <c r="T457" s="99">
        <v>8</v>
      </c>
      <c r="U457" s="57">
        <v>8</v>
      </c>
      <c r="V457" s="99">
        <v>12</v>
      </c>
      <c r="W457" s="57">
        <v>12</v>
      </c>
      <c r="X457" s="99">
        <v>2</v>
      </c>
      <c r="Y457" s="57">
        <v>2</v>
      </c>
      <c r="Z457" s="195">
        <v>60738</v>
      </c>
      <c r="AA457" s="197">
        <v>115321</v>
      </c>
      <c r="AB457" s="197"/>
      <c r="AC457" s="197">
        <v>2</v>
      </c>
      <c r="AD457" s="197">
        <v>0</v>
      </c>
      <c r="AE457" s="197">
        <v>0</v>
      </c>
      <c r="AF457" s="197"/>
      <c r="AG457" s="197"/>
      <c r="AH457" s="197"/>
      <c r="AI457" s="197"/>
      <c r="AJ457" s="197">
        <v>2787</v>
      </c>
      <c r="AK457" s="197">
        <v>18</v>
      </c>
      <c r="AL457" s="197">
        <v>34</v>
      </c>
      <c r="AM457" s="197">
        <v>52</v>
      </c>
      <c r="AN457" s="166"/>
      <c r="AO457" s="33"/>
    </row>
    <row r="458" spans="1:41" ht="15" customHeight="1">
      <c r="A458" s="78">
        <v>41186</v>
      </c>
      <c r="B458" s="226">
        <v>3518</v>
      </c>
      <c r="C458" s="57">
        <v>3518</v>
      </c>
      <c r="D458" s="99">
        <v>3818</v>
      </c>
      <c r="E458" s="100">
        <v>3818</v>
      </c>
      <c r="F458" s="589"/>
      <c r="G458" s="140">
        <v>0</v>
      </c>
      <c r="H458" s="140">
        <v>0</v>
      </c>
      <c r="I458" s="140">
        <v>0</v>
      </c>
      <c r="J458" s="397"/>
      <c r="K458" s="397"/>
      <c r="L458" s="2243"/>
      <c r="M458" s="2243"/>
      <c r="N458" s="234"/>
      <c r="O458" s="236"/>
      <c r="P458" s="234"/>
      <c r="Q458" s="236"/>
      <c r="R458" s="397">
        <v>0</v>
      </c>
      <c r="S458" s="397">
        <v>0</v>
      </c>
      <c r="T458" s="99">
        <v>19</v>
      </c>
      <c r="U458" s="57">
        <v>19</v>
      </c>
      <c r="V458" s="99">
        <v>31</v>
      </c>
      <c r="W458" s="57">
        <v>31</v>
      </c>
      <c r="X458" s="99">
        <v>1</v>
      </c>
      <c r="Y458" s="57">
        <v>1</v>
      </c>
      <c r="Z458" s="195">
        <v>60882</v>
      </c>
      <c r="AA458" s="197">
        <v>115404</v>
      </c>
      <c r="AB458" s="197"/>
      <c r="AC458" s="197">
        <v>2</v>
      </c>
      <c r="AD458" s="197">
        <v>0</v>
      </c>
      <c r="AE458" s="197">
        <v>0</v>
      </c>
      <c r="AF458" s="197"/>
      <c r="AG458" s="197"/>
      <c r="AH458" s="197"/>
      <c r="AI458" s="197"/>
      <c r="AJ458" s="197">
        <v>2787</v>
      </c>
      <c r="AK458" s="197">
        <v>20</v>
      </c>
      <c r="AL458" s="197">
        <v>31</v>
      </c>
      <c r="AM458" s="197">
        <v>52</v>
      </c>
      <c r="AN458" s="166"/>
      <c r="AO458" s="33"/>
    </row>
    <row r="459" spans="1:41" ht="15" customHeight="1">
      <c r="A459" s="78">
        <v>41187</v>
      </c>
      <c r="B459" s="226">
        <v>4678</v>
      </c>
      <c r="C459" s="57">
        <v>4678</v>
      </c>
      <c r="D459" s="99">
        <v>9709</v>
      </c>
      <c r="E459" s="100">
        <v>10043</v>
      </c>
      <c r="F459" s="589"/>
      <c r="G459" s="140">
        <v>1</v>
      </c>
      <c r="H459" s="140">
        <v>0</v>
      </c>
      <c r="I459" s="140">
        <v>0</v>
      </c>
      <c r="J459" s="397"/>
      <c r="K459" s="397"/>
      <c r="L459" s="2243"/>
      <c r="M459" s="2243"/>
      <c r="N459" s="234"/>
      <c r="O459" s="236"/>
      <c r="P459" s="234"/>
      <c r="Q459" s="236"/>
      <c r="R459" s="397">
        <v>0</v>
      </c>
      <c r="S459" s="397">
        <v>0</v>
      </c>
      <c r="T459" s="99">
        <v>38</v>
      </c>
      <c r="U459" s="57">
        <v>38</v>
      </c>
      <c r="V459" s="99">
        <v>23</v>
      </c>
      <c r="W459" s="57">
        <v>23</v>
      </c>
      <c r="X459" s="99">
        <v>0</v>
      </c>
      <c r="Y459" s="57">
        <v>0</v>
      </c>
      <c r="Z459" s="195">
        <v>60715</v>
      </c>
      <c r="AA459" s="197">
        <v>115836</v>
      </c>
      <c r="AB459" s="197"/>
      <c r="AC459" s="197">
        <v>1</v>
      </c>
      <c r="AD459" s="197">
        <v>0</v>
      </c>
      <c r="AE459" s="197">
        <v>0</v>
      </c>
      <c r="AF459" s="197"/>
      <c r="AG459" s="197"/>
      <c r="AH459" s="197"/>
      <c r="AI459" s="197"/>
      <c r="AJ459" s="197">
        <v>2787</v>
      </c>
      <c r="AK459" s="197">
        <v>33</v>
      </c>
      <c r="AL459" s="197">
        <v>26</v>
      </c>
      <c r="AM459" s="197">
        <v>52</v>
      </c>
      <c r="AN459" s="166"/>
      <c r="AO459" s="33"/>
    </row>
    <row r="460" spans="1:41" ht="15" customHeight="1">
      <c r="A460" s="78">
        <v>41190</v>
      </c>
      <c r="B460" s="226">
        <v>1589</v>
      </c>
      <c r="C460" s="57">
        <v>1589</v>
      </c>
      <c r="D460" s="99">
        <v>3359</v>
      </c>
      <c r="E460" s="100">
        <v>3359</v>
      </c>
      <c r="F460" s="589"/>
      <c r="G460" s="140">
        <v>0</v>
      </c>
      <c r="H460" s="140">
        <v>0</v>
      </c>
      <c r="I460" s="140">
        <v>0</v>
      </c>
      <c r="J460" s="397"/>
      <c r="K460" s="397"/>
      <c r="L460" s="2243"/>
      <c r="M460" s="2243"/>
      <c r="N460" s="234"/>
      <c r="O460" s="236"/>
      <c r="P460" s="234"/>
      <c r="Q460" s="236"/>
      <c r="R460" s="397">
        <v>0</v>
      </c>
      <c r="S460" s="397">
        <v>0</v>
      </c>
      <c r="T460" s="99">
        <v>12</v>
      </c>
      <c r="U460" s="57">
        <v>12</v>
      </c>
      <c r="V460" s="99">
        <v>30</v>
      </c>
      <c r="W460" s="57">
        <v>30</v>
      </c>
      <c r="X460" s="99">
        <v>2</v>
      </c>
      <c r="Y460" s="57">
        <v>2</v>
      </c>
      <c r="Z460" s="195">
        <v>60823</v>
      </c>
      <c r="AA460" s="197">
        <v>115296</v>
      </c>
      <c r="AB460" s="197"/>
      <c r="AC460" s="197">
        <v>1</v>
      </c>
      <c r="AD460" s="197">
        <v>0</v>
      </c>
      <c r="AE460" s="197">
        <v>0</v>
      </c>
      <c r="AF460" s="197"/>
      <c r="AG460" s="197"/>
      <c r="AH460" s="197"/>
      <c r="AI460" s="197"/>
      <c r="AJ460" s="197">
        <v>2787</v>
      </c>
      <c r="AK460" s="197">
        <v>41</v>
      </c>
      <c r="AL460" s="197">
        <v>18</v>
      </c>
      <c r="AM460" s="197">
        <v>52</v>
      </c>
      <c r="AN460" s="166"/>
      <c r="AO460" s="33"/>
    </row>
    <row r="461" spans="1:41" ht="15" customHeight="1">
      <c r="A461" s="78">
        <v>41191</v>
      </c>
      <c r="B461" s="226">
        <v>3352</v>
      </c>
      <c r="C461" s="57">
        <v>3352</v>
      </c>
      <c r="D461" s="99">
        <v>6518</v>
      </c>
      <c r="E461" s="100">
        <v>6518</v>
      </c>
      <c r="F461" s="589"/>
      <c r="G461" s="140">
        <v>0</v>
      </c>
      <c r="H461" s="140">
        <v>0</v>
      </c>
      <c r="I461" s="140">
        <v>0</v>
      </c>
      <c r="J461" s="397"/>
      <c r="K461" s="397"/>
      <c r="L461" s="2243"/>
      <c r="M461" s="2243"/>
      <c r="N461" s="234"/>
      <c r="O461" s="236"/>
      <c r="P461" s="234"/>
      <c r="Q461" s="236"/>
      <c r="R461" s="397">
        <v>20</v>
      </c>
      <c r="S461" s="397">
        <v>20</v>
      </c>
      <c r="T461" s="99">
        <v>9</v>
      </c>
      <c r="U461" s="57">
        <v>9</v>
      </c>
      <c r="V461" s="99">
        <v>11</v>
      </c>
      <c r="W461" s="57">
        <v>11</v>
      </c>
      <c r="X461" s="99">
        <v>4</v>
      </c>
      <c r="Y461" s="57">
        <v>4</v>
      </c>
      <c r="Z461" s="195">
        <v>61196</v>
      </c>
      <c r="AA461" s="197">
        <v>115242</v>
      </c>
      <c r="AB461" s="197"/>
      <c r="AC461" s="197">
        <v>1</v>
      </c>
      <c r="AD461" s="197">
        <v>0</v>
      </c>
      <c r="AE461" s="197">
        <v>0</v>
      </c>
      <c r="AF461" s="197"/>
      <c r="AG461" s="197"/>
      <c r="AH461" s="197"/>
      <c r="AI461" s="197"/>
      <c r="AJ461" s="197">
        <v>2767</v>
      </c>
      <c r="AK461" s="197">
        <v>33</v>
      </c>
      <c r="AL461" s="197">
        <v>22</v>
      </c>
      <c r="AM461" s="197">
        <v>56</v>
      </c>
      <c r="AN461" s="166"/>
      <c r="AO461" s="33"/>
    </row>
    <row r="462" spans="1:41" ht="15" customHeight="1">
      <c r="A462" s="78">
        <v>41192</v>
      </c>
      <c r="B462" s="226">
        <v>3506</v>
      </c>
      <c r="C462" s="57">
        <v>3506</v>
      </c>
      <c r="D462" s="99">
        <v>6089</v>
      </c>
      <c r="E462" s="100">
        <v>6089</v>
      </c>
      <c r="F462" s="589"/>
      <c r="G462" s="140">
        <v>0</v>
      </c>
      <c r="H462" s="140">
        <v>0</v>
      </c>
      <c r="I462" s="140">
        <v>0</v>
      </c>
      <c r="J462" s="397"/>
      <c r="K462" s="397"/>
      <c r="L462" s="2243"/>
      <c r="M462" s="2243"/>
      <c r="N462" s="234"/>
      <c r="O462" s="236"/>
      <c r="P462" s="234"/>
      <c r="Q462" s="236"/>
      <c r="R462" s="397">
        <v>0</v>
      </c>
      <c r="S462" s="397">
        <v>136</v>
      </c>
      <c r="T462" s="99">
        <v>6</v>
      </c>
      <c r="U462" s="57">
        <v>6</v>
      </c>
      <c r="V462" s="99">
        <v>46</v>
      </c>
      <c r="W462" s="57">
        <v>46</v>
      </c>
      <c r="X462" s="99">
        <v>0</v>
      </c>
      <c r="Y462" s="57">
        <v>0</v>
      </c>
      <c r="Z462" s="195">
        <v>61202</v>
      </c>
      <c r="AA462" s="197">
        <v>114834</v>
      </c>
      <c r="AB462" s="197"/>
      <c r="AC462" s="197">
        <v>1</v>
      </c>
      <c r="AD462" s="197">
        <v>0</v>
      </c>
      <c r="AE462" s="197">
        <v>0</v>
      </c>
      <c r="AF462" s="197"/>
      <c r="AG462" s="197"/>
      <c r="AH462" s="197"/>
      <c r="AI462" s="197"/>
      <c r="AJ462" s="197">
        <v>2767</v>
      </c>
      <c r="AK462" s="197">
        <v>33</v>
      </c>
      <c r="AL462" s="197">
        <v>51</v>
      </c>
      <c r="AM462" s="197">
        <v>56</v>
      </c>
      <c r="AN462" s="166"/>
      <c r="AO462" s="33"/>
    </row>
    <row r="463" spans="1:41" ht="15" customHeight="1">
      <c r="A463" s="78">
        <v>41193</v>
      </c>
      <c r="B463" s="226">
        <v>3437</v>
      </c>
      <c r="C463" s="57">
        <v>3437</v>
      </c>
      <c r="D463" s="99">
        <v>4662</v>
      </c>
      <c r="E463" s="100">
        <v>4662</v>
      </c>
      <c r="F463" s="589"/>
      <c r="G463" s="140">
        <v>0</v>
      </c>
      <c r="H463" s="140">
        <v>0</v>
      </c>
      <c r="I463" s="140">
        <v>0</v>
      </c>
      <c r="J463" s="397"/>
      <c r="K463" s="397"/>
      <c r="L463" s="2243"/>
      <c r="M463" s="2243"/>
      <c r="N463" s="234"/>
      <c r="O463" s="236"/>
      <c r="P463" s="234"/>
      <c r="Q463" s="236"/>
      <c r="R463" s="397">
        <v>0</v>
      </c>
      <c r="S463" s="397">
        <v>0</v>
      </c>
      <c r="T463" s="99">
        <v>4</v>
      </c>
      <c r="U463" s="57">
        <v>4</v>
      </c>
      <c r="V463" s="99">
        <v>22</v>
      </c>
      <c r="W463" s="57">
        <v>22</v>
      </c>
      <c r="X463" s="99">
        <v>29</v>
      </c>
      <c r="Y463" s="57">
        <v>29</v>
      </c>
      <c r="Z463" s="195">
        <v>61306</v>
      </c>
      <c r="AA463" s="197">
        <v>114168</v>
      </c>
      <c r="AB463" s="197"/>
      <c r="AC463" s="197">
        <v>1</v>
      </c>
      <c r="AD463" s="197">
        <v>0</v>
      </c>
      <c r="AE463" s="197">
        <v>0</v>
      </c>
      <c r="AF463" s="197"/>
      <c r="AG463" s="197"/>
      <c r="AH463" s="197"/>
      <c r="AI463" s="197"/>
      <c r="AJ463" s="197">
        <v>2767</v>
      </c>
      <c r="AK463" s="197">
        <v>36</v>
      </c>
      <c r="AL463" s="197">
        <v>65</v>
      </c>
      <c r="AM463" s="197">
        <v>58</v>
      </c>
      <c r="AN463" s="166"/>
      <c r="AO463" s="33"/>
    </row>
    <row r="464" spans="1:41" ht="15" customHeight="1">
      <c r="A464" s="78">
        <v>41194</v>
      </c>
      <c r="B464" s="226">
        <v>3526</v>
      </c>
      <c r="C464" s="57">
        <v>3924</v>
      </c>
      <c r="D464" s="99">
        <v>5519</v>
      </c>
      <c r="E464" s="100">
        <v>5519</v>
      </c>
      <c r="F464" s="589"/>
      <c r="G464" s="140">
        <v>0</v>
      </c>
      <c r="H464" s="140">
        <v>0</v>
      </c>
      <c r="I464" s="140">
        <v>0</v>
      </c>
      <c r="J464" s="397"/>
      <c r="K464" s="397"/>
      <c r="L464" s="2243"/>
      <c r="M464" s="2243"/>
      <c r="N464" s="234"/>
      <c r="O464" s="236"/>
      <c r="P464" s="234"/>
      <c r="Q464" s="236"/>
      <c r="R464" s="397">
        <v>0</v>
      </c>
      <c r="S464" s="397">
        <v>0</v>
      </c>
      <c r="T464" s="99">
        <v>1</v>
      </c>
      <c r="U464" s="57">
        <v>1</v>
      </c>
      <c r="V464" s="99">
        <v>157</v>
      </c>
      <c r="W464" s="57">
        <v>157</v>
      </c>
      <c r="X464" s="99">
        <v>3</v>
      </c>
      <c r="Y464" s="57">
        <v>3</v>
      </c>
      <c r="Z464" s="195">
        <v>61585</v>
      </c>
      <c r="AA464" s="197">
        <v>155377</v>
      </c>
      <c r="AB464" s="197"/>
      <c r="AC464" s="197">
        <v>1</v>
      </c>
      <c r="AD464" s="197">
        <v>0</v>
      </c>
      <c r="AE464" s="197">
        <v>0</v>
      </c>
      <c r="AF464" s="197"/>
      <c r="AG464" s="197"/>
      <c r="AH464" s="197"/>
      <c r="AI464" s="197"/>
      <c r="AJ464" s="197">
        <v>2767</v>
      </c>
      <c r="AK464" s="197">
        <v>36</v>
      </c>
      <c r="AL464" s="197">
        <v>65</v>
      </c>
      <c r="AM464" s="197">
        <v>56</v>
      </c>
      <c r="AN464" s="166"/>
      <c r="AO464" s="33"/>
    </row>
    <row r="465" spans="1:41" ht="15" customHeight="1">
      <c r="A465" s="78">
        <v>41197</v>
      </c>
      <c r="B465" s="226">
        <v>3856</v>
      </c>
      <c r="C465" s="57">
        <v>3856</v>
      </c>
      <c r="D465" s="99">
        <v>6119</v>
      </c>
      <c r="E465" s="100">
        <v>6119</v>
      </c>
      <c r="F465" s="589"/>
      <c r="G465" s="140">
        <v>0</v>
      </c>
      <c r="H465" s="140">
        <v>0</v>
      </c>
      <c r="I465" s="140">
        <v>0</v>
      </c>
      <c r="J465" s="397"/>
      <c r="K465" s="397"/>
      <c r="L465" s="2243"/>
      <c r="M465" s="2243"/>
      <c r="N465" s="234"/>
      <c r="O465" s="236"/>
      <c r="P465" s="234"/>
      <c r="Q465" s="236"/>
      <c r="R465" s="397">
        <v>0</v>
      </c>
      <c r="S465" s="397">
        <v>0</v>
      </c>
      <c r="T465" s="99">
        <v>2</v>
      </c>
      <c r="U465" s="57">
        <v>2</v>
      </c>
      <c r="V465" s="99">
        <v>21</v>
      </c>
      <c r="W465" s="57">
        <v>21</v>
      </c>
      <c r="X465" s="99">
        <v>0</v>
      </c>
      <c r="Y465" s="57">
        <v>0</v>
      </c>
      <c r="Z465" s="195">
        <v>61668</v>
      </c>
      <c r="AA465" s="197">
        <v>115740</v>
      </c>
      <c r="AB465" s="197"/>
      <c r="AC465" s="197">
        <v>1</v>
      </c>
      <c r="AD465" s="197">
        <v>0</v>
      </c>
      <c r="AE465" s="197">
        <v>0</v>
      </c>
      <c r="AF465" s="197"/>
      <c r="AG465" s="197"/>
      <c r="AH465" s="197"/>
      <c r="AI465" s="197"/>
      <c r="AJ465" s="197">
        <v>2767</v>
      </c>
      <c r="AK465" s="197">
        <v>36</v>
      </c>
      <c r="AL465" s="197">
        <v>76</v>
      </c>
      <c r="AM465" s="197">
        <v>56</v>
      </c>
      <c r="AN465" s="166"/>
      <c r="AO465" s="33"/>
    </row>
    <row r="466" spans="1:41" ht="15" customHeight="1">
      <c r="A466" s="78">
        <v>41198</v>
      </c>
      <c r="B466" s="226">
        <v>4174</v>
      </c>
      <c r="C466" s="57">
        <v>4174</v>
      </c>
      <c r="D466" s="99">
        <v>6994</v>
      </c>
      <c r="E466" s="100">
        <v>7554</v>
      </c>
      <c r="F466" s="589"/>
      <c r="G466" s="140">
        <v>0</v>
      </c>
      <c r="H466" s="140">
        <v>0</v>
      </c>
      <c r="I466" s="140">
        <v>0</v>
      </c>
      <c r="J466" s="397"/>
      <c r="K466" s="397"/>
      <c r="L466" s="2243"/>
      <c r="M466" s="2243"/>
      <c r="N466" s="234"/>
      <c r="O466" s="236"/>
      <c r="P466" s="234"/>
      <c r="Q466" s="236"/>
      <c r="R466" s="397">
        <v>21</v>
      </c>
      <c r="S466" s="397">
        <v>21</v>
      </c>
      <c r="T466" s="99">
        <v>27</v>
      </c>
      <c r="U466" s="57">
        <v>27</v>
      </c>
      <c r="V466" s="99">
        <v>12</v>
      </c>
      <c r="W466" s="57">
        <v>12</v>
      </c>
      <c r="X466" s="99">
        <v>6</v>
      </c>
      <c r="Y466" s="57">
        <v>6</v>
      </c>
      <c r="Z466" s="195">
        <v>61810</v>
      </c>
      <c r="AA466" s="197">
        <v>114852</v>
      </c>
      <c r="AB466" s="197"/>
      <c r="AC466" s="197">
        <v>1</v>
      </c>
      <c r="AD466" s="197">
        <v>0</v>
      </c>
      <c r="AE466" s="197">
        <v>0</v>
      </c>
      <c r="AF466" s="197"/>
      <c r="AG466" s="197"/>
      <c r="AH466" s="197"/>
      <c r="AI466" s="197"/>
      <c r="AJ466" s="197">
        <v>2788</v>
      </c>
      <c r="AK466" s="197">
        <v>31</v>
      </c>
      <c r="AL466" s="197">
        <v>68</v>
      </c>
      <c r="AM466" s="197">
        <v>58</v>
      </c>
      <c r="AN466" s="166"/>
      <c r="AO466" s="33"/>
    </row>
    <row r="467" spans="1:41" ht="15" customHeight="1">
      <c r="A467" s="78">
        <v>41199</v>
      </c>
      <c r="B467" s="226">
        <v>3265</v>
      </c>
      <c r="C467" s="57">
        <v>4265</v>
      </c>
      <c r="D467" s="99">
        <v>8305</v>
      </c>
      <c r="E467" s="100">
        <v>8857</v>
      </c>
      <c r="F467" s="589"/>
      <c r="G467" s="140">
        <v>0</v>
      </c>
      <c r="H467" s="140">
        <v>0</v>
      </c>
      <c r="I467" s="140">
        <v>0</v>
      </c>
      <c r="J467" s="397"/>
      <c r="K467" s="397"/>
      <c r="L467" s="2243"/>
      <c r="M467" s="2243"/>
      <c r="N467" s="234"/>
      <c r="O467" s="236"/>
      <c r="P467" s="234"/>
      <c r="Q467" s="236"/>
      <c r="R467" s="397">
        <v>0</v>
      </c>
      <c r="S467" s="397">
        <v>0</v>
      </c>
      <c r="T467" s="99">
        <v>23</v>
      </c>
      <c r="U467" s="57">
        <v>23</v>
      </c>
      <c r="V467" s="99">
        <v>13</v>
      </c>
      <c r="W467" s="57">
        <v>13</v>
      </c>
      <c r="X467" s="99">
        <v>2</v>
      </c>
      <c r="Y467" s="57">
        <v>2</v>
      </c>
      <c r="Z467" s="195">
        <v>62618</v>
      </c>
      <c r="AA467" s="197">
        <v>115413</v>
      </c>
      <c r="AB467" s="197"/>
      <c r="AC467" s="197">
        <v>1</v>
      </c>
      <c r="AD467" s="197">
        <v>0</v>
      </c>
      <c r="AE467" s="197">
        <v>0</v>
      </c>
      <c r="AF467" s="197"/>
      <c r="AG467" s="197"/>
      <c r="AH467" s="197"/>
      <c r="AI467" s="197"/>
      <c r="AJ467" s="197">
        <v>2717</v>
      </c>
      <c r="AK467" s="197">
        <v>35</v>
      </c>
      <c r="AL467" s="197">
        <v>76</v>
      </c>
      <c r="AM467" s="197">
        <v>56</v>
      </c>
      <c r="AN467" s="166"/>
      <c r="AO467" s="33"/>
    </row>
    <row r="468" spans="1:41" ht="15" customHeight="1">
      <c r="A468" s="78">
        <v>41200</v>
      </c>
      <c r="B468" s="226">
        <v>4255</v>
      </c>
      <c r="C468" s="57">
        <v>4255</v>
      </c>
      <c r="D468" s="99">
        <v>9499</v>
      </c>
      <c r="E468" s="100">
        <v>10329</v>
      </c>
      <c r="F468" s="589"/>
      <c r="G468" s="140">
        <v>0</v>
      </c>
      <c r="H468" s="140">
        <v>0</v>
      </c>
      <c r="I468" s="140">
        <v>0</v>
      </c>
      <c r="J468" s="397"/>
      <c r="K468" s="397"/>
      <c r="L468" s="2243"/>
      <c r="M468" s="2243"/>
      <c r="N468" s="234"/>
      <c r="O468" s="236"/>
      <c r="P468" s="234"/>
      <c r="Q468" s="236"/>
      <c r="R468" s="397">
        <v>0</v>
      </c>
      <c r="S468" s="397">
        <v>0</v>
      </c>
      <c r="T468" s="99">
        <v>17</v>
      </c>
      <c r="U468" s="57">
        <v>17</v>
      </c>
      <c r="V468" s="99">
        <v>35</v>
      </c>
      <c r="W468" s="57">
        <v>35</v>
      </c>
      <c r="X468" s="99">
        <v>2</v>
      </c>
      <c r="Y468" s="57">
        <v>2</v>
      </c>
      <c r="Z468" s="195">
        <v>62672</v>
      </c>
      <c r="AA468" s="197">
        <v>115406</v>
      </c>
      <c r="AB468" s="197"/>
      <c r="AC468" s="197">
        <v>1</v>
      </c>
      <c r="AD468" s="197">
        <v>0</v>
      </c>
      <c r="AE468" s="197">
        <v>0</v>
      </c>
      <c r="AF468" s="197"/>
      <c r="AG468" s="197"/>
      <c r="AH468" s="197"/>
      <c r="AI468" s="197"/>
      <c r="AJ468" s="197">
        <v>2717</v>
      </c>
      <c r="AK468" s="197">
        <v>28</v>
      </c>
      <c r="AL468" s="197">
        <v>77</v>
      </c>
      <c r="AM468" s="197">
        <v>56</v>
      </c>
      <c r="AN468" s="166"/>
      <c r="AO468" s="33"/>
    </row>
    <row r="469" spans="1:41" ht="15" customHeight="1">
      <c r="A469" s="78">
        <v>41201</v>
      </c>
      <c r="B469" s="226">
        <v>2899</v>
      </c>
      <c r="C469" s="57">
        <v>2899</v>
      </c>
      <c r="D469" s="99">
        <v>7297</v>
      </c>
      <c r="E469" s="100">
        <v>7607</v>
      </c>
      <c r="F469" s="589"/>
      <c r="G469" s="140">
        <v>0</v>
      </c>
      <c r="H469" s="140">
        <v>0</v>
      </c>
      <c r="I469" s="140">
        <v>0</v>
      </c>
      <c r="J469" s="397"/>
      <c r="K469" s="397"/>
      <c r="L469" s="2243"/>
      <c r="M469" s="2243"/>
      <c r="N469" s="234"/>
      <c r="O469" s="236"/>
      <c r="P469" s="234"/>
      <c r="Q469" s="236"/>
      <c r="R469" s="397">
        <v>0</v>
      </c>
      <c r="S469" s="397">
        <v>0</v>
      </c>
      <c r="T469" s="99">
        <v>19</v>
      </c>
      <c r="U469" s="57">
        <v>19</v>
      </c>
      <c r="V469" s="99">
        <v>4</v>
      </c>
      <c r="W469" s="57">
        <v>4</v>
      </c>
      <c r="X469" s="99">
        <v>0</v>
      </c>
      <c r="Y469" s="57">
        <v>0</v>
      </c>
      <c r="Z469" s="195">
        <v>62981</v>
      </c>
      <c r="AA469" s="197">
        <v>114690</v>
      </c>
      <c r="AB469" s="197"/>
      <c r="AC469" s="197">
        <v>1</v>
      </c>
      <c r="AD469" s="197">
        <v>0</v>
      </c>
      <c r="AE469" s="197">
        <v>0</v>
      </c>
      <c r="AF469" s="197"/>
      <c r="AG469" s="197"/>
      <c r="AH469" s="197"/>
      <c r="AI469" s="197"/>
      <c r="AJ469" s="197">
        <v>2717</v>
      </c>
      <c r="AK469" s="197">
        <v>29</v>
      </c>
      <c r="AL469" s="197">
        <v>73</v>
      </c>
      <c r="AM469" s="197">
        <v>56</v>
      </c>
      <c r="AN469" s="166"/>
      <c r="AO469" s="33"/>
    </row>
    <row r="470" spans="1:41" ht="15" customHeight="1">
      <c r="A470" s="78">
        <v>41204</v>
      </c>
      <c r="B470" s="226">
        <v>2621</v>
      </c>
      <c r="C470" s="57">
        <v>2621</v>
      </c>
      <c r="D470" s="99">
        <v>6450</v>
      </c>
      <c r="E470" s="100">
        <v>6658</v>
      </c>
      <c r="F470" s="589"/>
      <c r="G470" s="140">
        <v>2</v>
      </c>
      <c r="H470" s="140">
        <v>0</v>
      </c>
      <c r="I470" s="140">
        <v>0</v>
      </c>
      <c r="J470" s="397"/>
      <c r="K470" s="397"/>
      <c r="L470" s="2243"/>
      <c r="M470" s="2243"/>
      <c r="N470" s="234"/>
      <c r="O470" s="236"/>
      <c r="P470" s="234"/>
      <c r="Q470" s="236"/>
      <c r="R470" s="397">
        <v>0</v>
      </c>
      <c r="S470" s="397">
        <v>0</v>
      </c>
      <c r="T470" s="99">
        <v>5</v>
      </c>
      <c r="U470" s="57">
        <v>5</v>
      </c>
      <c r="V470" s="99">
        <v>6</v>
      </c>
      <c r="W470" s="57">
        <v>6</v>
      </c>
      <c r="X470" s="99">
        <v>0</v>
      </c>
      <c r="Y470" s="57">
        <v>0</v>
      </c>
      <c r="Z470" s="195">
        <v>63106</v>
      </c>
      <c r="AA470" s="197">
        <v>113550</v>
      </c>
      <c r="AB470" s="197"/>
      <c r="AC470" s="197">
        <v>0</v>
      </c>
      <c r="AD470" s="197">
        <v>0</v>
      </c>
      <c r="AE470" s="197">
        <v>0</v>
      </c>
      <c r="AF470" s="197"/>
      <c r="AG470" s="197"/>
      <c r="AH470" s="197"/>
      <c r="AI470" s="197"/>
      <c r="AJ470" s="197">
        <v>2717</v>
      </c>
      <c r="AK470" s="197">
        <v>29</v>
      </c>
      <c r="AL470" s="197">
        <v>72</v>
      </c>
      <c r="AM470" s="197">
        <v>56</v>
      </c>
      <c r="AN470" s="166"/>
      <c r="AO470" s="33"/>
    </row>
    <row r="471" spans="1:41" ht="15" customHeight="1">
      <c r="A471" s="78">
        <v>41205</v>
      </c>
      <c r="B471" s="226">
        <v>3865</v>
      </c>
      <c r="C471" s="57">
        <v>3865</v>
      </c>
      <c r="D471" s="99">
        <v>6891</v>
      </c>
      <c r="E471" s="100">
        <v>6891</v>
      </c>
      <c r="F471" s="589"/>
      <c r="G471" s="140">
        <v>0</v>
      </c>
      <c r="H471" s="140">
        <v>0</v>
      </c>
      <c r="I471" s="140">
        <v>0</v>
      </c>
      <c r="J471" s="397"/>
      <c r="K471" s="397"/>
      <c r="L471" s="2243"/>
      <c r="M471" s="2243"/>
      <c r="N471" s="234"/>
      <c r="O471" s="236"/>
      <c r="P471" s="234"/>
      <c r="Q471" s="236"/>
      <c r="R471" s="397">
        <v>0</v>
      </c>
      <c r="S471" s="397">
        <v>200</v>
      </c>
      <c r="T471" s="99">
        <v>1</v>
      </c>
      <c r="U471" s="57">
        <v>1</v>
      </c>
      <c r="V471" s="99">
        <v>33</v>
      </c>
      <c r="W471" s="57">
        <v>33</v>
      </c>
      <c r="X471" s="99">
        <v>2</v>
      </c>
      <c r="Y471" s="57">
        <v>2</v>
      </c>
      <c r="Z471" s="195">
        <v>63689</v>
      </c>
      <c r="AA471" s="197">
        <v>113679</v>
      </c>
      <c r="AB471" s="197"/>
      <c r="AC471" s="197">
        <v>0</v>
      </c>
      <c r="AD471" s="197">
        <v>0</v>
      </c>
      <c r="AE471" s="197">
        <v>0</v>
      </c>
      <c r="AF471" s="197"/>
      <c r="AG471" s="197"/>
      <c r="AH471" s="197"/>
      <c r="AI471" s="197"/>
      <c r="AJ471" s="197">
        <v>2917</v>
      </c>
      <c r="AK471" s="197">
        <v>28</v>
      </c>
      <c r="AL471" s="197">
        <v>75</v>
      </c>
      <c r="AM471" s="197">
        <v>58</v>
      </c>
      <c r="AN471" s="166"/>
      <c r="AO471" s="33"/>
    </row>
    <row r="472" spans="1:41" ht="14.25" customHeight="1">
      <c r="A472" s="78">
        <v>41206</v>
      </c>
      <c r="B472" s="226">
        <v>2411</v>
      </c>
      <c r="C472" s="57">
        <v>2411</v>
      </c>
      <c r="D472" s="99">
        <v>7792</v>
      </c>
      <c r="E472" s="100">
        <v>7792</v>
      </c>
      <c r="F472" s="589"/>
      <c r="G472" s="140">
        <v>0</v>
      </c>
      <c r="H472" s="140">
        <v>0</v>
      </c>
      <c r="I472" s="140">
        <v>0</v>
      </c>
      <c r="J472" s="397"/>
      <c r="K472" s="397"/>
      <c r="L472" s="2243"/>
      <c r="M472" s="2243"/>
      <c r="N472" s="234"/>
      <c r="O472" s="236"/>
      <c r="P472" s="234"/>
      <c r="Q472" s="236"/>
      <c r="R472" s="397">
        <v>0</v>
      </c>
      <c r="S472" s="397">
        <v>120</v>
      </c>
      <c r="T472" s="99">
        <v>1</v>
      </c>
      <c r="U472" s="57">
        <v>1</v>
      </c>
      <c r="V472" s="99">
        <v>40</v>
      </c>
      <c r="W472" s="57">
        <v>40</v>
      </c>
      <c r="X472" s="99">
        <v>11</v>
      </c>
      <c r="Y472" s="57">
        <v>11</v>
      </c>
      <c r="Z472" s="195">
        <v>63679</v>
      </c>
      <c r="AA472" s="197">
        <v>115024</v>
      </c>
      <c r="AB472" s="197"/>
      <c r="AC472" s="197">
        <v>0</v>
      </c>
      <c r="AD472" s="197">
        <v>0</v>
      </c>
      <c r="AE472" s="197">
        <v>0</v>
      </c>
      <c r="AF472" s="197"/>
      <c r="AG472" s="197"/>
      <c r="AH472" s="197"/>
      <c r="AI472" s="197"/>
      <c r="AJ472" s="197">
        <v>2917</v>
      </c>
      <c r="AK472" s="197">
        <v>28</v>
      </c>
      <c r="AL472" s="197">
        <v>70</v>
      </c>
      <c r="AM472" s="197">
        <v>52</v>
      </c>
      <c r="AN472" s="166"/>
      <c r="AO472" s="33"/>
    </row>
    <row r="473" spans="1:41" ht="14.25" customHeight="1">
      <c r="A473" s="78">
        <v>41207</v>
      </c>
      <c r="B473" s="226">
        <v>4178</v>
      </c>
      <c r="C473" s="57">
        <v>5102</v>
      </c>
      <c r="D473" s="99">
        <v>5556</v>
      </c>
      <c r="E473" s="100">
        <v>5821</v>
      </c>
      <c r="F473" s="589"/>
      <c r="G473" s="140">
        <v>0</v>
      </c>
      <c r="H473" s="140">
        <v>0</v>
      </c>
      <c r="I473" s="140">
        <v>0</v>
      </c>
      <c r="J473" s="397"/>
      <c r="K473" s="397"/>
      <c r="L473" s="2243"/>
      <c r="M473" s="2243"/>
      <c r="N473" s="234"/>
      <c r="O473" s="236"/>
      <c r="P473" s="234"/>
      <c r="Q473" s="236"/>
      <c r="R473" s="397">
        <v>0</v>
      </c>
      <c r="S473" s="397">
        <v>0</v>
      </c>
      <c r="T473" s="99">
        <v>0</v>
      </c>
      <c r="U473" s="57">
        <v>0</v>
      </c>
      <c r="V473" s="99">
        <v>9</v>
      </c>
      <c r="W473" s="57">
        <v>9</v>
      </c>
      <c r="X473" s="99">
        <v>0</v>
      </c>
      <c r="Y473" s="57">
        <v>0</v>
      </c>
      <c r="Z473" s="195">
        <v>63177</v>
      </c>
      <c r="AA473" s="197">
        <v>114230</v>
      </c>
      <c r="AB473" s="197"/>
      <c r="AC473" s="197">
        <v>0</v>
      </c>
      <c r="AD473" s="197">
        <v>0</v>
      </c>
      <c r="AE473" s="197">
        <v>0</v>
      </c>
      <c r="AF473" s="197"/>
      <c r="AG473" s="197"/>
      <c r="AH473" s="197"/>
      <c r="AI473" s="197"/>
      <c r="AJ473" s="197">
        <v>2797</v>
      </c>
      <c r="AK473" s="197">
        <v>28</v>
      </c>
      <c r="AL473" s="197">
        <v>72</v>
      </c>
      <c r="AM473" s="197">
        <v>50</v>
      </c>
      <c r="AN473" s="166"/>
      <c r="AO473" s="33"/>
    </row>
    <row r="474" spans="1:41" ht="14.25" customHeight="1">
      <c r="A474" s="78">
        <v>41208</v>
      </c>
      <c r="B474" s="226">
        <v>3467</v>
      </c>
      <c r="C474" s="57">
        <v>3467</v>
      </c>
      <c r="D474" s="99">
        <v>6823</v>
      </c>
      <c r="E474" s="100">
        <v>6823</v>
      </c>
      <c r="F474" s="589"/>
      <c r="G474" s="140">
        <v>0</v>
      </c>
      <c r="H474" s="140">
        <v>0</v>
      </c>
      <c r="I474" s="140">
        <v>0</v>
      </c>
      <c r="J474" s="397"/>
      <c r="K474" s="397"/>
      <c r="L474" s="2243"/>
      <c r="M474" s="2243"/>
      <c r="N474" s="234"/>
      <c r="O474" s="236"/>
      <c r="P474" s="234"/>
      <c r="Q474" s="236"/>
      <c r="R474" s="397">
        <v>0</v>
      </c>
      <c r="S474" s="397">
        <v>0</v>
      </c>
      <c r="T474" s="99">
        <v>1</v>
      </c>
      <c r="U474" s="57">
        <v>1</v>
      </c>
      <c r="V474" s="99">
        <v>2</v>
      </c>
      <c r="W474" s="57">
        <v>2</v>
      </c>
      <c r="X474" s="99">
        <v>0</v>
      </c>
      <c r="Y474" s="57">
        <v>0</v>
      </c>
      <c r="Z474" s="195">
        <v>62035</v>
      </c>
      <c r="AA474" s="197">
        <v>110667</v>
      </c>
      <c r="AB474" s="197"/>
      <c r="AC474" s="197">
        <v>0</v>
      </c>
      <c r="AD474" s="197">
        <v>0</v>
      </c>
      <c r="AE474" s="197">
        <v>0</v>
      </c>
      <c r="AF474" s="197"/>
      <c r="AG474" s="197"/>
      <c r="AH474" s="197"/>
      <c r="AI474" s="197"/>
      <c r="AJ474" s="197">
        <v>2797</v>
      </c>
      <c r="AK474" s="197">
        <v>29</v>
      </c>
      <c r="AL474" s="197">
        <v>72</v>
      </c>
      <c r="AM474" s="197">
        <v>50</v>
      </c>
      <c r="AN474" s="166"/>
      <c r="AO474" s="33"/>
    </row>
    <row r="475" spans="1:41" ht="14.25" customHeight="1">
      <c r="A475" s="78">
        <v>41211</v>
      </c>
      <c r="B475" s="226">
        <v>95</v>
      </c>
      <c r="C475" s="57">
        <v>3855</v>
      </c>
      <c r="D475" s="99">
        <v>300</v>
      </c>
      <c r="E475" s="100">
        <v>650</v>
      </c>
      <c r="F475" s="589"/>
      <c r="G475" s="140">
        <v>0</v>
      </c>
      <c r="H475" s="140">
        <v>0</v>
      </c>
      <c r="I475" s="140">
        <v>0</v>
      </c>
      <c r="J475" s="397"/>
      <c r="K475" s="397"/>
      <c r="L475" s="2243"/>
      <c r="M475" s="2243"/>
      <c r="N475" s="234"/>
      <c r="O475" s="236"/>
      <c r="P475" s="234"/>
      <c r="Q475" s="236"/>
      <c r="R475" s="397">
        <v>0</v>
      </c>
      <c r="S475" s="397">
        <v>0</v>
      </c>
      <c r="T475" s="99">
        <v>0</v>
      </c>
      <c r="U475" s="57">
        <v>0</v>
      </c>
      <c r="V475" s="99">
        <v>0</v>
      </c>
      <c r="W475" s="57">
        <v>0</v>
      </c>
      <c r="X475" s="99">
        <v>0</v>
      </c>
      <c r="Y475" s="57">
        <v>0</v>
      </c>
      <c r="Z475" s="195">
        <v>62975</v>
      </c>
      <c r="AA475" s="197">
        <v>110599</v>
      </c>
      <c r="AB475" s="197"/>
      <c r="AC475" s="197">
        <v>0</v>
      </c>
      <c r="AD475" s="197">
        <v>0</v>
      </c>
      <c r="AE475" s="197">
        <v>0</v>
      </c>
      <c r="AF475" s="197"/>
      <c r="AG475" s="197"/>
      <c r="AH475" s="197"/>
      <c r="AI475" s="197"/>
      <c r="AJ475" s="197">
        <v>2797</v>
      </c>
      <c r="AK475" s="197">
        <v>29</v>
      </c>
      <c r="AL475" s="197">
        <v>72</v>
      </c>
      <c r="AM475" s="197">
        <v>50</v>
      </c>
      <c r="AN475" s="166"/>
      <c r="AO475" s="33"/>
    </row>
    <row r="476" spans="1:41" ht="14.25" customHeight="1">
      <c r="A476" s="78">
        <v>41212</v>
      </c>
      <c r="B476" s="226">
        <v>255</v>
      </c>
      <c r="C476" s="57">
        <v>255</v>
      </c>
      <c r="D476" s="99">
        <v>439</v>
      </c>
      <c r="E476" s="100">
        <v>439</v>
      </c>
      <c r="F476" s="589"/>
      <c r="G476" s="140">
        <v>0</v>
      </c>
      <c r="H476" s="140">
        <v>0</v>
      </c>
      <c r="I476" s="140">
        <v>0</v>
      </c>
      <c r="J476" s="397"/>
      <c r="K476" s="397"/>
      <c r="L476" s="2243"/>
      <c r="M476" s="2243"/>
      <c r="N476" s="234"/>
      <c r="O476" s="236"/>
      <c r="P476" s="234"/>
      <c r="Q476" s="236"/>
      <c r="R476" s="397">
        <v>0</v>
      </c>
      <c r="S476" s="397">
        <v>0</v>
      </c>
      <c r="T476" s="99">
        <v>0</v>
      </c>
      <c r="U476" s="57">
        <v>0</v>
      </c>
      <c r="V476" s="99">
        <v>0</v>
      </c>
      <c r="W476" s="57">
        <v>0</v>
      </c>
      <c r="X476" s="99">
        <v>0</v>
      </c>
      <c r="Y476" s="57">
        <v>0</v>
      </c>
      <c r="Z476" s="195">
        <v>64539</v>
      </c>
      <c r="AA476" s="197">
        <v>113902</v>
      </c>
      <c r="AB476" s="197"/>
      <c r="AC476" s="197">
        <v>0</v>
      </c>
      <c r="AD476" s="197">
        <v>0</v>
      </c>
      <c r="AE476" s="197">
        <v>0</v>
      </c>
      <c r="AF476" s="197"/>
      <c r="AG476" s="197"/>
      <c r="AH476" s="197"/>
      <c r="AI476" s="197"/>
      <c r="AJ476" s="197">
        <v>2797</v>
      </c>
      <c r="AK476" s="197">
        <v>29</v>
      </c>
      <c r="AL476" s="197">
        <v>72</v>
      </c>
      <c r="AM476" s="197">
        <v>50</v>
      </c>
      <c r="AN476" s="166"/>
      <c r="AO476" s="33"/>
    </row>
    <row r="477" spans="1:41" ht="14.25" customHeight="1">
      <c r="A477" s="78">
        <v>41213</v>
      </c>
      <c r="B477" s="226">
        <v>6920</v>
      </c>
      <c r="C477" s="57">
        <v>7006</v>
      </c>
      <c r="D477" s="99">
        <v>10953</v>
      </c>
      <c r="E477" s="100">
        <v>11116</v>
      </c>
      <c r="F477" s="589"/>
      <c r="G477" s="140">
        <v>0</v>
      </c>
      <c r="H477" s="140">
        <v>0</v>
      </c>
      <c r="I477" s="140">
        <v>0</v>
      </c>
      <c r="J477" s="397"/>
      <c r="K477" s="397"/>
      <c r="L477" s="2243"/>
      <c r="M477" s="2243"/>
      <c r="N477" s="234"/>
      <c r="O477" s="236"/>
      <c r="P477" s="234"/>
      <c r="Q477" s="236"/>
      <c r="R477" s="397">
        <v>0</v>
      </c>
      <c r="S477" s="397">
        <v>0</v>
      </c>
      <c r="T477" s="99">
        <v>1</v>
      </c>
      <c r="U477" s="57">
        <v>1</v>
      </c>
      <c r="V477" s="99">
        <v>6</v>
      </c>
      <c r="W477" s="57">
        <v>6</v>
      </c>
      <c r="X477" s="99">
        <v>4</v>
      </c>
      <c r="Y477" s="57">
        <v>4</v>
      </c>
      <c r="Z477" s="195">
        <v>62995</v>
      </c>
      <c r="AA477" s="197">
        <v>114169</v>
      </c>
      <c r="AB477" s="197"/>
      <c r="AC477" s="197">
        <v>0</v>
      </c>
      <c r="AD477" s="197">
        <v>0</v>
      </c>
      <c r="AE477" s="197">
        <v>0</v>
      </c>
      <c r="AF477" s="197"/>
      <c r="AG477" s="197"/>
      <c r="AH477" s="197"/>
      <c r="AI477" s="197"/>
      <c r="AJ477" s="197">
        <v>2797</v>
      </c>
      <c r="AK477" s="197">
        <v>30</v>
      </c>
      <c r="AL477" s="197">
        <v>76</v>
      </c>
      <c r="AM477" s="197">
        <v>51</v>
      </c>
      <c r="AN477" s="166"/>
      <c r="AO477" s="33"/>
    </row>
    <row r="478" spans="1:41" ht="14.25" customHeight="1">
      <c r="A478" s="78">
        <v>41214</v>
      </c>
      <c r="B478" s="226">
        <v>4220</v>
      </c>
      <c r="C478" s="57">
        <v>4220</v>
      </c>
      <c r="D478" s="99">
        <v>7654</v>
      </c>
      <c r="E478" s="100">
        <v>7654</v>
      </c>
      <c r="F478" s="589"/>
      <c r="G478" s="140">
        <v>0</v>
      </c>
      <c r="H478" s="140">
        <v>0</v>
      </c>
      <c r="I478" s="140">
        <v>0</v>
      </c>
      <c r="J478" s="397"/>
      <c r="K478" s="397"/>
      <c r="L478" s="2243"/>
      <c r="M478" s="2243"/>
      <c r="N478" s="234"/>
      <c r="O478" s="236"/>
      <c r="P478" s="234"/>
      <c r="Q478" s="236"/>
      <c r="R478" s="397">
        <v>0</v>
      </c>
      <c r="S478" s="397">
        <v>0</v>
      </c>
      <c r="T478" s="99">
        <v>6</v>
      </c>
      <c r="U478" s="57">
        <v>6</v>
      </c>
      <c r="V478" s="99">
        <v>32</v>
      </c>
      <c r="W478" s="57">
        <v>32</v>
      </c>
      <c r="X478" s="99">
        <v>4</v>
      </c>
      <c r="Y478" s="57">
        <v>4</v>
      </c>
      <c r="Z478" s="195">
        <v>63081</v>
      </c>
      <c r="AA478" s="197">
        <v>114447</v>
      </c>
      <c r="AB478" s="197"/>
      <c r="AC478" s="197">
        <v>0</v>
      </c>
      <c r="AD478" s="197">
        <v>0</v>
      </c>
      <c r="AE478" s="197">
        <v>0</v>
      </c>
      <c r="AF478" s="197"/>
      <c r="AG478" s="197"/>
      <c r="AH478" s="197"/>
      <c r="AI478" s="197"/>
      <c r="AJ478" s="197">
        <v>2797</v>
      </c>
      <c r="AK478" s="197">
        <v>30</v>
      </c>
      <c r="AL478" s="197">
        <v>75</v>
      </c>
      <c r="AM478" s="197">
        <v>50</v>
      </c>
      <c r="AN478" s="166"/>
      <c r="AO478" s="33"/>
    </row>
    <row r="479" spans="1:41" ht="14.25" customHeight="1">
      <c r="A479" s="78">
        <v>41215</v>
      </c>
      <c r="B479" s="226">
        <v>4377</v>
      </c>
      <c r="C479" s="57">
        <v>4377</v>
      </c>
      <c r="D479" s="99">
        <v>8334</v>
      </c>
      <c r="E479" s="100">
        <v>9123</v>
      </c>
      <c r="F479" s="589"/>
      <c r="G479" s="140">
        <v>0</v>
      </c>
      <c r="H479" s="140">
        <v>0</v>
      </c>
      <c r="I479" s="140">
        <v>0</v>
      </c>
      <c r="J479" s="397"/>
      <c r="K479" s="397"/>
      <c r="L479" s="2243"/>
      <c r="M479" s="2243"/>
      <c r="N479" s="234"/>
      <c r="O479" s="236"/>
      <c r="P479" s="234"/>
      <c r="Q479" s="236"/>
      <c r="R479" s="397">
        <v>0</v>
      </c>
      <c r="S479" s="397">
        <v>0</v>
      </c>
      <c r="T479" s="99">
        <v>1</v>
      </c>
      <c r="U479" s="57">
        <v>1</v>
      </c>
      <c r="V479" s="99">
        <v>5</v>
      </c>
      <c r="W479" s="57">
        <v>5</v>
      </c>
      <c r="X479" s="99">
        <v>16</v>
      </c>
      <c r="Y479" s="57">
        <v>16</v>
      </c>
      <c r="Z479" s="195">
        <v>62583</v>
      </c>
      <c r="AA479" s="197">
        <v>115022</v>
      </c>
      <c r="AB479" s="197"/>
      <c r="AC479" s="197">
        <v>0</v>
      </c>
      <c r="AD479" s="197">
        <v>0</v>
      </c>
      <c r="AE479" s="197">
        <v>0</v>
      </c>
      <c r="AF479" s="197"/>
      <c r="AG479" s="197"/>
      <c r="AH479" s="197"/>
      <c r="AI479" s="197"/>
      <c r="AJ479" s="197">
        <v>2797</v>
      </c>
      <c r="AK479" s="197">
        <v>30</v>
      </c>
      <c r="AL479" s="197">
        <v>71</v>
      </c>
      <c r="AM479" s="197">
        <v>54</v>
      </c>
      <c r="AN479" s="166"/>
      <c r="AO479" s="33"/>
    </row>
    <row r="480" spans="1:41" ht="14.25" customHeight="1">
      <c r="A480" s="78">
        <v>41218</v>
      </c>
      <c r="B480" s="226">
        <v>5134</v>
      </c>
      <c r="C480" s="57">
        <v>5134</v>
      </c>
      <c r="D480" s="99">
        <v>7600</v>
      </c>
      <c r="E480" s="100">
        <v>7600</v>
      </c>
      <c r="F480" s="589"/>
      <c r="G480" s="140">
        <v>0</v>
      </c>
      <c r="H480" s="140">
        <v>0</v>
      </c>
      <c r="I480" s="140">
        <v>0</v>
      </c>
      <c r="J480" s="397"/>
      <c r="K480" s="397"/>
      <c r="L480" s="2243"/>
      <c r="M480" s="2243"/>
      <c r="N480" s="234"/>
      <c r="O480" s="236"/>
      <c r="P480" s="234"/>
      <c r="Q480" s="236"/>
      <c r="R480" s="397">
        <v>0</v>
      </c>
      <c r="S480" s="397">
        <v>0</v>
      </c>
      <c r="T480" s="99">
        <v>19</v>
      </c>
      <c r="U480" s="57">
        <v>19</v>
      </c>
      <c r="V480" s="99">
        <v>34</v>
      </c>
      <c r="W480" s="57">
        <v>34</v>
      </c>
      <c r="X480" s="99">
        <v>36</v>
      </c>
      <c r="Y480" s="57">
        <v>36</v>
      </c>
      <c r="Z480" s="195">
        <v>63630</v>
      </c>
      <c r="AA480" s="197">
        <v>116307</v>
      </c>
      <c r="AB480" s="197"/>
      <c r="AC480" s="197">
        <v>0</v>
      </c>
      <c r="AD480" s="197">
        <v>0</v>
      </c>
      <c r="AE480" s="197">
        <v>0</v>
      </c>
      <c r="AF480" s="197"/>
      <c r="AG480" s="197"/>
      <c r="AH480" s="197"/>
      <c r="AI480" s="197"/>
      <c r="AJ480" s="197">
        <v>2797</v>
      </c>
      <c r="AK480" s="197">
        <v>30</v>
      </c>
      <c r="AL480" s="197">
        <v>67</v>
      </c>
      <c r="AM480" s="197">
        <v>55</v>
      </c>
      <c r="AN480" s="166"/>
      <c r="AO480" s="33"/>
    </row>
    <row r="481" spans="1:41" ht="14.25" customHeight="1">
      <c r="A481" s="78">
        <v>41219</v>
      </c>
      <c r="B481" s="226">
        <v>4199</v>
      </c>
      <c r="C481" s="57">
        <v>4324</v>
      </c>
      <c r="D481" s="99">
        <v>6881</v>
      </c>
      <c r="E481" s="100">
        <v>6881</v>
      </c>
      <c r="F481" s="589"/>
      <c r="G481" s="140">
        <v>0</v>
      </c>
      <c r="H481" s="140">
        <v>0</v>
      </c>
      <c r="I481" s="140">
        <v>0</v>
      </c>
      <c r="J481" s="397"/>
      <c r="K481" s="397"/>
      <c r="L481" s="2243"/>
      <c r="M481" s="2243"/>
      <c r="N481" s="234"/>
      <c r="O481" s="236"/>
      <c r="P481" s="234"/>
      <c r="Q481" s="236"/>
      <c r="R481" s="397">
        <v>0</v>
      </c>
      <c r="S481" s="397">
        <v>225</v>
      </c>
      <c r="T481" s="99">
        <v>7</v>
      </c>
      <c r="U481" s="57">
        <v>7</v>
      </c>
      <c r="V481" s="99">
        <v>35</v>
      </c>
      <c r="W481" s="57">
        <v>35</v>
      </c>
      <c r="X481" s="99">
        <v>0</v>
      </c>
      <c r="Y481" s="57">
        <v>0</v>
      </c>
      <c r="Z481" s="195">
        <v>63451</v>
      </c>
      <c r="AA481" s="197">
        <v>116743</v>
      </c>
      <c r="AB481" s="197"/>
      <c r="AC481" s="197">
        <v>0</v>
      </c>
      <c r="AD481" s="197">
        <v>0</v>
      </c>
      <c r="AE481" s="197">
        <v>0</v>
      </c>
      <c r="AF481" s="197"/>
      <c r="AG481" s="197"/>
      <c r="AH481" s="197"/>
      <c r="AI481" s="197"/>
      <c r="AJ481" s="197">
        <v>3022</v>
      </c>
      <c r="AK481" s="197">
        <v>29</v>
      </c>
      <c r="AL481" s="197">
        <v>59</v>
      </c>
      <c r="AM481" s="197">
        <v>49</v>
      </c>
      <c r="AN481" s="166"/>
      <c r="AO481" s="33"/>
    </row>
    <row r="482" spans="1:41" ht="14.25" customHeight="1">
      <c r="A482" s="78">
        <v>41220</v>
      </c>
      <c r="B482" s="226">
        <v>4939</v>
      </c>
      <c r="C482" s="57">
        <v>4939</v>
      </c>
      <c r="D482" s="99">
        <v>14798</v>
      </c>
      <c r="E482" s="100">
        <v>16256</v>
      </c>
      <c r="F482" s="589"/>
      <c r="G482" s="140">
        <v>0</v>
      </c>
      <c r="H482" s="140">
        <v>0</v>
      </c>
      <c r="I482" s="140">
        <v>0</v>
      </c>
      <c r="J482" s="397"/>
      <c r="K482" s="397"/>
      <c r="L482" s="2243"/>
      <c r="M482" s="2243"/>
      <c r="N482" s="234"/>
      <c r="O482" s="236"/>
      <c r="P482" s="234"/>
      <c r="Q482" s="236"/>
      <c r="R482" s="397">
        <v>0</v>
      </c>
      <c r="S482" s="397">
        <v>0</v>
      </c>
      <c r="T482" s="99">
        <v>22</v>
      </c>
      <c r="U482" s="57">
        <v>22</v>
      </c>
      <c r="V482" s="99">
        <v>20</v>
      </c>
      <c r="W482" s="57">
        <v>20</v>
      </c>
      <c r="X482" s="99">
        <v>1</v>
      </c>
      <c r="Y482" s="57">
        <v>1</v>
      </c>
      <c r="Z482" s="195">
        <v>63881</v>
      </c>
      <c r="AA482" s="197">
        <v>117547</v>
      </c>
      <c r="AB482" s="197"/>
      <c r="AC482" s="197">
        <v>0</v>
      </c>
      <c r="AD482" s="197">
        <v>0</v>
      </c>
      <c r="AE482" s="197">
        <v>0</v>
      </c>
      <c r="AF482" s="197"/>
      <c r="AG482" s="197"/>
      <c r="AH482" s="197"/>
      <c r="AI482" s="197"/>
      <c r="AJ482" s="197">
        <v>3022</v>
      </c>
      <c r="AK482" s="197">
        <v>28</v>
      </c>
      <c r="AL482" s="197">
        <v>61</v>
      </c>
      <c r="AM482" s="197">
        <v>49</v>
      </c>
      <c r="AN482" s="166"/>
      <c r="AO482" s="33"/>
    </row>
    <row r="483" spans="1:41" ht="14.25" customHeight="1">
      <c r="A483" s="78">
        <v>41221</v>
      </c>
      <c r="B483" s="226">
        <v>5080</v>
      </c>
      <c r="C483" s="57">
        <v>5277</v>
      </c>
      <c r="D483" s="99">
        <v>11305</v>
      </c>
      <c r="E483" s="100">
        <v>11905</v>
      </c>
      <c r="F483" s="589"/>
      <c r="G483" s="140">
        <v>0</v>
      </c>
      <c r="H483" s="140">
        <v>0</v>
      </c>
      <c r="I483" s="140">
        <v>0</v>
      </c>
      <c r="J483" s="397"/>
      <c r="K483" s="397"/>
      <c r="L483" s="2243"/>
      <c r="M483" s="2243"/>
      <c r="N483" s="234"/>
      <c r="O483" s="236"/>
      <c r="P483" s="234"/>
      <c r="Q483" s="236"/>
      <c r="R483" s="397">
        <v>0</v>
      </c>
      <c r="S483" s="397">
        <v>0</v>
      </c>
      <c r="T483" s="99">
        <v>5</v>
      </c>
      <c r="U483" s="57">
        <v>5</v>
      </c>
      <c r="V483" s="99">
        <v>18</v>
      </c>
      <c r="W483" s="57">
        <v>18</v>
      </c>
      <c r="X483" s="99">
        <v>2</v>
      </c>
      <c r="Y483" s="57">
        <v>2</v>
      </c>
      <c r="Z483" s="195">
        <v>64345</v>
      </c>
      <c r="AA483" s="197">
        <v>118555</v>
      </c>
      <c r="AB483" s="197"/>
      <c r="AC483" s="197">
        <v>0</v>
      </c>
      <c r="AD483" s="197">
        <v>0</v>
      </c>
      <c r="AE483" s="197">
        <v>0</v>
      </c>
      <c r="AF483" s="197"/>
      <c r="AG483" s="197"/>
      <c r="AH483" s="197"/>
      <c r="AI483" s="197"/>
      <c r="AJ483" s="197">
        <v>3022</v>
      </c>
      <c r="AK483" s="197">
        <v>29</v>
      </c>
      <c r="AL483" s="197">
        <v>73</v>
      </c>
      <c r="AM483" s="197">
        <v>51</v>
      </c>
      <c r="AN483" s="166"/>
      <c r="AO483" s="33"/>
    </row>
    <row r="484" spans="1:41" ht="14.25" customHeight="1">
      <c r="A484" s="78">
        <v>41222</v>
      </c>
      <c r="B484" s="226">
        <v>5308</v>
      </c>
      <c r="C484" s="57">
        <v>5308</v>
      </c>
      <c r="D484" s="99">
        <v>12111</v>
      </c>
      <c r="E484" s="100">
        <v>12111</v>
      </c>
      <c r="F484" s="589"/>
      <c r="G484" s="140">
        <v>0</v>
      </c>
      <c r="H484" s="140">
        <v>0</v>
      </c>
      <c r="I484" s="140">
        <v>0</v>
      </c>
      <c r="J484" s="397"/>
      <c r="K484" s="397"/>
      <c r="L484" s="2243"/>
      <c r="M484" s="2243"/>
      <c r="N484" s="234"/>
      <c r="O484" s="236"/>
      <c r="P484" s="234"/>
      <c r="Q484" s="236"/>
      <c r="R484" s="397">
        <v>0</v>
      </c>
      <c r="S484" s="397">
        <v>0</v>
      </c>
      <c r="T484" s="99">
        <v>6</v>
      </c>
      <c r="U484" s="57">
        <v>6</v>
      </c>
      <c r="V484" s="99">
        <v>30</v>
      </c>
      <c r="W484" s="57">
        <v>30</v>
      </c>
      <c r="X484" s="99">
        <v>0</v>
      </c>
      <c r="Y484" s="57">
        <v>0</v>
      </c>
      <c r="Z484" s="195">
        <v>64989</v>
      </c>
      <c r="AA484" s="197">
        <v>119147</v>
      </c>
      <c r="AB484" s="197"/>
      <c r="AC484" s="197">
        <v>0</v>
      </c>
      <c r="AD484" s="197">
        <v>0</v>
      </c>
      <c r="AE484" s="197">
        <v>0</v>
      </c>
      <c r="AF484" s="197"/>
      <c r="AG484" s="197"/>
      <c r="AH484" s="197"/>
      <c r="AI484" s="197"/>
      <c r="AJ484" s="197">
        <v>3022</v>
      </c>
      <c r="AK484" s="197">
        <v>30</v>
      </c>
      <c r="AL484" s="197">
        <v>81</v>
      </c>
      <c r="AM484" s="197">
        <v>50</v>
      </c>
      <c r="AN484" s="166"/>
      <c r="AO484" s="33"/>
    </row>
    <row r="485" spans="1:41" ht="14.25" customHeight="1">
      <c r="A485" s="78">
        <v>41225</v>
      </c>
      <c r="B485" s="226">
        <v>2279</v>
      </c>
      <c r="C485" s="57">
        <v>2279</v>
      </c>
      <c r="D485" s="99">
        <v>5542</v>
      </c>
      <c r="E485" s="100">
        <v>5542</v>
      </c>
      <c r="F485" s="589"/>
      <c r="G485" s="140">
        <v>0</v>
      </c>
      <c r="H485" s="140">
        <v>0</v>
      </c>
      <c r="I485" s="140">
        <v>0</v>
      </c>
      <c r="J485" s="397"/>
      <c r="K485" s="397"/>
      <c r="L485" s="2243"/>
      <c r="M485" s="2243"/>
      <c r="N485" s="234"/>
      <c r="O485" s="236"/>
      <c r="P485" s="234"/>
      <c r="Q485" s="236"/>
      <c r="R485" s="397">
        <v>0</v>
      </c>
      <c r="S485" s="397">
        <v>0</v>
      </c>
      <c r="T485" s="99">
        <v>0</v>
      </c>
      <c r="U485" s="57">
        <v>0</v>
      </c>
      <c r="V485" s="99">
        <v>31</v>
      </c>
      <c r="W485" s="57">
        <v>31</v>
      </c>
      <c r="X485" s="99">
        <v>1</v>
      </c>
      <c r="Y485" s="57">
        <v>1</v>
      </c>
      <c r="Z485" s="195">
        <v>64852</v>
      </c>
      <c r="AA485" s="197">
        <v>118306</v>
      </c>
      <c r="AB485" s="197"/>
      <c r="AC485" s="197">
        <v>0</v>
      </c>
      <c r="AD485" s="197">
        <v>0</v>
      </c>
      <c r="AE485" s="197">
        <v>0</v>
      </c>
      <c r="AF485" s="197"/>
      <c r="AG485" s="197"/>
      <c r="AH485" s="197"/>
      <c r="AI485" s="197"/>
      <c r="AJ485" s="197">
        <v>3022</v>
      </c>
      <c r="AK485" s="197">
        <v>30</v>
      </c>
      <c r="AL485" s="197">
        <v>68</v>
      </c>
      <c r="AM485" s="197">
        <v>49</v>
      </c>
      <c r="AN485" s="166"/>
      <c r="AO485" s="33"/>
    </row>
    <row r="486" spans="1:41" ht="14.25" customHeight="1">
      <c r="A486" s="78">
        <v>41226</v>
      </c>
      <c r="B486" s="226">
        <v>5029</v>
      </c>
      <c r="C486" s="57">
        <v>5029</v>
      </c>
      <c r="D486" s="99">
        <v>7998</v>
      </c>
      <c r="E486" s="100">
        <v>8268</v>
      </c>
      <c r="F486" s="589"/>
      <c r="G486" s="140">
        <v>0</v>
      </c>
      <c r="H486" s="140">
        <v>0</v>
      </c>
      <c r="I486" s="140">
        <v>0</v>
      </c>
      <c r="J486" s="397"/>
      <c r="K486" s="397"/>
      <c r="L486" s="2243"/>
      <c r="M486" s="2243"/>
      <c r="N486" s="234"/>
      <c r="O486" s="236"/>
      <c r="P486" s="234"/>
      <c r="Q486" s="236"/>
      <c r="R486" s="397">
        <v>0</v>
      </c>
      <c r="S486" s="397">
        <v>225</v>
      </c>
      <c r="T486" s="99">
        <v>4</v>
      </c>
      <c r="U486" s="57">
        <v>4</v>
      </c>
      <c r="V486" s="99">
        <v>49</v>
      </c>
      <c r="W486" s="57">
        <v>49</v>
      </c>
      <c r="X486" s="99">
        <v>1</v>
      </c>
      <c r="Y486" s="57">
        <v>1</v>
      </c>
      <c r="Z486" s="195">
        <v>65224</v>
      </c>
      <c r="AA486" s="197">
        <v>119236</v>
      </c>
      <c r="AB486" s="197"/>
      <c r="AC486" s="197">
        <v>0</v>
      </c>
      <c r="AD486" s="197">
        <v>0</v>
      </c>
      <c r="AE486" s="197">
        <v>0</v>
      </c>
      <c r="AF486" s="197"/>
      <c r="AG486" s="197"/>
      <c r="AH486" s="197"/>
      <c r="AI486" s="197"/>
      <c r="AJ486" s="197">
        <v>3247</v>
      </c>
      <c r="AK486" s="197">
        <v>30</v>
      </c>
      <c r="AL486" s="197">
        <v>87</v>
      </c>
      <c r="AM486" s="197">
        <v>49</v>
      </c>
      <c r="AN486" s="166"/>
      <c r="AO486" s="33"/>
    </row>
    <row r="487" spans="1:41" ht="14.25" customHeight="1">
      <c r="A487" s="78">
        <v>41227</v>
      </c>
      <c r="B487" s="226">
        <v>7445</v>
      </c>
      <c r="C487" s="57">
        <v>7445</v>
      </c>
      <c r="D487" s="99">
        <v>12185</v>
      </c>
      <c r="E487" s="100">
        <v>12570</v>
      </c>
      <c r="F487" s="589"/>
      <c r="G487" s="140">
        <v>0</v>
      </c>
      <c r="H487" s="140">
        <v>0</v>
      </c>
      <c r="I487" s="140">
        <v>0</v>
      </c>
      <c r="J487" s="397"/>
      <c r="K487" s="397"/>
      <c r="L487" s="2243"/>
      <c r="M487" s="2243"/>
      <c r="N487" s="234"/>
      <c r="O487" s="236"/>
      <c r="P487" s="234"/>
      <c r="Q487" s="236"/>
      <c r="R487" s="397">
        <v>0</v>
      </c>
      <c r="S487" s="397">
        <v>0</v>
      </c>
      <c r="T487" s="99">
        <v>9</v>
      </c>
      <c r="U487" s="57">
        <v>9</v>
      </c>
      <c r="V487" s="99">
        <v>91</v>
      </c>
      <c r="W487" s="57">
        <v>91</v>
      </c>
      <c r="X487" s="99">
        <v>4</v>
      </c>
      <c r="Y487" s="57">
        <v>4</v>
      </c>
      <c r="Z487" s="195">
        <v>68075</v>
      </c>
      <c r="AA487" s="197">
        <v>119139</v>
      </c>
      <c r="AB487" s="197"/>
      <c r="AC487" s="197">
        <v>0</v>
      </c>
      <c r="AD487" s="197">
        <v>0</v>
      </c>
      <c r="AE487" s="197">
        <v>0</v>
      </c>
      <c r="AF487" s="197"/>
      <c r="AG487" s="197"/>
      <c r="AH487" s="197"/>
      <c r="AI487" s="197"/>
      <c r="AJ487" s="197">
        <v>3247</v>
      </c>
      <c r="AK487" s="197">
        <v>29</v>
      </c>
      <c r="AL487" s="197">
        <v>92</v>
      </c>
      <c r="AM487" s="197">
        <v>53</v>
      </c>
      <c r="AN487" s="166"/>
      <c r="AO487" s="33"/>
    </row>
    <row r="488" spans="1:41" ht="14.25" customHeight="1">
      <c r="A488" s="78">
        <v>41228</v>
      </c>
      <c r="B488" s="226">
        <v>4864</v>
      </c>
      <c r="C488" s="57">
        <v>4864</v>
      </c>
      <c r="D488" s="99">
        <v>10189</v>
      </c>
      <c r="E488" s="100">
        <v>11109</v>
      </c>
      <c r="F488" s="589"/>
      <c r="G488" s="140">
        <v>0</v>
      </c>
      <c r="H488" s="140">
        <v>0</v>
      </c>
      <c r="I488" s="140">
        <v>0</v>
      </c>
      <c r="J488" s="397"/>
      <c r="K488" s="397"/>
      <c r="L488" s="2243"/>
      <c r="M488" s="2243"/>
      <c r="N488" s="234"/>
      <c r="O488" s="236"/>
      <c r="P488" s="234"/>
      <c r="Q488" s="236"/>
      <c r="R488" s="397">
        <v>0</v>
      </c>
      <c r="S488" s="397">
        <v>0</v>
      </c>
      <c r="T488" s="99">
        <v>9</v>
      </c>
      <c r="U488" s="57">
        <v>9</v>
      </c>
      <c r="V488" s="99">
        <v>33</v>
      </c>
      <c r="W488" s="57">
        <v>33</v>
      </c>
      <c r="X488" s="99">
        <v>8</v>
      </c>
      <c r="Y488" s="57">
        <v>8</v>
      </c>
      <c r="Z488" s="195">
        <v>66533</v>
      </c>
      <c r="AA488" s="197">
        <v>119417</v>
      </c>
      <c r="AB488" s="197"/>
      <c r="AC488" s="197">
        <v>0</v>
      </c>
      <c r="AD488" s="197">
        <v>0</v>
      </c>
      <c r="AE488" s="197">
        <v>0</v>
      </c>
      <c r="AF488" s="197"/>
      <c r="AG488" s="197"/>
      <c r="AH488" s="197"/>
      <c r="AI488" s="197"/>
      <c r="AJ488" s="197">
        <v>3247</v>
      </c>
      <c r="AK488" s="197">
        <v>28</v>
      </c>
      <c r="AL488" s="197">
        <v>84</v>
      </c>
      <c r="AM488" s="197">
        <v>45</v>
      </c>
      <c r="AN488" s="166"/>
      <c r="AO488" s="33"/>
    </row>
    <row r="489" spans="1:41" ht="14.25" customHeight="1">
      <c r="A489" s="78">
        <v>41229</v>
      </c>
      <c r="B489" s="226">
        <v>6561</v>
      </c>
      <c r="C489" s="57">
        <v>8586</v>
      </c>
      <c r="D489" s="99">
        <v>11332</v>
      </c>
      <c r="E489" s="100">
        <v>11332</v>
      </c>
      <c r="F489" s="589"/>
      <c r="G489" s="140">
        <v>0</v>
      </c>
      <c r="H489" s="140">
        <v>0</v>
      </c>
      <c r="I489" s="140">
        <v>0</v>
      </c>
      <c r="J489" s="397"/>
      <c r="K489" s="397"/>
      <c r="L489" s="2243"/>
      <c r="M489" s="2243"/>
      <c r="N489" s="234"/>
      <c r="O489" s="236"/>
      <c r="P489" s="234"/>
      <c r="Q489" s="236"/>
      <c r="R489" s="397">
        <v>0</v>
      </c>
      <c r="S489" s="397">
        <v>120</v>
      </c>
      <c r="T489" s="99">
        <v>4</v>
      </c>
      <c r="U489" s="57">
        <v>4</v>
      </c>
      <c r="V489" s="99">
        <v>108</v>
      </c>
      <c r="W489" s="57">
        <v>108</v>
      </c>
      <c r="X489" s="99">
        <v>6</v>
      </c>
      <c r="Y489" s="57">
        <v>6</v>
      </c>
      <c r="Z489" s="195">
        <v>65391</v>
      </c>
      <c r="AA489" s="197">
        <v>119870</v>
      </c>
      <c r="AB489" s="197"/>
      <c r="AC489" s="197">
        <v>0</v>
      </c>
      <c r="AD489" s="197">
        <v>0</v>
      </c>
      <c r="AE489" s="197">
        <v>0</v>
      </c>
      <c r="AF489" s="197"/>
      <c r="AG489" s="197"/>
      <c r="AH489" s="197"/>
      <c r="AI489" s="197"/>
      <c r="AJ489" s="197">
        <v>3367</v>
      </c>
      <c r="AK489" s="197">
        <v>28</v>
      </c>
      <c r="AL489" s="197">
        <v>75</v>
      </c>
      <c r="AM489" s="197">
        <v>39</v>
      </c>
      <c r="AN489" s="166"/>
      <c r="AO489" s="33"/>
    </row>
    <row r="490" spans="1:41" ht="14.25" customHeight="1">
      <c r="A490" s="78">
        <v>41232</v>
      </c>
      <c r="B490" s="226">
        <v>3959</v>
      </c>
      <c r="C490" s="57">
        <v>5209</v>
      </c>
      <c r="D490" s="99">
        <v>6184</v>
      </c>
      <c r="E490" s="100">
        <v>7022</v>
      </c>
      <c r="F490" s="589"/>
      <c r="G490" s="140">
        <v>0</v>
      </c>
      <c r="H490" s="140">
        <v>0</v>
      </c>
      <c r="I490" s="140">
        <v>0</v>
      </c>
      <c r="J490" s="397"/>
      <c r="K490" s="397"/>
      <c r="L490" s="2243"/>
      <c r="M490" s="2243"/>
      <c r="N490" s="234"/>
      <c r="O490" s="236"/>
      <c r="P490" s="234"/>
      <c r="Q490" s="236"/>
      <c r="R490" s="397">
        <v>0</v>
      </c>
      <c r="S490" s="397">
        <v>0</v>
      </c>
      <c r="T490" s="99">
        <v>5</v>
      </c>
      <c r="U490" s="57">
        <v>5</v>
      </c>
      <c r="V490" s="99">
        <v>38</v>
      </c>
      <c r="W490" s="57">
        <v>38</v>
      </c>
      <c r="X490" s="99">
        <v>0</v>
      </c>
      <c r="Y490" s="57">
        <v>0</v>
      </c>
      <c r="Z490" s="195">
        <v>63792</v>
      </c>
      <c r="AA490" s="197">
        <v>120399</v>
      </c>
      <c r="AB490" s="197"/>
      <c r="AC490" s="197">
        <v>0</v>
      </c>
      <c r="AD490" s="197">
        <v>0</v>
      </c>
      <c r="AE490" s="197">
        <v>0</v>
      </c>
      <c r="AF490" s="197"/>
      <c r="AG490" s="197"/>
      <c r="AH490" s="197"/>
      <c r="AI490" s="197"/>
      <c r="AJ490" s="197">
        <v>3367</v>
      </c>
      <c r="AK490" s="197">
        <v>27</v>
      </c>
      <c r="AL490" s="197">
        <v>61</v>
      </c>
      <c r="AM490" s="197">
        <v>39</v>
      </c>
      <c r="AN490" s="166"/>
      <c r="AO490" s="33"/>
    </row>
    <row r="491" spans="1:41" ht="14.25" customHeight="1">
      <c r="A491" s="78">
        <v>41233</v>
      </c>
      <c r="B491" s="226">
        <v>4171</v>
      </c>
      <c r="C491" s="57">
        <v>4171</v>
      </c>
      <c r="D491" s="99">
        <v>7561</v>
      </c>
      <c r="E491" s="100">
        <v>8061</v>
      </c>
      <c r="F491" s="589"/>
      <c r="G491" s="140">
        <v>0</v>
      </c>
      <c r="H491" s="140">
        <v>0</v>
      </c>
      <c r="I491" s="140">
        <v>0</v>
      </c>
      <c r="J491" s="397"/>
      <c r="K491" s="397"/>
      <c r="L491" s="2243"/>
      <c r="M491" s="2243"/>
      <c r="N491" s="234"/>
      <c r="O491" s="236"/>
      <c r="P491" s="234"/>
      <c r="Q491" s="236"/>
      <c r="R491" s="397">
        <v>0</v>
      </c>
      <c r="S491" s="397">
        <v>0</v>
      </c>
      <c r="T491" s="99">
        <v>12</v>
      </c>
      <c r="U491" s="57">
        <v>12</v>
      </c>
      <c r="V491" s="99">
        <v>54</v>
      </c>
      <c r="W491" s="57">
        <v>54</v>
      </c>
      <c r="X491" s="99">
        <v>145</v>
      </c>
      <c r="Y491" s="57">
        <v>145</v>
      </c>
      <c r="Z491" s="195">
        <v>63901</v>
      </c>
      <c r="AA491" s="197">
        <v>121240</v>
      </c>
      <c r="AB491" s="197"/>
      <c r="AC491" s="197">
        <v>0</v>
      </c>
      <c r="AD491" s="197">
        <v>0</v>
      </c>
      <c r="AE491" s="197">
        <v>0</v>
      </c>
      <c r="AF491" s="197"/>
      <c r="AG491" s="197"/>
      <c r="AH491" s="197"/>
      <c r="AI491" s="197"/>
      <c r="AJ491" s="197">
        <v>3367</v>
      </c>
      <c r="AK491" s="197">
        <v>31</v>
      </c>
      <c r="AL491" s="197">
        <v>68</v>
      </c>
      <c r="AM491" s="197">
        <v>144</v>
      </c>
      <c r="AN491" s="166"/>
      <c r="AO491" s="33"/>
    </row>
    <row r="492" spans="1:41" ht="15">
      <c r="A492" s="78">
        <v>41234</v>
      </c>
      <c r="B492" s="226">
        <v>3043</v>
      </c>
      <c r="C492" s="57">
        <v>3093</v>
      </c>
      <c r="D492" s="99">
        <v>9215</v>
      </c>
      <c r="E492" s="100">
        <v>9517</v>
      </c>
      <c r="F492" s="589"/>
      <c r="G492" s="140">
        <v>0</v>
      </c>
      <c r="H492" s="140">
        <v>0</v>
      </c>
      <c r="I492" s="140">
        <v>0</v>
      </c>
      <c r="J492" s="397"/>
      <c r="K492" s="397"/>
      <c r="L492" s="2243"/>
      <c r="M492" s="2243"/>
      <c r="N492" s="234"/>
      <c r="O492" s="236"/>
      <c r="P492" s="234"/>
      <c r="Q492" s="236"/>
      <c r="R492" s="397">
        <v>0</v>
      </c>
      <c r="S492" s="397">
        <v>0</v>
      </c>
      <c r="T492" s="99">
        <v>0</v>
      </c>
      <c r="U492" s="57">
        <v>0</v>
      </c>
      <c r="V492" s="99">
        <v>57</v>
      </c>
      <c r="W492" s="57">
        <v>57</v>
      </c>
      <c r="X492" s="99">
        <v>0</v>
      </c>
      <c r="Y492" s="57">
        <v>0</v>
      </c>
      <c r="Z492" s="195">
        <v>64135</v>
      </c>
      <c r="AA492" s="197">
        <v>123994</v>
      </c>
      <c r="AB492" s="197"/>
      <c r="AC492" s="197">
        <v>0</v>
      </c>
      <c r="AD492" s="197">
        <v>0</v>
      </c>
      <c r="AE492" s="197">
        <v>0</v>
      </c>
      <c r="AF492" s="197"/>
      <c r="AG492" s="197"/>
      <c r="AH492" s="197"/>
      <c r="AI492" s="197"/>
      <c r="AJ492" s="197">
        <v>3367</v>
      </c>
      <c r="AK492" s="197">
        <v>31</v>
      </c>
      <c r="AL492" s="197">
        <v>60</v>
      </c>
      <c r="AM492" s="197">
        <v>144</v>
      </c>
      <c r="AN492" s="166"/>
      <c r="AO492" s="33"/>
    </row>
    <row r="493" spans="1:41" s="112" customFormat="1" ht="15">
      <c r="A493" s="119">
        <v>41235</v>
      </c>
      <c r="B493" s="127"/>
      <c r="C493" s="108"/>
      <c r="D493" s="109"/>
      <c r="E493" s="114"/>
      <c r="F493" s="114"/>
      <c r="G493" s="141"/>
      <c r="H493" s="141"/>
      <c r="I493" s="141"/>
      <c r="J493" s="108"/>
      <c r="K493" s="108"/>
      <c r="L493" s="1413"/>
      <c r="M493" s="1413"/>
      <c r="N493" s="109"/>
      <c r="O493" s="114"/>
      <c r="P493" s="109"/>
      <c r="Q493" s="114"/>
      <c r="R493" s="108"/>
      <c r="S493" s="108"/>
      <c r="T493" s="109"/>
      <c r="U493" s="108"/>
      <c r="V493" s="109"/>
      <c r="W493" s="108"/>
      <c r="X493" s="109"/>
      <c r="Y493" s="108"/>
      <c r="Z493" s="198"/>
      <c r="AA493" s="199"/>
      <c r="AB493" s="199"/>
      <c r="AC493" s="199"/>
      <c r="AD493" s="199"/>
      <c r="AE493" s="199"/>
      <c r="AF493" s="199"/>
      <c r="AG493" s="199"/>
      <c r="AH493" s="199"/>
      <c r="AI493" s="199"/>
      <c r="AJ493" s="199"/>
      <c r="AK493" s="199"/>
      <c r="AL493" s="199"/>
      <c r="AM493" s="199"/>
      <c r="AN493" s="160" t="s">
        <v>47</v>
      </c>
      <c r="AO493" s="111"/>
    </row>
    <row r="494" spans="1:41" ht="15">
      <c r="A494" s="78">
        <v>41236</v>
      </c>
      <c r="B494" s="226">
        <v>1916</v>
      </c>
      <c r="C494" s="57">
        <v>1916</v>
      </c>
      <c r="D494" s="99">
        <v>8137</v>
      </c>
      <c r="E494" s="100">
        <v>8312</v>
      </c>
      <c r="F494" s="589"/>
      <c r="G494" s="140">
        <v>0</v>
      </c>
      <c r="H494" s="140">
        <v>0</v>
      </c>
      <c r="I494" s="140">
        <v>0</v>
      </c>
      <c r="J494" s="397"/>
      <c r="K494" s="397"/>
      <c r="L494" s="2243"/>
      <c r="M494" s="2243"/>
      <c r="N494" s="234"/>
      <c r="O494" s="236"/>
      <c r="P494" s="234"/>
      <c r="Q494" s="236"/>
      <c r="R494" s="397">
        <v>0</v>
      </c>
      <c r="S494" s="397">
        <v>0</v>
      </c>
      <c r="T494" s="99">
        <v>1</v>
      </c>
      <c r="U494" s="57">
        <v>1</v>
      </c>
      <c r="V494" s="99">
        <v>6</v>
      </c>
      <c r="W494" s="57">
        <v>6</v>
      </c>
      <c r="X494" s="99">
        <v>0</v>
      </c>
      <c r="Y494" s="57">
        <v>0</v>
      </c>
      <c r="Z494" s="195">
        <v>64093</v>
      </c>
      <c r="AA494" s="197">
        <v>128247</v>
      </c>
      <c r="AB494" s="197"/>
      <c r="AC494" s="197">
        <v>0</v>
      </c>
      <c r="AD494" s="197">
        <v>0</v>
      </c>
      <c r="AE494" s="197">
        <v>0</v>
      </c>
      <c r="AF494" s="197"/>
      <c r="AG494" s="197"/>
      <c r="AH494" s="197"/>
      <c r="AI494" s="197"/>
      <c r="AJ494" s="197">
        <v>3367</v>
      </c>
      <c r="AK494" s="197">
        <v>31</v>
      </c>
      <c r="AL494" s="197">
        <v>61</v>
      </c>
      <c r="AM494" s="197">
        <v>144</v>
      </c>
      <c r="AN494" s="166"/>
      <c r="AO494" s="33"/>
    </row>
    <row r="495" spans="1:41" ht="15">
      <c r="A495" s="78">
        <v>41239</v>
      </c>
      <c r="B495" s="408">
        <v>4940</v>
      </c>
      <c r="C495" s="13">
        <v>4940</v>
      </c>
      <c r="D495" s="53">
        <v>10070</v>
      </c>
      <c r="E495" s="131">
        <v>10070</v>
      </c>
      <c r="F495" s="3498"/>
      <c r="G495" s="13">
        <v>0</v>
      </c>
      <c r="H495" s="137">
        <v>0</v>
      </c>
      <c r="I495" s="137">
        <v>0</v>
      </c>
      <c r="J495" s="429"/>
      <c r="K495" s="429"/>
      <c r="L495" s="2758"/>
      <c r="M495" s="2758"/>
      <c r="N495" s="468"/>
      <c r="O495" s="470"/>
      <c r="P495" s="468"/>
      <c r="Q495" s="470"/>
      <c r="R495" s="469">
        <v>0</v>
      </c>
      <c r="S495" s="429">
        <v>0</v>
      </c>
      <c r="T495" s="53">
        <v>9</v>
      </c>
      <c r="U495" s="131">
        <v>9</v>
      </c>
      <c r="V495" s="53">
        <v>34</v>
      </c>
      <c r="W495" s="131">
        <v>34</v>
      </c>
      <c r="X495" s="13">
        <v>1</v>
      </c>
      <c r="Y495" s="13">
        <v>1</v>
      </c>
      <c r="Z495" s="195">
        <v>64499</v>
      </c>
      <c r="AA495" s="197">
        <v>131096</v>
      </c>
      <c r="AB495" s="197"/>
      <c r="AC495" s="197">
        <v>0</v>
      </c>
      <c r="AD495" s="197">
        <v>0</v>
      </c>
      <c r="AE495" s="197">
        <v>0</v>
      </c>
      <c r="AF495" s="197"/>
      <c r="AG495" s="197"/>
      <c r="AH495" s="197"/>
      <c r="AI495" s="197"/>
      <c r="AJ495" s="197">
        <v>3367</v>
      </c>
      <c r="AK495" s="197">
        <v>32</v>
      </c>
      <c r="AL495" s="197">
        <v>56</v>
      </c>
      <c r="AM495" s="197">
        <v>144</v>
      </c>
      <c r="AN495" s="166"/>
      <c r="AO495" s="33"/>
    </row>
    <row r="496" spans="1:41" ht="15">
      <c r="A496" s="78">
        <v>41240</v>
      </c>
      <c r="B496" s="226">
        <v>3704</v>
      </c>
      <c r="C496" s="57">
        <v>3704</v>
      </c>
      <c r="D496" s="99">
        <v>9760</v>
      </c>
      <c r="E496" s="100">
        <v>9760</v>
      </c>
      <c r="F496" s="589"/>
      <c r="G496" s="140">
        <v>0</v>
      </c>
      <c r="H496" s="140">
        <v>0</v>
      </c>
      <c r="I496" s="140">
        <v>0</v>
      </c>
      <c r="J496" s="397"/>
      <c r="K496" s="397"/>
      <c r="L496" s="2243"/>
      <c r="M496" s="2243"/>
      <c r="N496" s="234"/>
      <c r="O496" s="236"/>
      <c r="P496" s="234"/>
      <c r="Q496" s="236"/>
      <c r="R496" s="397">
        <v>0</v>
      </c>
      <c r="S496" s="397">
        <v>0</v>
      </c>
      <c r="T496" s="99">
        <v>1</v>
      </c>
      <c r="U496" s="57">
        <v>1</v>
      </c>
      <c r="V496" s="99">
        <v>28</v>
      </c>
      <c r="W496" s="57">
        <v>28</v>
      </c>
      <c r="X496" s="99">
        <v>6</v>
      </c>
      <c r="Y496" s="57">
        <v>6</v>
      </c>
      <c r="Z496" s="195">
        <v>63918</v>
      </c>
      <c r="AA496" s="197">
        <v>130959</v>
      </c>
      <c r="AB496" s="197"/>
      <c r="AC496" s="197">
        <v>0</v>
      </c>
      <c r="AD496" s="197">
        <v>0</v>
      </c>
      <c r="AE496" s="197">
        <v>0</v>
      </c>
      <c r="AF496" s="197"/>
      <c r="AG496" s="197"/>
      <c r="AH496" s="197"/>
      <c r="AI496" s="197"/>
      <c r="AJ496" s="197">
        <v>3367</v>
      </c>
      <c r="AK496" s="197">
        <v>31</v>
      </c>
      <c r="AL496" s="197">
        <v>50</v>
      </c>
      <c r="AM496" s="197">
        <v>144</v>
      </c>
      <c r="AN496" s="166"/>
      <c r="AO496" s="33"/>
    </row>
    <row r="497" spans="1:41" ht="15">
      <c r="A497" s="78">
        <v>41241</v>
      </c>
      <c r="B497" s="226">
        <v>5392</v>
      </c>
      <c r="C497" s="57">
        <v>5392</v>
      </c>
      <c r="D497" s="99">
        <v>8101</v>
      </c>
      <c r="E497" s="100">
        <v>8542</v>
      </c>
      <c r="F497" s="589"/>
      <c r="G497" s="140">
        <v>0</v>
      </c>
      <c r="H497" s="140">
        <v>0</v>
      </c>
      <c r="I497" s="140">
        <v>0</v>
      </c>
      <c r="J497" s="397"/>
      <c r="K497" s="397"/>
      <c r="L497" s="2243"/>
      <c r="M497" s="2243"/>
      <c r="N497" s="234"/>
      <c r="O497" s="236"/>
      <c r="P497" s="234"/>
      <c r="Q497" s="236"/>
      <c r="R497" s="397">
        <v>99</v>
      </c>
      <c r="S497" s="397">
        <v>99</v>
      </c>
      <c r="T497" s="99">
        <v>4</v>
      </c>
      <c r="U497" s="57">
        <v>4</v>
      </c>
      <c r="V497" s="99">
        <v>32</v>
      </c>
      <c r="W497" s="57">
        <v>32</v>
      </c>
      <c r="X497" s="99">
        <v>0</v>
      </c>
      <c r="Y497" s="57">
        <v>0</v>
      </c>
      <c r="Z497" s="195">
        <v>64574</v>
      </c>
      <c r="AA497" s="197">
        <v>131504</v>
      </c>
      <c r="AB497" s="197"/>
      <c r="AC497" s="197">
        <v>0</v>
      </c>
      <c r="AD497" s="197">
        <v>0</v>
      </c>
      <c r="AE497" s="197">
        <v>0</v>
      </c>
      <c r="AF497" s="197"/>
      <c r="AG497" s="197"/>
      <c r="AH497" s="197"/>
      <c r="AI497" s="197"/>
      <c r="AJ497" s="197">
        <v>3466</v>
      </c>
      <c r="AK497" s="197">
        <v>35</v>
      </c>
      <c r="AL497" s="197">
        <v>62</v>
      </c>
      <c r="AM497" s="197">
        <v>144</v>
      </c>
      <c r="AN497" s="166"/>
      <c r="AO497" s="33"/>
    </row>
    <row r="498" spans="1:41" ht="15">
      <c r="A498" s="78">
        <v>41242</v>
      </c>
      <c r="B498" s="226">
        <v>6375</v>
      </c>
      <c r="C498" s="57">
        <v>6375</v>
      </c>
      <c r="D498" s="99">
        <v>8614</v>
      </c>
      <c r="E498" s="100">
        <v>8748</v>
      </c>
      <c r="F498" s="589"/>
      <c r="G498" s="140">
        <v>0</v>
      </c>
      <c r="H498" s="140">
        <v>0</v>
      </c>
      <c r="I498" s="140">
        <v>0</v>
      </c>
      <c r="J498" s="397"/>
      <c r="K498" s="397"/>
      <c r="L498" s="2243"/>
      <c r="M498" s="2243"/>
      <c r="N498" s="234"/>
      <c r="O498" s="236"/>
      <c r="P498" s="234"/>
      <c r="Q498" s="236"/>
      <c r="R498" s="397">
        <v>0</v>
      </c>
      <c r="S498" s="397">
        <v>0</v>
      </c>
      <c r="T498" s="99">
        <v>0</v>
      </c>
      <c r="U498" s="57">
        <v>0</v>
      </c>
      <c r="V498" s="99">
        <v>93</v>
      </c>
      <c r="W498" s="57">
        <v>93</v>
      </c>
      <c r="X498" s="99">
        <v>2</v>
      </c>
      <c r="Y498" s="57">
        <v>2</v>
      </c>
      <c r="Z498" s="195">
        <v>64727</v>
      </c>
      <c r="AA498" s="197">
        <v>131867</v>
      </c>
      <c r="AB498" s="197"/>
      <c r="AC498" s="197">
        <v>0</v>
      </c>
      <c r="AD498" s="197">
        <v>0</v>
      </c>
      <c r="AE498" s="197">
        <v>0</v>
      </c>
      <c r="AF498" s="197"/>
      <c r="AG498" s="197"/>
      <c r="AH498" s="197"/>
      <c r="AI498" s="197"/>
      <c r="AJ498" s="197">
        <v>3466</v>
      </c>
      <c r="AK498" s="197">
        <v>35</v>
      </c>
      <c r="AL498" s="197">
        <v>68</v>
      </c>
      <c r="AM498" s="197">
        <v>145</v>
      </c>
      <c r="AN498" s="166"/>
      <c r="AO498" s="33"/>
    </row>
    <row r="499" spans="1:41" ht="15">
      <c r="A499" s="78">
        <v>41243</v>
      </c>
      <c r="B499" s="226">
        <v>7191</v>
      </c>
      <c r="C499" s="57">
        <v>8959</v>
      </c>
      <c r="D499" s="99">
        <v>13647</v>
      </c>
      <c r="E499" s="100">
        <v>15647</v>
      </c>
      <c r="F499" s="589"/>
      <c r="G499" s="140">
        <v>0</v>
      </c>
      <c r="H499" s="140">
        <v>0</v>
      </c>
      <c r="I499" s="140">
        <v>0</v>
      </c>
      <c r="J499" s="397"/>
      <c r="K499" s="397"/>
      <c r="L499" s="2243"/>
      <c r="M499" s="2243"/>
      <c r="N499" s="234"/>
      <c r="O499" s="236"/>
      <c r="P499" s="234"/>
      <c r="Q499" s="236"/>
      <c r="R499" s="397">
        <v>45</v>
      </c>
      <c r="S499" s="397">
        <v>45</v>
      </c>
      <c r="T499" s="99">
        <v>9</v>
      </c>
      <c r="U499" s="57">
        <v>9</v>
      </c>
      <c r="V499" s="99">
        <v>43</v>
      </c>
      <c r="W499" s="57">
        <v>43</v>
      </c>
      <c r="X499" s="99">
        <v>2</v>
      </c>
      <c r="Y499" s="57">
        <v>2</v>
      </c>
      <c r="Z499" s="195">
        <v>63529</v>
      </c>
      <c r="AA499" s="197">
        <v>130546</v>
      </c>
      <c r="AB499" s="197"/>
      <c r="AC499" s="197">
        <v>0</v>
      </c>
      <c r="AD499" s="197">
        <v>0</v>
      </c>
      <c r="AE499" s="197">
        <v>0</v>
      </c>
      <c r="AF499" s="197"/>
      <c r="AG499" s="197"/>
      <c r="AH499" s="197"/>
      <c r="AI499" s="197"/>
      <c r="AJ499" s="197">
        <v>3511</v>
      </c>
      <c r="AK499" s="197">
        <v>31</v>
      </c>
      <c r="AL499" s="197">
        <v>84</v>
      </c>
      <c r="AM499" s="197">
        <v>145</v>
      </c>
      <c r="AN499" s="166"/>
      <c r="AO499" s="33"/>
    </row>
    <row r="500" spans="1:41" ht="15">
      <c r="A500" s="78">
        <v>41244</v>
      </c>
      <c r="B500" s="226">
        <v>4505</v>
      </c>
      <c r="C500" s="57">
        <v>5155</v>
      </c>
      <c r="D500" s="99">
        <v>7346</v>
      </c>
      <c r="E500" s="100">
        <v>12269</v>
      </c>
      <c r="F500" s="589"/>
      <c r="G500" s="140">
        <v>0</v>
      </c>
      <c r="H500" s="140">
        <v>0</v>
      </c>
      <c r="I500" s="140">
        <v>0</v>
      </c>
      <c r="J500" s="397"/>
      <c r="K500" s="397"/>
      <c r="L500" s="2243"/>
      <c r="M500" s="2243"/>
      <c r="N500" s="234"/>
      <c r="O500" s="236"/>
      <c r="P500" s="234"/>
      <c r="Q500" s="236"/>
      <c r="R500" s="397">
        <v>40</v>
      </c>
      <c r="S500" s="397">
        <v>40</v>
      </c>
      <c r="T500" s="99">
        <v>5</v>
      </c>
      <c r="U500" s="57">
        <v>5</v>
      </c>
      <c r="V500" s="99">
        <v>12</v>
      </c>
      <c r="W500" s="57">
        <v>12</v>
      </c>
      <c r="X500" s="99">
        <v>0</v>
      </c>
      <c r="Y500" s="57">
        <v>0</v>
      </c>
      <c r="Z500" s="195">
        <v>64073</v>
      </c>
      <c r="AA500" s="197">
        <v>128210</v>
      </c>
      <c r="AB500" s="197"/>
      <c r="AC500" s="197">
        <v>0</v>
      </c>
      <c r="AD500" s="197">
        <v>0</v>
      </c>
      <c r="AE500" s="197">
        <v>0</v>
      </c>
      <c r="AF500" s="197"/>
      <c r="AG500" s="197"/>
      <c r="AH500" s="197"/>
      <c r="AI500" s="197"/>
      <c r="AJ500" s="197">
        <v>3551</v>
      </c>
      <c r="AK500" s="197">
        <v>27</v>
      </c>
      <c r="AL500" s="197">
        <v>86</v>
      </c>
      <c r="AM500" s="197">
        <v>145</v>
      </c>
      <c r="AN500" s="166"/>
      <c r="AO500" s="33"/>
    </row>
    <row r="501" spans="1:41" ht="15">
      <c r="A501" s="78">
        <v>41247</v>
      </c>
      <c r="B501" s="226">
        <v>5284</v>
      </c>
      <c r="C501" s="57">
        <v>5284</v>
      </c>
      <c r="D501" s="99">
        <v>14095</v>
      </c>
      <c r="E501" s="100">
        <v>16359</v>
      </c>
      <c r="F501" s="589"/>
      <c r="G501" s="140">
        <v>0</v>
      </c>
      <c r="H501" s="140">
        <v>0</v>
      </c>
      <c r="I501" s="140">
        <v>0</v>
      </c>
      <c r="J501" s="397"/>
      <c r="K501" s="397"/>
      <c r="L501" s="2243"/>
      <c r="M501" s="2243"/>
      <c r="N501" s="234"/>
      <c r="O501" s="236"/>
      <c r="P501" s="234"/>
      <c r="Q501" s="236"/>
      <c r="R501" s="397">
        <v>40</v>
      </c>
      <c r="S501" s="397">
        <v>40</v>
      </c>
      <c r="T501" s="99">
        <v>5</v>
      </c>
      <c r="U501" s="57">
        <v>5</v>
      </c>
      <c r="V501" s="99">
        <v>27</v>
      </c>
      <c r="W501" s="57">
        <v>27</v>
      </c>
      <c r="X501" s="99">
        <v>22</v>
      </c>
      <c r="Y501" s="57">
        <v>22</v>
      </c>
      <c r="Z501" s="195">
        <v>64847</v>
      </c>
      <c r="AA501" s="197">
        <v>132349</v>
      </c>
      <c r="AB501" s="197"/>
      <c r="AC501" s="197">
        <v>0</v>
      </c>
      <c r="AD501" s="197">
        <v>0</v>
      </c>
      <c r="AE501" s="197">
        <v>0</v>
      </c>
      <c r="AF501" s="197"/>
      <c r="AG501" s="197"/>
      <c r="AH501" s="197"/>
      <c r="AI501" s="197"/>
      <c r="AJ501" s="197">
        <v>3586</v>
      </c>
      <c r="AK501" s="197">
        <v>27</v>
      </c>
      <c r="AL501" s="197">
        <v>75</v>
      </c>
      <c r="AM501" s="197">
        <v>167</v>
      </c>
      <c r="AN501" s="166"/>
      <c r="AO501" s="33"/>
    </row>
    <row r="502" spans="1:41" ht="15">
      <c r="A502" s="78">
        <v>41248</v>
      </c>
      <c r="B502" s="226">
        <v>5346</v>
      </c>
      <c r="C502" s="57">
        <v>5912</v>
      </c>
      <c r="D502" s="99">
        <v>10979</v>
      </c>
      <c r="E502" s="100">
        <v>12582</v>
      </c>
      <c r="F502" s="589"/>
      <c r="G502" s="140">
        <v>0</v>
      </c>
      <c r="H502" s="140">
        <v>0</v>
      </c>
      <c r="I502" s="140">
        <v>0</v>
      </c>
      <c r="J502" s="397"/>
      <c r="K502" s="397"/>
      <c r="L502" s="2243"/>
      <c r="M502" s="2243"/>
      <c r="N502" s="234"/>
      <c r="O502" s="236"/>
      <c r="P502" s="234"/>
      <c r="Q502" s="236"/>
      <c r="R502" s="397">
        <v>35</v>
      </c>
      <c r="S502" s="397">
        <v>35</v>
      </c>
      <c r="T502" s="99">
        <v>0</v>
      </c>
      <c r="U502" s="57">
        <v>0</v>
      </c>
      <c r="V502" s="99">
        <v>54</v>
      </c>
      <c r="W502" s="57">
        <v>54</v>
      </c>
      <c r="X502" s="99">
        <v>2</v>
      </c>
      <c r="Y502" s="57">
        <v>2</v>
      </c>
      <c r="Z502" s="195">
        <v>65175</v>
      </c>
      <c r="AA502" s="197">
        <v>135196</v>
      </c>
      <c r="AB502" s="197"/>
      <c r="AC502" s="197">
        <v>0</v>
      </c>
      <c r="AD502" s="197">
        <v>0</v>
      </c>
      <c r="AE502" s="197">
        <v>0</v>
      </c>
      <c r="AF502" s="197"/>
      <c r="AG502" s="197"/>
      <c r="AH502" s="197"/>
      <c r="AI502" s="197"/>
      <c r="AJ502" s="197">
        <v>3621</v>
      </c>
      <c r="AK502" s="197">
        <v>27</v>
      </c>
      <c r="AL502" s="197">
        <v>96</v>
      </c>
      <c r="AM502" s="197">
        <v>168</v>
      </c>
      <c r="AN502" s="166"/>
      <c r="AO502" s="33"/>
    </row>
    <row r="503" spans="1:41" ht="15">
      <c r="A503" s="78">
        <v>41249</v>
      </c>
      <c r="B503" s="226">
        <v>3345</v>
      </c>
      <c r="C503" s="57">
        <v>3345</v>
      </c>
      <c r="D503" s="99">
        <v>8786</v>
      </c>
      <c r="E503" s="100">
        <v>9256</v>
      </c>
      <c r="F503" s="589"/>
      <c r="G503" s="140">
        <v>0</v>
      </c>
      <c r="H503" s="140">
        <v>0</v>
      </c>
      <c r="I503" s="140">
        <v>0</v>
      </c>
      <c r="J503" s="397"/>
      <c r="K503" s="397"/>
      <c r="L503" s="2243"/>
      <c r="M503" s="2243"/>
      <c r="N503" s="234"/>
      <c r="O503" s="236"/>
      <c r="P503" s="234"/>
      <c r="Q503" s="236"/>
      <c r="R503" s="397">
        <v>45</v>
      </c>
      <c r="S503" s="397">
        <v>45</v>
      </c>
      <c r="T503" s="99">
        <v>1</v>
      </c>
      <c r="U503" s="57">
        <v>1</v>
      </c>
      <c r="V503" s="99">
        <v>21</v>
      </c>
      <c r="W503" s="57">
        <v>21</v>
      </c>
      <c r="X503" s="99">
        <v>1</v>
      </c>
      <c r="Y503" s="57">
        <v>1</v>
      </c>
      <c r="Z503" s="195">
        <v>64842</v>
      </c>
      <c r="AA503" s="197">
        <v>137764</v>
      </c>
      <c r="AB503" s="197"/>
      <c r="AC503" s="197">
        <v>0</v>
      </c>
      <c r="AD503" s="197">
        <v>0</v>
      </c>
      <c r="AE503" s="197">
        <v>0</v>
      </c>
      <c r="AF503" s="197"/>
      <c r="AG503" s="197"/>
      <c r="AH503" s="197"/>
      <c r="AI503" s="197"/>
      <c r="AJ503" s="197">
        <v>3660</v>
      </c>
      <c r="AK503" s="197">
        <v>26</v>
      </c>
      <c r="AL503" s="197">
        <v>97</v>
      </c>
      <c r="AM503" s="197">
        <v>168</v>
      </c>
      <c r="AN503" s="166"/>
      <c r="AO503" s="33"/>
    </row>
    <row r="504" spans="1:41" ht="15">
      <c r="A504" s="78">
        <v>41250</v>
      </c>
      <c r="B504" s="226">
        <v>2707</v>
      </c>
      <c r="C504" s="57">
        <v>2707</v>
      </c>
      <c r="D504" s="99">
        <v>7723</v>
      </c>
      <c r="E504" s="100">
        <v>10673</v>
      </c>
      <c r="F504" s="589"/>
      <c r="G504" s="140">
        <v>0</v>
      </c>
      <c r="H504" s="140">
        <v>0</v>
      </c>
      <c r="I504" s="140">
        <v>0</v>
      </c>
      <c r="J504" s="397"/>
      <c r="K504" s="397"/>
      <c r="L504" s="2243"/>
      <c r="M504" s="2243"/>
      <c r="N504" s="234"/>
      <c r="O504" s="236"/>
      <c r="P504" s="234"/>
      <c r="Q504" s="236"/>
      <c r="R504" s="397">
        <v>0</v>
      </c>
      <c r="S504" s="397">
        <v>0</v>
      </c>
      <c r="T504" s="99">
        <v>8</v>
      </c>
      <c r="U504" s="57">
        <v>8</v>
      </c>
      <c r="V504" s="99">
        <v>5</v>
      </c>
      <c r="W504" s="57">
        <v>5</v>
      </c>
      <c r="X504" s="99">
        <v>0</v>
      </c>
      <c r="Y504" s="57">
        <v>0</v>
      </c>
      <c r="Z504" s="195">
        <v>65191</v>
      </c>
      <c r="AA504" s="197">
        <v>139114</v>
      </c>
      <c r="AB504" s="197"/>
      <c r="AC504" s="197">
        <v>0</v>
      </c>
      <c r="AD504" s="197">
        <v>0</v>
      </c>
      <c r="AE504" s="197">
        <v>0</v>
      </c>
      <c r="AF504" s="197"/>
      <c r="AG504" s="197"/>
      <c r="AH504" s="197"/>
      <c r="AI504" s="197"/>
      <c r="AJ504" s="197">
        <v>3649</v>
      </c>
      <c r="AK504" s="197">
        <v>18</v>
      </c>
      <c r="AL504" s="197">
        <v>101</v>
      </c>
      <c r="AM504" s="197">
        <v>168</v>
      </c>
      <c r="AN504" s="166"/>
      <c r="AO504" s="33"/>
    </row>
    <row r="505" spans="1:41" ht="15">
      <c r="A505" s="78">
        <v>41253</v>
      </c>
      <c r="B505" s="226">
        <v>3385</v>
      </c>
      <c r="C505" s="57">
        <v>3527</v>
      </c>
      <c r="D505" s="99">
        <v>10947</v>
      </c>
      <c r="E505" s="100">
        <v>13721</v>
      </c>
      <c r="F505" s="589"/>
      <c r="G505" s="140">
        <v>0</v>
      </c>
      <c r="H505" s="140">
        <v>0</v>
      </c>
      <c r="I505" s="140">
        <v>0</v>
      </c>
      <c r="J505" s="397"/>
      <c r="K505" s="397"/>
      <c r="L505" s="2243"/>
      <c r="M505" s="2243"/>
      <c r="N505" s="234"/>
      <c r="O505" s="236"/>
      <c r="P505" s="234"/>
      <c r="Q505" s="236"/>
      <c r="R505" s="397">
        <v>0</v>
      </c>
      <c r="S505" s="397">
        <v>0</v>
      </c>
      <c r="T505" s="99">
        <v>3</v>
      </c>
      <c r="U505" s="57">
        <v>3</v>
      </c>
      <c r="V505" s="99">
        <v>26</v>
      </c>
      <c r="W505" s="57">
        <v>26</v>
      </c>
      <c r="X505" s="99">
        <v>74</v>
      </c>
      <c r="Y505" s="57">
        <v>74</v>
      </c>
      <c r="Z505" s="195">
        <v>64784</v>
      </c>
      <c r="AA505" s="197">
        <v>141752</v>
      </c>
      <c r="AB505" s="197"/>
      <c r="AC505" s="197">
        <v>0</v>
      </c>
      <c r="AD505" s="197">
        <v>0</v>
      </c>
      <c r="AE505" s="197">
        <v>0</v>
      </c>
      <c r="AF505" s="197"/>
      <c r="AG505" s="197"/>
      <c r="AH505" s="197"/>
      <c r="AI505" s="197"/>
      <c r="AJ505" s="197">
        <v>3649</v>
      </c>
      <c r="AK505" s="197">
        <v>15</v>
      </c>
      <c r="AL505" s="197">
        <v>127</v>
      </c>
      <c r="AM505" s="197">
        <v>211</v>
      </c>
      <c r="AN505" s="166"/>
      <c r="AO505" s="33"/>
    </row>
    <row r="506" spans="1:41" ht="15">
      <c r="A506" s="78">
        <v>41254</v>
      </c>
      <c r="B506" s="226">
        <v>4561</v>
      </c>
      <c r="C506" s="57">
        <v>4656</v>
      </c>
      <c r="D506" s="99">
        <v>39394</v>
      </c>
      <c r="E506" s="100">
        <v>40394</v>
      </c>
      <c r="F506" s="589"/>
      <c r="G506" s="140">
        <v>0</v>
      </c>
      <c r="H506" s="140">
        <v>0</v>
      </c>
      <c r="I506" s="140">
        <v>0</v>
      </c>
      <c r="J506" s="397"/>
      <c r="K506" s="397"/>
      <c r="L506" s="2243"/>
      <c r="M506" s="2243"/>
      <c r="N506" s="234"/>
      <c r="O506" s="236"/>
      <c r="P506" s="234"/>
      <c r="Q506" s="236"/>
      <c r="R506" s="397">
        <v>0</v>
      </c>
      <c r="S506" s="397">
        <v>0</v>
      </c>
      <c r="T506" s="99">
        <v>7</v>
      </c>
      <c r="U506" s="57">
        <v>7</v>
      </c>
      <c r="V506" s="99">
        <v>6</v>
      </c>
      <c r="W506" s="57">
        <v>6</v>
      </c>
      <c r="X506" s="99">
        <v>2</v>
      </c>
      <c r="Y506" s="57">
        <v>2</v>
      </c>
      <c r="Z506" s="195">
        <v>65465</v>
      </c>
      <c r="AA506" s="197">
        <v>150843</v>
      </c>
      <c r="AB506" s="197"/>
      <c r="AC506" s="197">
        <v>0</v>
      </c>
      <c r="AD506" s="197">
        <v>0</v>
      </c>
      <c r="AE506" s="197">
        <v>0</v>
      </c>
      <c r="AF506" s="197"/>
      <c r="AG506" s="197"/>
      <c r="AH506" s="197"/>
      <c r="AI506" s="197"/>
      <c r="AJ506" s="197">
        <v>3649</v>
      </c>
      <c r="AK506" s="197">
        <v>12</v>
      </c>
      <c r="AL506" s="197">
        <v>123</v>
      </c>
      <c r="AM506" s="197">
        <v>211</v>
      </c>
      <c r="AN506" s="166"/>
      <c r="AO506" s="33"/>
    </row>
    <row r="507" spans="1:41" ht="15">
      <c r="A507" s="78">
        <v>41255</v>
      </c>
      <c r="B507" s="226">
        <v>21756</v>
      </c>
      <c r="C507" s="57">
        <v>22756</v>
      </c>
      <c r="D507" s="99">
        <v>50646</v>
      </c>
      <c r="E507" s="100">
        <v>51237</v>
      </c>
      <c r="F507" s="589"/>
      <c r="G507" s="140">
        <v>0</v>
      </c>
      <c r="H507" s="140">
        <v>0</v>
      </c>
      <c r="I507" s="140">
        <v>0</v>
      </c>
      <c r="J507" s="397"/>
      <c r="K507" s="397"/>
      <c r="L507" s="2243"/>
      <c r="M507" s="2243"/>
      <c r="N507" s="234"/>
      <c r="O507" s="236"/>
      <c r="P507" s="234"/>
      <c r="Q507" s="236"/>
      <c r="R507" s="397">
        <v>0</v>
      </c>
      <c r="S507" s="397">
        <v>0</v>
      </c>
      <c r="T507" s="99">
        <v>20</v>
      </c>
      <c r="U507" s="57">
        <v>20</v>
      </c>
      <c r="V507" s="99">
        <v>11</v>
      </c>
      <c r="W507" s="57">
        <v>11</v>
      </c>
      <c r="X507" s="99">
        <v>0</v>
      </c>
      <c r="Y507" s="57">
        <v>0</v>
      </c>
      <c r="Z507" s="195">
        <v>74077</v>
      </c>
      <c r="AA507" s="197">
        <v>158681</v>
      </c>
      <c r="AB507" s="197"/>
      <c r="AC507" s="197">
        <v>0</v>
      </c>
      <c r="AD507" s="197">
        <v>0</v>
      </c>
      <c r="AE507" s="197">
        <v>0</v>
      </c>
      <c r="AF507" s="197"/>
      <c r="AG507" s="197"/>
      <c r="AH507" s="197"/>
      <c r="AI507" s="197"/>
      <c r="AJ507" s="197">
        <v>3649</v>
      </c>
      <c r="AK507" s="197">
        <v>9</v>
      </c>
      <c r="AL507" s="197">
        <v>127</v>
      </c>
      <c r="AM507" s="197">
        <v>211</v>
      </c>
      <c r="AN507" s="166"/>
      <c r="AO507" s="33"/>
    </row>
    <row r="508" spans="1:41" ht="15">
      <c r="A508" s="78">
        <v>41256</v>
      </c>
      <c r="B508" s="226">
        <v>37576</v>
      </c>
      <c r="C508" s="57">
        <v>38957</v>
      </c>
      <c r="D508" s="99">
        <v>63453</v>
      </c>
      <c r="E508" s="100">
        <v>63867</v>
      </c>
      <c r="F508" s="589"/>
      <c r="G508" s="140">
        <v>0</v>
      </c>
      <c r="H508" s="140">
        <v>0</v>
      </c>
      <c r="I508" s="140">
        <v>0</v>
      </c>
      <c r="J508" s="397"/>
      <c r="K508" s="397"/>
      <c r="L508" s="2243"/>
      <c r="M508" s="2243"/>
      <c r="N508" s="234"/>
      <c r="O508" s="236"/>
      <c r="P508" s="234"/>
      <c r="Q508" s="236"/>
      <c r="R508" s="397">
        <v>60</v>
      </c>
      <c r="S508" s="397">
        <v>295</v>
      </c>
      <c r="T508" s="99">
        <v>4</v>
      </c>
      <c r="U508" s="57">
        <v>4</v>
      </c>
      <c r="V508" s="99">
        <v>35</v>
      </c>
      <c r="W508" s="57">
        <v>35</v>
      </c>
      <c r="X508" s="99">
        <v>4</v>
      </c>
      <c r="Y508" s="57">
        <v>4</v>
      </c>
      <c r="Z508" s="195">
        <v>76573</v>
      </c>
      <c r="AA508" s="197">
        <v>158947</v>
      </c>
      <c r="AB508" s="197"/>
      <c r="AC508" s="197">
        <v>0</v>
      </c>
      <c r="AD508" s="197">
        <v>0</v>
      </c>
      <c r="AE508" s="197">
        <v>0</v>
      </c>
      <c r="AF508" s="197"/>
      <c r="AG508" s="197"/>
      <c r="AH508" s="197"/>
      <c r="AI508" s="197"/>
      <c r="AJ508" s="197">
        <v>3584</v>
      </c>
      <c r="AK508" s="197">
        <v>5</v>
      </c>
      <c r="AL508" s="197">
        <v>127</v>
      </c>
      <c r="AM508" s="197">
        <v>211</v>
      </c>
      <c r="AN508" s="166"/>
      <c r="AO508" s="33"/>
    </row>
    <row r="509" spans="1:41" ht="15">
      <c r="A509" s="78">
        <v>41257</v>
      </c>
      <c r="B509" s="226">
        <v>38947</v>
      </c>
      <c r="C509" s="227">
        <v>41071</v>
      </c>
      <c r="D509" s="228">
        <v>57164</v>
      </c>
      <c r="E509" s="229">
        <v>60133</v>
      </c>
      <c r="F509" s="589"/>
      <c r="G509" s="230">
        <v>0</v>
      </c>
      <c r="H509" s="230">
        <v>0</v>
      </c>
      <c r="I509" s="230">
        <v>0</v>
      </c>
      <c r="J509" s="397"/>
      <c r="K509" s="397"/>
      <c r="L509" s="2243"/>
      <c r="M509" s="2243"/>
      <c r="N509" s="234"/>
      <c r="O509" s="236"/>
      <c r="P509" s="234"/>
      <c r="Q509" s="236"/>
      <c r="R509" s="397">
        <v>13</v>
      </c>
      <c r="S509" s="397">
        <v>5942</v>
      </c>
      <c r="T509" s="228">
        <v>8</v>
      </c>
      <c r="U509" s="227">
        <v>8</v>
      </c>
      <c r="V509" s="228">
        <v>5</v>
      </c>
      <c r="W509" s="227">
        <v>5</v>
      </c>
      <c r="X509" s="228">
        <v>0</v>
      </c>
      <c r="Y509" s="227">
        <v>0</v>
      </c>
      <c r="Z509" s="195">
        <v>84757</v>
      </c>
      <c r="AA509" s="197">
        <v>156073</v>
      </c>
      <c r="AB509" s="197"/>
      <c r="AC509" s="197">
        <v>0</v>
      </c>
      <c r="AD509" s="197">
        <v>0</v>
      </c>
      <c r="AE509" s="197">
        <v>0</v>
      </c>
      <c r="AF509" s="197"/>
      <c r="AG509" s="197"/>
      <c r="AH509" s="197"/>
      <c r="AI509" s="197"/>
      <c r="AJ509" s="197">
        <v>3998</v>
      </c>
      <c r="AK509" s="197">
        <v>5</v>
      </c>
      <c r="AL509" s="197">
        <v>132</v>
      </c>
      <c r="AM509" s="197">
        <v>211</v>
      </c>
      <c r="AN509" s="166"/>
      <c r="AO509" s="33"/>
    </row>
    <row r="510" spans="1:41" ht="15">
      <c r="A510" s="78">
        <v>41260</v>
      </c>
      <c r="B510" s="226">
        <v>42797</v>
      </c>
      <c r="C510" s="232">
        <v>44292</v>
      </c>
      <c r="D510" s="234">
        <v>71600</v>
      </c>
      <c r="E510" s="236">
        <v>82826</v>
      </c>
      <c r="F510" s="589"/>
      <c r="G510" s="230">
        <v>0</v>
      </c>
      <c r="H510" s="230">
        <v>0</v>
      </c>
      <c r="I510" s="230">
        <v>0</v>
      </c>
      <c r="J510" s="397"/>
      <c r="K510" s="397"/>
      <c r="L510" s="2243"/>
      <c r="M510" s="2243"/>
      <c r="N510" s="234"/>
      <c r="O510" s="236"/>
      <c r="P510" s="234"/>
      <c r="Q510" s="236"/>
      <c r="R510" s="397">
        <v>0</v>
      </c>
      <c r="S510" s="397">
        <v>890</v>
      </c>
      <c r="T510" s="234">
        <v>0</v>
      </c>
      <c r="U510" s="232">
        <v>0</v>
      </c>
      <c r="V510" s="234">
        <v>76</v>
      </c>
      <c r="W510" s="232">
        <v>76</v>
      </c>
      <c r="X510" s="234">
        <v>0</v>
      </c>
      <c r="Y510" s="232">
        <v>0</v>
      </c>
      <c r="Z510" s="195">
        <v>86313</v>
      </c>
      <c r="AA510" s="197">
        <v>163088</v>
      </c>
      <c r="AB510" s="197"/>
      <c r="AC510" s="197">
        <v>0</v>
      </c>
      <c r="AD510" s="197">
        <v>0</v>
      </c>
      <c r="AE510" s="197">
        <v>0</v>
      </c>
      <c r="AF510" s="197"/>
      <c r="AG510" s="197"/>
      <c r="AH510" s="197"/>
      <c r="AI510" s="197"/>
      <c r="AJ510" s="197">
        <v>3998</v>
      </c>
      <c r="AK510" s="197">
        <v>5</v>
      </c>
      <c r="AL510" s="197">
        <v>101</v>
      </c>
      <c r="AM510" s="197">
        <v>211</v>
      </c>
      <c r="AN510" s="166"/>
      <c r="AO510" s="33"/>
    </row>
    <row r="511" spans="1:41" ht="15">
      <c r="A511" s="78">
        <v>41261</v>
      </c>
      <c r="B511" s="226">
        <v>36597</v>
      </c>
      <c r="C511" s="232">
        <v>40117</v>
      </c>
      <c r="D511" s="234">
        <v>61454</v>
      </c>
      <c r="E511" s="236">
        <v>61684</v>
      </c>
      <c r="F511" s="589"/>
      <c r="G511" s="230">
        <v>0</v>
      </c>
      <c r="H511" s="230">
        <v>0</v>
      </c>
      <c r="I511" s="230">
        <v>0</v>
      </c>
      <c r="J511" s="397"/>
      <c r="K511" s="397"/>
      <c r="L511" s="2243"/>
      <c r="M511" s="2243"/>
      <c r="N511" s="234"/>
      <c r="O511" s="236"/>
      <c r="P511" s="234"/>
      <c r="Q511" s="236"/>
      <c r="R511" s="397">
        <v>112</v>
      </c>
      <c r="S511" s="397">
        <v>846</v>
      </c>
      <c r="T511" s="234">
        <v>3</v>
      </c>
      <c r="U511" s="232">
        <v>3</v>
      </c>
      <c r="V511" s="234">
        <v>35</v>
      </c>
      <c r="W511" s="232">
        <v>35</v>
      </c>
      <c r="X511" s="234">
        <v>0</v>
      </c>
      <c r="Y511" s="232">
        <v>0</v>
      </c>
      <c r="Z511" s="195">
        <v>91761</v>
      </c>
      <c r="AA511" s="197">
        <v>167738</v>
      </c>
      <c r="AB511" s="197"/>
      <c r="AC511" s="197">
        <v>0</v>
      </c>
      <c r="AD511" s="197">
        <v>0</v>
      </c>
      <c r="AE511" s="197">
        <v>0</v>
      </c>
      <c r="AF511" s="197"/>
      <c r="AG511" s="197"/>
      <c r="AH511" s="197"/>
      <c r="AI511" s="197"/>
      <c r="AJ511" s="197">
        <v>4388</v>
      </c>
      <c r="AK511" s="197">
        <v>5</v>
      </c>
      <c r="AL511" s="197">
        <v>110</v>
      </c>
      <c r="AM511" s="197">
        <v>211</v>
      </c>
      <c r="AN511" s="166"/>
      <c r="AO511" s="33"/>
    </row>
    <row r="512" spans="1:41" ht="15">
      <c r="A512" s="78">
        <v>41262</v>
      </c>
      <c r="B512" s="226">
        <v>27802</v>
      </c>
      <c r="C512" s="232">
        <v>28302</v>
      </c>
      <c r="D512" s="234">
        <v>40682</v>
      </c>
      <c r="E512" s="236">
        <v>42220</v>
      </c>
      <c r="F512" s="589"/>
      <c r="G512" s="230">
        <v>0</v>
      </c>
      <c r="H512" s="230">
        <v>0</v>
      </c>
      <c r="I512" s="230">
        <v>0</v>
      </c>
      <c r="J512" s="397"/>
      <c r="K512" s="397"/>
      <c r="L512" s="2243"/>
      <c r="M512" s="2243"/>
      <c r="N512" s="234"/>
      <c r="O512" s="236"/>
      <c r="P512" s="234"/>
      <c r="Q512" s="236"/>
      <c r="R512" s="397">
        <v>20</v>
      </c>
      <c r="S512" s="397">
        <v>20</v>
      </c>
      <c r="T512" s="234">
        <v>0</v>
      </c>
      <c r="U512" s="232">
        <v>0</v>
      </c>
      <c r="V512" s="234">
        <v>85</v>
      </c>
      <c r="W512" s="232">
        <v>85</v>
      </c>
      <c r="X512" s="234">
        <v>41</v>
      </c>
      <c r="Y512" s="232">
        <v>41</v>
      </c>
      <c r="Z512" s="195">
        <v>98321</v>
      </c>
      <c r="AA512" s="197">
        <v>164896</v>
      </c>
      <c r="AB512" s="197"/>
      <c r="AC512" s="197">
        <v>0</v>
      </c>
      <c r="AD512" s="197">
        <v>0</v>
      </c>
      <c r="AE512" s="197">
        <v>0</v>
      </c>
      <c r="AF512" s="197"/>
      <c r="AG512" s="197"/>
      <c r="AH512" s="197"/>
      <c r="AI512" s="197"/>
      <c r="AJ512" s="197">
        <v>4388</v>
      </c>
      <c r="AK512" s="197">
        <v>5</v>
      </c>
      <c r="AL512" s="197">
        <v>111</v>
      </c>
      <c r="AM512" s="197">
        <v>211</v>
      </c>
      <c r="AN512" s="166"/>
      <c r="AO512" s="33"/>
    </row>
    <row r="513" spans="1:41" ht="15">
      <c r="A513" s="78">
        <v>41263</v>
      </c>
      <c r="B513" s="226">
        <v>8416</v>
      </c>
      <c r="C513" s="57">
        <v>8516</v>
      </c>
      <c r="D513" s="99">
        <v>21852</v>
      </c>
      <c r="E513" s="100">
        <v>23812</v>
      </c>
      <c r="F513" s="589"/>
      <c r="G513" s="140">
        <v>0</v>
      </c>
      <c r="H513" s="140">
        <v>0</v>
      </c>
      <c r="I513" s="140">
        <v>0</v>
      </c>
      <c r="J513" s="397"/>
      <c r="K513" s="397"/>
      <c r="L513" s="2243"/>
      <c r="M513" s="2243"/>
      <c r="N513" s="234"/>
      <c r="O513" s="236"/>
      <c r="P513" s="234"/>
      <c r="Q513" s="236"/>
      <c r="R513" s="397">
        <v>0</v>
      </c>
      <c r="S513" s="397">
        <v>0</v>
      </c>
      <c r="T513" s="99">
        <v>1</v>
      </c>
      <c r="U513" s="57">
        <v>1</v>
      </c>
      <c r="V513" s="99">
        <v>146</v>
      </c>
      <c r="W513" s="57">
        <v>146</v>
      </c>
      <c r="X513" s="99">
        <v>2</v>
      </c>
      <c r="Y513" s="57">
        <v>102</v>
      </c>
      <c r="Z513" s="195">
        <v>97721</v>
      </c>
      <c r="AA513" s="197">
        <v>165072</v>
      </c>
      <c r="AB513" s="197"/>
      <c r="AC513" s="197">
        <v>0</v>
      </c>
      <c r="AD513" s="197">
        <v>0</v>
      </c>
      <c r="AE513" s="197">
        <v>0</v>
      </c>
      <c r="AF513" s="197"/>
      <c r="AG513" s="197"/>
      <c r="AH513" s="197"/>
      <c r="AI513" s="197"/>
      <c r="AJ513" s="197">
        <v>4388</v>
      </c>
      <c r="AK513" s="197">
        <v>4</v>
      </c>
      <c r="AL513" s="197">
        <v>237</v>
      </c>
      <c r="AM513" s="197">
        <v>361</v>
      </c>
      <c r="AN513" s="166"/>
      <c r="AO513" s="33"/>
    </row>
    <row r="514" spans="1:41" ht="15">
      <c r="A514" s="78">
        <v>41264</v>
      </c>
      <c r="B514" s="226">
        <v>4386</v>
      </c>
      <c r="C514" s="232">
        <v>4823</v>
      </c>
      <c r="D514" s="234">
        <v>8718</v>
      </c>
      <c r="E514" s="236">
        <v>12328</v>
      </c>
      <c r="F514" s="589"/>
      <c r="G514" s="230">
        <v>0</v>
      </c>
      <c r="H514" s="230">
        <v>0</v>
      </c>
      <c r="I514" s="230">
        <v>0</v>
      </c>
      <c r="J514" s="397"/>
      <c r="K514" s="397"/>
      <c r="L514" s="2243"/>
      <c r="M514" s="2243"/>
      <c r="N514" s="234"/>
      <c r="O514" s="236"/>
      <c r="P514" s="234"/>
      <c r="Q514" s="236"/>
      <c r="R514" s="397">
        <v>18</v>
      </c>
      <c r="S514" s="397">
        <v>18</v>
      </c>
      <c r="T514" s="234">
        <v>1</v>
      </c>
      <c r="U514" s="232">
        <v>1</v>
      </c>
      <c r="V514" s="234">
        <v>113</v>
      </c>
      <c r="W514" s="232">
        <v>113</v>
      </c>
      <c r="X514" s="234">
        <v>0</v>
      </c>
      <c r="Y514" s="232">
        <v>0</v>
      </c>
      <c r="Z514" s="195">
        <v>97999</v>
      </c>
      <c r="AA514" s="197">
        <v>163027</v>
      </c>
      <c r="AB514" s="197"/>
      <c r="AC514" s="197">
        <v>0</v>
      </c>
      <c r="AD514" s="197">
        <v>0</v>
      </c>
      <c r="AE514" s="197">
        <v>0</v>
      </c>
      <c r="AF514" s="197"/>
      <c r="AG514" s="197"/>
      <c r="AH514" s="197"/>
      <c r="AI514" s="197"/>
      <c r="AJ514" s="197">
        <v>4366</v>
      </c>
      <c r="AK514" s="197">
        <v>5</v>
      </c>
      <c r="AL514" s="197">
        <v>312</v>
      </c>
      <c r="AM514" s="197">
        <v>255</v>
      </c>
      <c r="AN514" s="166"/>
      <c r="AO514" s="33"/>
    </row>
    <row r="515" spans="1:41" ht="15">
      <c r="A515" s="78">
        <v>41267</v>
      </c>
      <c r="B515" s="226">
        <v>1567</v>
      </c>
      <c r="C515" s="232">
        <v>1567</v>
      </c>
      <c r="D515" s="234">
        <v>2960</v>
      </c>
      <c r="E515" s="236">
        <v>3609</v>
      </c>
      <c r="F515" s="589"/>
      <c r="G515" s="230">
        <v>0</v>
      </c>
      <c r="H515" s="230">
        <v>0</v>
      </c>
      <c r="I515" s="230">
        <v>0</v>
      </c>
      <c r="J515" s="397"/>
      <c r="K515" s="397"/>
      <c r="L515" s="2243"/>
      <c r="M515" s="2243"/>
      <c r="N515" s="234"/>
      <c r="O515" s="236"/>
      <c r="P515" s="234"/>
      <c r="Q515" s="236"/>
      <c r="R515" s="397">
        <v>0</v>
      </c>
      <c r="S515" s="397">
        <v>0</v>
      </c>
      <c r="T515" s="234">
        <v>0</v>
      </c>
      <c r="U515" s="232">
        <v>0</v>
      </c>
      <c r="V515" s="234">
        <v>9</v>
      </c>
      <c r="W515" s="232">
        <v>9</v>
      </c>
      <c r="X515" s="234">
        <v>0</v>
      </c>
      <c r="Y515" s="232">
        <v>0</v>
      </c>
      <c r="Z515" s="195">
        <v>79381</v>
      </c>
      <c r="AA515" s="197">
        <v>145576</v>
      </c>
      <c r="AB515" s="197"/>
      <c r="AC515" s="197">
        <v>0</v>
      </c>
      <c r="AD515" s="197">
        <v>0</v>
      </c>
      <c r="AE515" s="197">
        <v>0</v>
      </c>
      <c r="AF515" s="197"/>
      <c r="AG515" s="197"/>
      <c r="AH515" s="197"/>
      <c r="AI515" s="197"/>
      <c r="AJ515" s="197">
        <v>3367</v>
      </c>
      <c r="AK515" s="197">
        <v>1</v>
      </c>
      <c r="AL515" s="197">
        <v>94</v>
      </c>
      <c r="AM515" s="197">
        <v>50</v>
      </c>
      <c r="AN515" s="166"/>
      <c r="AO515" s="33"/>
    </row>
    <row r="516" spans="1:41" ht="15">
      <c r="A516" s="78">
        <v>41269</v>
      </c>
      <c r="B516" s="226">
        <v>1816</v>
      </c>
      <c r="C516" s="232">
        <v>1816</v>
      </c>
      <c r="D516" s="234">
        <v>1765</v>
      </c>
      <c r="E516" s="236">
        <v>1765</v>
      </c>
      <c r="F516" s="589"/>
      <c r="G516" s="230">
        <v>0</v>
      </c>
      <c r="H516" s="230">
        <v>0</v>
      </c>
      <c r="I516" s="230">
        <v>0</v>
      </c>
      <c r="J516" s="397"/>
      <c r="K516" s="397"/>
      <c r="L516" s="2243"/>
      <c r="M516" s="2243"/>
      <c r="N516" s="234"/>
      <c r="O516" s="236"/>
      <c r="P516" s="234"/>
      <c r="Q516" s="236"/>
      <c r="R516" s="397">
        <v>0</v>
      </c>
      <c r="S516" s="397">
        <v>0</v>
      </c>
      <c r="T516" s="234">
        <v>0</v>
      </c>
      <c r="U516" s="232">
        <v>0</v>
      </c>
      <c r="V516" s="234">
        <v>2</v>
      </c>
      <c r="W516" s="232">
        <v>2</v>
      </c>
      <c r="X516" s="234">
        <v>0</v>
      </c>
      <c r="Y516" s="232">
        <v>0</v>
      </c>
      <c r="Z516" s="195">
        <v>79840</v>
      </c>
      <c r="AA516" s="197">
        <v>145898</v>
      </c>
      <c r="AB516" s="197"/>
      <c r="AC516" s="197">
        <v>0</v>
      </c>
      <c r="AD516" s="197">
        <v>0</v>
      </c>
      <c r="AE516" s="197">
        <v>0</v>
      </c>
      <c r="AF516" s="197"/>
      <c r="AG516" s="197"/>
      <c r="AH516" s="197"/>
      <c r="AI516" s="197"/>
      <c r="AJ516" s="197">
        <v>3367</v>
      </c>
      <c r="AK516" s="197">
        <v>1</v>
      </c>
      <c r="AL516" s="197">
        <v>96</v>
      </c>
      <c r="AM516" s="197">
        <v>50</v>
      </c>
      <c r="AN516" s="166"/>
      <c r="AO516" s="33"/>
    </row>
    <row r="517" spans="1:41" ht="15">
      <c r="A517" s="78">
        <v>41270</v>
      </c>
      <c r="B517" s="226">
        <v>3936</v>
      </c>
      <c r="C517" s="232">
        <v>3936</v>
      </c>
      <c r="D517" s="234">
        <v>6433</v>
      </c>
      <c r="E517" s="236">
        <v>6433</v>
      </c>
      <c r="F517" s="589"/>
      <c r="G517" s="230">
        <v>0</v>
      </c>
      <c r="H517" s="230">
        <v>0</v>
      </c>
      <c r="I517" s="230">
        <v>0</v>
      </c>
      <c r="J517" s="397"/>
      <c r="K517" s="397"/>
      <c r="L517" s="2243"/>
      <c r="M517" s="2243"/>
      <c r="N517" s="234"/>
      <c r="O517" s="236"/>
      <c r="P517" s="234"/>
      <c r="Q517" s="236"/>
      <c r="R517" s="397">
        <v>0</v>
      </c>
      <c r="S517" s="397">
        <v>0</v>
      </c>
      <c r="T517" s="234">
        <v>2</v>
      </c>
      <c r="U517" s="232">
        <v>2</v>
      </c>
      <c r="V517" s="234">
        <v>25</v>
      </c>
      <c r="W517" s="232">
        <v>25</v>
      </c>
      <c r="X517" s="234">
        <v>0</v>
      </c>
      <c r="Y517" s="232">
        <v>0</v>
      </c>
      <c r="Z517" s="195">
        <v>80103</v>
      </c>
      <c r="AA517" s="197">
        <v>147696</v>
      </c>
      <c r="AB517" s="197"/>
      <c r="AC517" s="197">
        <v>0</v>
      </c>
      <c r="AD517" s="197">
        <v>0</v>
      </c>
      <c r="AE517" s="197">
        <v>0</v>
      </c>
      <c r="AF517" s="197"/>
      <c r="AG517" s="197"/>
      <c r="AH517" s="197"/>
      <c r="AI517" s="197"/>
      <c r="AJ517" s="197">
        <v>3367</v>
      </c>
      <c r="AK517" s="197">
        <v>1</v>
      </c>
      <c r="AL517" s="197">
        <v>97</v>
      </c>
      <c r="AM517" s="197">
        <v>50</v>
      </c>
      <c r="AN517" s="166"/>
      <c r="AO517" s="33"/>
    </row>
    <row r="518" spans="1:41" ht="15">
      <c r="A518" s="78">
        <v>41271</v>
      </c>
      <c r="B518" s="226">
        <v>3211</v>
      </c>
      <c r="C518" s="232">
        <v>3211</v>
      </c>
      <c r="D518" s="234">
        <v>6495</v>
      </c>
      <c r="E518" s="236">
        <v>7181</v>
      </c>
      <c r="F518" s="589"/>
      <c r="G518" s="230">
        <v>0</v>
      </c>
      <c r="H518" s="230">
        <v>0</v>
      </c>
      <c r="I518" s="230">
        <v>0</v>
      </c>
      <c r="J518" s="397"/>
      <c r="K518" s="397"/>
      <c r="L518" s="2243"/>
      <c r="M518" s="2243"/>
      <c r="N518" s="234"/>
      <c r="O518" s="236"/>
      <c r="P518" s="234"/>
      <c r="Q518" s="236"/>
      <c r="R518" s="397">
        <v>0</v>
      </c>
      <c r="S518" s="397">
        <v>0</v>
      </c>
      <c r="T518" s="234">
        <v>27</v>
      </c>
      <c r="U518" s="232">
        <v>27</v>
      </c>
      <c r="V518" s="234">
        <v>3</v>
      </c>
      <c r="W518" s="232">
        <v>3</v>
      </c>
      <c r="X518" s="234">
        <v>0</v>
      </c>
      <c r="Y518" s="232">
        <v>0</v>
      </c>
      <c r="Z518" s="195">
        <v>80605</v>
      </c>
      <c r="AA518" s="197">
        <v>148043</v>
      </c>
      <c r="AB518" s="197"/>
      <c r="AC518" s="197">
        <v>0</v>
      </c>
      <c r="AD518" s="197">
        <v>0</v>
      </c>
      <c r="AE518" s="197">
        <v>0</v>
      </c>
      <c r="AF518" s="197"/>
      <c r="AG518" s="197"/>
      <c r="AH518" s="197"/>
      <c r="AI518" s="197"/>
      <c r="AJ518" s="197">
        <v>3367</v>
      </c>
      <c r="AK518" s="197">
        <v>17</v>
      </c>
      <c r="AL518" s="197">
        <v>100</v>
      </c>
      <c r="AM518" s="197">
        <v>50</v>
      </c>
      <c r="AN518" s="166"/>
      <c r="AO518" s="33"/>
    </row>
    <row r="519" spans="1:41" ht="15">
      <c r="A519" s="78">
        <v>41274</v>
      </c>
      <c r="B519" s="226">
        <v>5945</v>
      </c>
      <c r="C519" s="232">
        <v>6308</v>
      </c>
      <c r="D519" s="234">
        <v>12176</v>
      </c>
      <c r="E519" s="236">
        <v>13509</v>
      </c>
      <c r="F519" s="589"/>
      <c r="G519" s="230">
        <v>0</v>
      </c>
      <c r="H519" s="230">
        <v>0</v>
      </c>
      <c r="I519" s="230">
        <v>0</v>
      </c>
      <c r="J519" s="397"/>
      <c r="K519" s="397"/>
      <c r="L519" s="2243"/>
      <c r="M519" s="2243"/>
      <c r="N519" s="234"/>
      <c r="O519" s="236"/>
      <c r="P519" s="234"/>
      <c r="Q519" s="236"/>
      <c r="R519" s="397">
        <v>0</v>
      </c>
      <c r="S519" s="397">
        <v>0</v>
      </c>
      <c r="T519" s="234">
        <v>62</v>
      </c>
      <c r="U519" s="232">
        <v>62</v>
      </c>
      <c r="V519" s="234">
        <v>0</v>
      </c>
      <c r="W519" s="232">
        <v>0</v>
      </c>
      <c r="X519" s="234">
        <v>22</v>
      </c>
      <c r="Y519" s="232">
        <v>22</v>
      </c>
      <c r="Z519" s="195">
        <v>80300</v>
      </c>
      <c r="AA519" s="197">
        <v>149921</v>
      </c>
      <c r="AB519" s="197"/>
      <c r="AC519" s="197">
        <v>0</v>
      </c>
      <c r="AD519" s="197">
        <v>0</v>
      </c>
      <c r="AE519" s="197">
        <v>0</v>
      </c>
      <c r="AF519" s="197"/>
      <c r="AG519" s="197"/>
      <c r="AH519" s="197"/>
      <c r="AI519" s="197"/>
      <c r="AJ519" s="197">
        <v>3367</v>
      </c>
      <c r="AK519" s="197">
        <v>12</v>
      </c>
      <c r="AL519" s="197">
        <v>100</v>
      </c>
      <c r="AM519" s="197">
        <v>52</v>
      </c>
      <c r="AN519" s="166"/>
      <c r="AO519" s="33"/>
    </row>
    <row r="520" spans="1:41" ht="15">
      <c r="A520" s="78">
        <v>41276</v>
      </c>
      <c r="B520" s="226">
        <v>13652</v>
      </c>
      <c r="C520" s="232">
        <v>13860</v>
      </c>
      <c r="D520" s="234">
        <v>18909</v>
      </c>
      <c r="E520" s="236">
        <v>19259</v>
      </c>
      <c r="F520" s="589"/>
      <c r="G520" s="230">
        <v>0</v>
      </c>
      <c r="H520" s="230">
        <v>0</v>
      </c>
      <c r="I520" s="230">
        <v>0</v>
      </c>
      <c r="J520" s="397">
        <v>0</v>
      </c>
      <c r="K520" s="397">
        <v>0</v>
      </c>
      <c r="L520" s="2243"/>
      <c r="M520" s="2243"/>
      <c r="N520" s="234"/>
      <c r="O520" s="236"/>
      <c r="P520" s="234"/>
      <c r="Q520" s="236"/>
      <c r="R520" s="397">
        <v>0</v>
      </c>
      <c r="S520" s="397">
        <v>0</v>
      </c>
      <c r="T520" s="234">
        <v>11</v>
      </c>
      <c r="U520" s="232">
        <v>11</v>
      </c>
      <c r="V520" s="234">
        <v>32</v>
      </c>
      <c r="W520" s="232">
        <v>32</v>
      </c>
      <c r="X520" s="234">
        <v>0</v>
      </c>
      <c r="Y520" s="232">
        <v>0</v>
      </c>
      <c r="Z520" s="195">
        <v>79681</v>
      </c>
      <c r="AA520" s="197">
        <v>151042</v>
      </c>
      <c r="AB520" s="197"/>
      <c r="AC520" s="197">
        <v>0</v>
      </c>
      <c r="AD520" s="197">
        <v>0</v>
      </c>
      <c r="AE520" s="197">
        <v>0</v>
      </c>
      <c r="AF520" s="197">
        <v>0</v>
      </c>
      <c r="AG520" s="197"/>
      <c r="AH520" s="197"/>
      <c r="AI520" s="197"/>
      <c r="AJ520" s="197">
        <v>3367</v>
      </c>
      <c r="AK520" s="197">
        <v>15</v>
      </c>
      <c r="AL520" s="197">
        <v>97</v>
      </c>
      <c r="AM520" s="197">
        <v>52</v>
      </c>
      <c r="AN520" s="166"/>
      <c r="AO520" s="33"/>
    </row>
    <row r="521" spans="1:41" ht="15">
      <c r="A521" s="78">
        <v>41277</v>
      </c>
      <c r="B521" s="226">
        <v>12853</v>
      </c>
      <c r="C521" s="232">
        <v>14219</v>
      </c>
      <c r="D521" s="234">
        <v>14329</v>
      </c>
      <c r="E521" s="236">
        <v>14329</v>
      </c>
      <c r="F521" s="589"/>
      <c r="G521" s="230">
        <v>0</v>
      </c>
      <c r="H521" s="230">
        <v>0</v>
      </c>
      <c r="I521" s="230">
        <v>0</v>
      </c>
      <c r="J521" s="397">
        <v>0</v>
      </c>
      <c r="K521" s="397">
        <v>0</v>
      </c>
      <c r="L521" s="2243"/>
      <c r="M521" s="2243"/>
      <c r="N521" s="234"/>
      <c r="O521" s="236"/>
      <c r="P521" s="234"/>
      <c r="Q521" s="236"/>
      <c r="R521" s="397">
        <v>0</v>
      </c>
      <c r="S521" s="397">
        <v>0</v>
      </c>
      <c r="T521" s="234">
        <v>10</v>
      </c>
      <c r="U521" s="232">
        <v>10</v>
      </c>
      <c r="V521" s="234">
        <v>20</v>
      </c>
      <c r="W521" s="232">
        <v>20</v>
      </c>
      <c r="X521" s="234">
        <v>8</v>
      </c>
      <c r="Y521" s="232">
        <v>8</v>
      </c>
      <c r="Z521" s="195">
        <v>83301</v>
      </c>
      <c r="AA521" s="197">
        <v>155729</v>
      </c>
      <c r="AB521" s="197"/>
      <c r="AC521" s="197">
        <v>0</v>
      </c>
      <c r="AD521" s="197">
        <v>0</v>
      </c>
      <c r="AE521" s="197">
        <v>0</v>
      </c>
      <c r="AF521" s="197">
        <v>0</v>
      </c>
      <c r="AG521" s="197"/>
      <c r="AH521" s="197"/>
      <c r="AI521" s="197"/>
      <c r="AJ521" s="197">
        <v>3367</v>
      </c>
      <c r="AK521" s="197">
        <v>23</v>
      </c>
      <c r="AL521" s="197">
        <v>77</v>
      </c>
      <c r="AM521" s="197">
        <v>50</v>
      </c>
      <c r="AN521" s="166"/>
      <c r="AO521" s="33"/>
    </row>
    <row r="522" spans="1:41" ht="15">
      <c r="A522" s="78">
        <v>41278</v>
      </c>
      <c r="B522" s="226">
        <v>5679</v>
      </c>
      <c r="C522" s="232">
        <v>13929</v>
      </c>
      <c r="D522" s="234">
        <v>10533</v>
      </c>
      <c r="E522" s="236">
        <v>13333</v>
      </c>
      <c r="F522" s="589"/>
      <c r="G522" s="230">
        <v>0</v>
      </c>
      <c r="H522" s="230">
        <v>0</v>
      </c>
      <c r="I522" s="230">
        <v>0</v>
      </c>
      <c r="J522" s="397">
        <v>0</v>
      </c>
      <c r="K522" s="397">
        <v>0</v>
      </c>
      <c r="L522" s="2243"/>
      <c r="M522" s="2243"/>
      <c r="N522" s="234"/>
      <c r="O522" s="236"/>
      <c r="P522" s="234"/>
      <c r="Q522" s="236"/>
      <c r="R522" s="397">
        <v>0</v>
      </c>
      <c r="S522" s="397">
        <v>0</v>
      </c>
      <c r="T522" s="234">
        <v>0</v>
      </c>
      <c r="U522" s="232">
        <v>0</v>
      </c>
      <c r="V522" s="234">
        <v>22</v>
      </c>
      <c r="W522" s="232">
        <v>22</v>
      </c>
      <c r="X522" s="234">
        <v>17</v>
      </c>
      <c r="Y522" s="232">
        <v>17</v>
      </c>
      <c r="Z522" s="195">
        <v>83503</v>
      </c>
      <c r="AA522" s="197">
        <v>156451</v>
      </c>
      <c r="AB522" s="197"/>
      <c r="AC522" s="197">
        <v>0</v>
      </c>
      <c r="AD522" s="197">
        <v>0</v>
      </c>
      <c r="AE522" s="197">
        <v>0</v>
      </c>
      <c r="AF522" s="197">
        <v>0</v>
      </c>
      <c r="AG522" s="197"/>
      <c r="AH522" s="197"/>
      <c r="AI522" s="197"/>
      <c r="AJ522" s="197">
        <v>3367</v>
      </c>
      <c r="AK522" s="197">
        <v>23</v>
      </c>
      <c r="AL522" s="197">
        <v>74</v>
      </c>
      <c r="AM522" s="197">
        <v>50</v>
      </c>
      <c r="AN522" s="166"/>
      <c r="AO522" s="33"/>
    </row>
    <row r="523" spans="1:41" ht="15">
      <c r="A523" s="78">
        <v>41281</v>
      </c>
      <c r="B523" s="226">
        <v>3929</v>
      </c>
      <c r="C523" s="232">
        <v>6081</v>
      </c>
      <c r="D523" s="234">
        <v>11339</v>
      </c>
      <c r="E523" s="236">
        <v>13768</v>
      </c>
      <c r="F523" s="589"/>
      <c r="G523" s="230">
        <v>0</v>
      </c>
      <c r="H523" s="230">
        <v>0</v>
      </c>
      <c r="I523" s="230">
        <v>0</v>
      </c>
      <c r="J523" s="397">
        <v>0</v>
      </c>
      <c r="K523" s="397">
        <v>0</v>
      </c>
      <c r="L523" s="2243"/>
      <c r="M523" s="2243"/>
      <c r="N523" s="234"/>
      <c r="O523" s="236"/>
      <c r="P523" s="234"/>
      <c r="Q523" s="236"/>
      <c r="R523" s="397">
        <v>0</v>
      </c>
      <c r="S523" s="397">
        <v>0</v>
      </c>
      <c r="T523" s="234">
        <v>0</v>
      </c>
      <c r="U523" s="232">
        <v>0</v>
      </c>
      <c r="V523" s="234">
        <v>30</v>
      </c>
      <c r="W523" s="232">
        <v>30</v>
      </c>
      <c r="X523" s="234">
        <v>0</v>
      </c>
      <c r="Y523" s="232">
        <v>0</v>
      </c>
      <c r="Z523" s="195">
        <v>83478</v>
      </c>
      <c r="AA523" s="197">
        <v>157811</v>
      </c>
      <c r="AB523" s="197"/>
      <c r="AC523" s="197">
        <v>0</v>
      </c>
      <c r="AD523" s="197">
        <v>0</v>
      </c>
      <c r="AE523" s="197">
        <v>0</v>
      </c>
      <c r="AF523" s="197">
        <v>0</v>
      </c>
      <c r="AG523" s="197"/>
      <c r="AH523" s="197"/>
      <c r="AI523" s="197"/>
      <c r="AJ523" s="197">
        <v>3367</v>
      </c>
      <c r="AK523" s="197">
        <v>23</v>
      </c>
      <c r="AL523" s="197">
        <v>92</v>
      </c>
      <c r="AM523" s="197">
        <v>50</v>
      </c>
      <c r="AN523" s="166"/>
      <c r="AO523" s="33"/>
    </row>
    <row r="524" spans="1:41" ht="15">
      <c r="A524" s="78">
        <v>41282</v>
      </c>
      <c r="B524" s="226">
        <v>5388</v>
      </c>
      <c r="C524" s="232">
        <v>7738</v>
      </c>
      <c r="D524" s="234">
        <v>7893</v>
      </c>
      <c r="E524" s="236">
        <v>9308</v>
      </c>
      <c r="F524" s="589"/>
      <c r="G524" s="230">
        <v>0</v>
      </c>
      <c r="H524" s="230">
        <v>0</v>
      </c>
      <c r="I524" s="230">
        <v>0</v>
      </c>
      <c r="J524" s="397">
        <v>0</v>
      </c>
      <c r="K524" s="397">
        <v>0</v>
      </c>
      <c r="L524" s="2243"/>
      <c r="M524" s="2243"/>
      <c r="N524" s="234"/>
      <c r="O524" s="236"/>
      <c r="P524" s="234"/>
      <c r="Q524" s="236"/>
      <c r="R524" s="397">
        <v>8</v>
      </c>
      <c r="S524" s="397">
        <v>114</v>
      </c>
      <c r="T524" s="234">
        <v>4</v>
      </c>
      <c r="U524" s="232">
        <v>4</v>
      </c>
      <c r="V524" s="234">
        <v>39</v>
      </c>
      <c r="W524" s="232">
        <v>39</v>
      </c>
      <c r="X524" s="234">
        <v>0</v>
      </c>
      <c r="Y524" s="232">
        <v>0</v>
      </c>
      <c r="Z524" s="195">
        <v>82568</v>
      </c>
      <c r="AA524" s="197">
        <v>155860</v>
      </c>
      <c r="AB524" s="197"/>
      <c r="AC524" s="197">
        <v>0</v>
      </c>
      <c r="AD524" s="197">
        <v>0</v>
      </c>
      <c r="AE524" s="197">
        <v>0</v>
      </c>
      <c r="AF524" s="197">
        <v>0</v>
      </c>
      <c r="AG524" s="197"/>
      <c r="AH524" s="197"/>
      <c r="AI524" s="197"/>
      <c r="AJ524" s="197">
        <v>3481</v>
      </c>
      <c r="AK524" s="197">
        <v>27</v>
      </c>
      <c r="AL524" s="197">
        <v>101</v>
      </c>
      <c r="AM524" s="197">
        <v>50</v>
      </c>
      <c r="AN524" s="166"/>
      <c r="AO524" s="33"/>
    </row>
    <row r="525" spans="1:41" ht="15">
      <c r="A525" s="78">
        <v>41283</v>
      </c>
      <c r="B525" s="226">
        <v>2828</v>
      </c>
      <c r="C525" s="232">
        <v>3578</v>
      </c>
      <c r="D525" s="234">
        <v>6381</v>
      </c>
      <c r="E525" s="236">
        <v>9496</v>
      </c>
      <c r="F525" s="589"/>
      <c r="G525" s="230">
        <v>0</v>
      </c>
      <c r="H525" s="230">
        <v>0</v>
      </c>
      <c r="I525" s="230">
        <v>0</v>
      </c>
      <c r="J525" s="397">
        <v>0</v>
      </c>
      <c r="K525" s="397">
        <v>0</v>
      </c>
      <c r="L525" s="2243"/>
      <c r="M525" s="2243"/>
      <c r="N525" s="234"/>
      <c r="O525" s="236"/>
      <c r="P525" s="234"/>
      <c r="Q525" s="236"/>
      <c r="R525" s="397">
        <v>41</v>
      </c>
      <c r="S525" s="397">
        <v>41</v>
      </c>
      <c r="T525" s="234">
        <v>0</v>
      </c>
      <c r="U525" s="232">
        <v>0</v>
      </c>
      <c r="V525" s="234">
        <v>20</v>
      </c>
      <c r="W525" s="232">
        <v>20</v>
      </c>
      <c r="X525" s="234">
        <v>0</v>
      </c>
      <c r="Y525" s="232">
        <v>0</v>
      </c>
      <c r="Z525" s="195">
        <v>82664</v>
      </c>
      <c r="AA525" s="197">
        <v>153772</v>
      </c>
      <c r="AB525" s="197"/>
      <c r="AC525" s="197">
        <v>0</v>
      </c>
      <c r="AD525" s="197">
        <v>0</v>
      </c>
      <c r="AE525" s="197">
        <v>0</v>
      </c>
      <c r="AF525" s="197">
        <v>0</v>
      </c>
      <c r="AG525" s="197"/>
      <c r="AH525" s="197"/>
      <c r="AI525" s="197"/>
      <c r="AJ525" s="197">
        <v>3474</v>
      </c>
      <c r="AK525" s="197">
        <v>27</v>
      </c>
      <c r="AL525" s="197">
        <v>115</v>
      </c>
      <c r="AM525" s="197">
        <v>50</v>
      </c>
      <c r="AN525" s="166"/>
      <c r="AO525" s="33"/>
    </row>
    <row r="526" spans="1:41" ht="15">
      <c r="A526" s="78">
        <v>41284</v>
      </c>
      <c r="B526" s="226">
        <v>3576</v>
      </c>
      <c r="C526" s="232">
        <v>3671</v>
      </c>
      <c r="D526" s="234">
        <v>8708</v>
      </c>
      <c r="E526" s="236">
        <v>9943</v>
      </c>
      <c r="F526" s="589"/>
      <c r="G526" s="230">
        <v>0</v>
      </c>
      <c r="H526" s="230">
        <v>0</v>
      </c>
      <c r="I526" s="230">
        <v>0</v>
      </c>
      <c r="J526" s="397">
        <v>0</v>
      </c>
      <c r="K526" s="397">
        <v>0</v>
      </c>
      <c r="L526" s="2243"/>
      <c r="M526" s="2243"/>
      <c r="N526" s="234"/>
      <c r="O526" s="236"/>
      <c r="P526" s="234"/>
      <c r="Q526" s="236"/>
      <c r="R526" s="397">
        <v>29</v>
      </c>
      <c r="S526" s="397">
        <v>29</v>
      </c>
      <c r="T526" s="234">
        <v>0</v>
      </c>
      <c r="U526" s="232">
        <v>0</v>
      </c>
      <c r="V526" s="234">
        <v>11</v>
      </c>
      <c r="W526" s="232">
        <v>11</v>
      </c>
      <c r="X526" s="234">
        <v>0</v>
      </c>
      <c r="Y526" s="232">
        <v>0</v>
      </c>
      <c r="Z526" s="195">
        <v>82628</v>
      </c>
      <c r="AA526" s="197">
        <v>156514</v>
      </c>
      <c r="AB526" s="197"/>
      <c r="AC526" s="197">
        <v>0</v>
      </c>
      <c r="AD526" s="197">
        <v>0</v>
      </c>
      <c r="AE526" s="197">
        <v>0</v>
      </c>
      <c r="AF526" s="197">
        <v>0</v>
      </c>
      <c r="AG526" s="197"/>
      <c r="AH526" s="197"/>
      <c r="AI526" s="197"/>
      <c r="AJ526" s="197">
        <v>3473</v>
      </c>
      <c r="AK526" s="197">
        <v>27</v>
      </c>
      <c r="AL526" s="197">
        <v>109</v>
      </c>
      <c r="AM526" s="197">
        <v>50</v>
      </c>
      <c r="AN526" s="166"/>
      <c r="AO526" s="33"/>
    </row>
    <row r="527" spans="1:41" ht="15">
      <c r="A527" s="78">
        <v>41285</v>
      </c>
      <c r="B527" s="226">
        <v>4825</v>
      </c>
      <c r="C527" s="232">
        <v>4963</v>
      </c>
      <c r="D527" s="234">
        <v>9374</v>
      </c>
      <c r="E527" s="236">
        <v>9374</v>
      </c>
      <c r="F527" s="589"/>
      <c r="G527" s="230">
        <v>0</v>
      </c>
      <c r="H527" s="230">
        <v>0</v>
      </c>
      <c r="I527" s="230">
        <v>0</v>
      </c>
      <c r="J527" s="397">
        <v>0</v>
      </c>
      <c r="K527" s="397">
        <v>0</v>
      </c>
      <c r="L527" s="2243"/>
      <c r="M527" s="2243"/>
      <c r="N527" s="234"/>
      <c r="O527" s="236"/>
      <c r="P527" s="234"/>
      <c r="Q527" s="236"/>
      <c r="R527" s="397">
        <v>36</v>
      </c>
      <c r="S527" s="397">
        <v>36</v>
      </c>
      <c r="T527" s="234">
        <v>19</v>
      </c>
      <c r="U527" s="232">
        <v>19</v>
      </c>
      <c r="V527" s="234">
        <v>0</v>
      </c>
      <c r="W527" s="232">
        <v>0</v>
      </c>
      <c r="X527" s="234">
        <v>0</v>
      </c>
      <c r="Y527" s="232">
        <v>0</v>
      </c>
      <c r="Z527" s="195">
        <v>82700</v>
      </c>
      <c r="AA527" s="197">
        <v>160235</v>
      </c>
      <c r="AB527" s="197"/>
      <c r="AC527" s="197">
        <v>0</v>
      </c>
      <c r="AD527" s="197">
        <v>0</v>
      </c>
      <c r="AE527" s="197">
        <v>0</v>
      </c>
      <c r="AF527" s="197">
        <v>0</v>
      </c>
      <c r="AG527" s="197"/>
      <c r="AH527" s="197"/>
      <c r="AI527" s="197"/>
      <c r="AJ527" s="197">
        <v>3473</v>
      </c>
      <c r="AK527" s="197">
        <v>32</v>
      </c>
      <c r="AL527" s="197">
        <v>109</v>
      </c>
      <c r="AM527" s="197">
        <v>50</v>
      </c>
      <c r="AN527" s="166"/>
      <c r="AO527" s="33"/>
    </row>
    <row r="528" spans="1:41" ht="15">
      <c r="A528" s="78">
        <v>41288</v>
      </c>
      <c r="B528" s="226">
        <v>2624</v>
      </c>
      <c r="C528" s="232">
        <v>2924</v>
      </c>
      <c r="D528" s="234">
        <v>8834</v>
      </c>
      <c r="E528" s="236">
        <v>10650</v>
      </c>
      <c r="F528" s="589"/>
      <c r="G528" s="230">
        <v>0</v>
      </c>
      <c r="H528" s="230">
        <v>0</v>
      </c>
      <c r="I528" s="230">
        <v>0</v>
      </c>
      <c r="J528" s="397">
        <v>0</v>
      </c>
      <c r="K528" s="397">
        <v>0</v>
      </c>
      <c r="L528" s="2243"/>
      <c r="M528" s="2243"/>
      <c r="N528" s="234"/>
      <c r="O528" s="236"/>
      <c r="P528" s="234"/>
      <c r="Q528" s="236"/>
      <c r="R528" s="397">
        <v>0</v>
      </c>
      <c r="S528" s="397">
        <v>0</v>
      </c>
      <c r="T528" s="234">
        <v>10</v>
      </c>
      <c r="U528" s="232">
        <v>10</v>
      </c>
      <c r="V528" s="234">
        <v>10</v>
      </c>
      <c r="W528" s="232">
        <v>10</v>
      </c>
      <c r="X528" s="234">
        <v>0</v>
      </c>
      <c r="Y528" s="232">
        <v>0</v>
      </c>
      <c r="Z528" s="195">
        <v>83164</v>
      </c>
      <c r="AA528" s="197">
        <v>162700</v>
      </c>
      <c r="AB528" s="197"/>
      <c r="AC528" s="197">
        <v>0</v>
      </c>
      <c r="AD528" s="197">
        <v>0</v>
      </c>
      <c r="AE528" s="197">
        <v>0</v>
      </c>
      <c r="AF528" s="197">
        <v>0</v>
      </c>
      <c r="AG528" s="197"/>
      <c r="AH528" s="197"/>
      <c r="AI528" s="197"/>
      <c r="AJ528" s="197">
        <v>3473</v>
      </c>
      <c r="AK528" s="197">
        <v>26</v>
      </c>
      <c r="AL528" s="197">
        <v>117</v>
      </c>
      <c r="AM528" s="197">
        <v>50</v>
      </c>
      <c r="AN528" s="166"/>
      <c r="AO528" s="33"/>
    </row>
    <row r="529" spans="1:41" ht="15">
      <c r="A529" s="78">
        <v>41289</v>
      </c>
      <c r="B529" s="226">
        <v>3890</v>
      </c>
      <c r="C529" s="232">
        <v>6420</v>
      </c>
      <c r="D529" s="234">
        <v>6850</v>
      </c>
      <c r="E529" s="236">
        <v>13309</v>
      </c>
      <c r="F529" s="589"/>
      <c r="G529" s="230">
        <v>0</v>
      </c>
      <c r="H529" s="230">
        <v>0</v>
      </c>
      <c r="I529" s="230">
        <v>0</v>
      </c>
      <c r="J529" s="397">
        <v>0</v>
      </c>
      <c r="K529" s="397">
        <v>0</v>
      </c>
      <c r="L529" s="2243"/>
      <c r="M529" s="2243"/>
      <c r="N529" s="234"/>
      <c r="O529" s="236"/>
      <c r="P529" s="234"/>
      <c r="Q529" s="236"/>
      <c r="R529" s="397">
        <v>17</v>
      </c>
      <c r="S529" s="397">
        <v>17</v>
      </c>
      <c r="T529" s="234">
        <v>4</v>
      </c>
      <c r="U529" s="232">
        <v>4</v>
      </c>
      <c r="V529" s="234">
        <v>0</v>
      </c>
      <c r="W529" s="232">
        <v>0</v>
      </c>
      <c r="X529" s="234">
        <v>4</v>
      </c>
      <c r="Y529" s="232">
        <v>4</v>
      </c>
      <c r="Z529" s="195">
        <v>83583</v>
      </c>
      <c r="AA529" s="197">
        <v>164445</v>
      </c>
      <c r="AB529" s="197"/>
      <c r="AC529" s="197">
        <v>0</v>
      </c>
      <c r="AD529" s="197">
        <v>0</v>
      </c>
      <c r="AE529" s="197">
        <v>0</v>
      </c>
      <c r="AF529" s="197">
        <v>0</v>
      </c>
      <c r="AG529" s="197"/>
      <c r="AH529" s="197"/>
      <c r="AI529" s="197"/>
      <c r="AJ529" s="197">
        <v>3473</v>
      </c>
      <c r="AK529" s="197">
        <v>26</v>
      </c>
      <c r="AL529" s="197">
        <v>117</v>
      </c>
      <c r="AM529" s="197">
        <v>50</v>
      </c>
      <c r="AN529" s="166"/>
      <c r="AO529" s="33"/>
    </row>
    <row r="530" spans="1:41" ht="15">
      <c r="A530" s="78">
        <v>41290</v>
      </c>
      <c r="B530" s="226">
        <v>4936</v>
      </c>
      <c r="C530" s="232">
        <v>6516</v>
      </c>
      <c r="D530" s="234">
        <v>8231</v>
      </c>
      <c r="E530" s="236">
        <v>9442</v>
      </c>
      <c r="F530" s="589"/>
      <c r="G530" s="230">
        <v>0</v>
      </c>
      <c r="H530" s="230">
        <v>0</v>
      </c>
      <c r="I530" s="230">
        <v>0</v>
      </c>
      <c r="J530" s="397">
        <v>0</v>
      </c>
      <c r="K530" s="397">
        <v>0</v>
      </c>
      <c r="L530" s="2243"/>
      <c r="M530" s="2243"/>
      <c r="N530" s="234"/>
      <c r="O530" s="236"/>
      <c r="P530" s="234"/>
      <c r="Q530" s="236"/>
      <c r="R530" s="397">
        <v>40</v>
      </c>
      <c r="S530" s="397">
        <v>40</v>
      </c>
      <c r="T530" s="234">
        <v>4</v>
      </c>
      <c r="U530" s="232">
        <v>4</v>
      </c>
      <c r="V530" s="234">
        <v>0</v>
      </c>
      <c r="W530" s="232">
        <v>0</v>
      </c>
      <c r="X530" s="234">
        <v>0</v>
      </c>
      <c r="Y530" s="232">
        <v>0</v>
      </c>
      <c r="Z530" s="195">
        <v>85255</v>
      </c>
      <c r="AA530" s="197">
        <v>165944</v>
      </c>
      <c r="AB530" s="197"/>
      <c r="AC530" s="197">
        <v>0</v>
      </c>
      <c r="AD530" s="197">
        <v>0</v>
      </c>
      <c r="AE530" s="197">
        <v>0</v>
      </c>
      <c r="AF530" s="197">
        <v>0</v>
      </c>
      <c r="AG530" s="197"/>
      <c r="AH530" s="197"/>
      <c r="AI530" s="197"/>
      <c r="AJ530" s="197">
        <v>3473</v>
      </c>
      <c r="AK530" s="197">
        <v>25</v>
      </c>
      <c r="AL530" s="197">
        <v>117</v>
      </c>
      <c r="AM530" s="197">
        <v>50</v>
      </c>
      <c r="AN530" s="166"/>
      <c r="AO530" s="33"/>
    </row>
    <row r="531" spans="1:41" ht="15">
      <c r="A531" s="78">
        <v>41291</v>
      </c>
      <c r="B531" s="226">
        <v>4086</v>
      </c>
      <c r="C531" s="232">
        <v>8086</v>
      </c>
      <c r="D531" s="234">
        <v>6487</v>
      </c>
      <c r="E531" s="236">
        <v>7416</v>
      </c>
      <c r="F531" s="589"/>
      <c r="G531" s="230">
        <v>0</v>
      </c>
      <c r="H531" s="230">
        <v>0</v>
      </c>
      <c r="I531" s="230">
        <v>0</v>
      </c>
      <c r="J531" s="397">
        <v>0</v>
      </c>
      <c r="K531" s="397">
        <v>0</v>
      </c>
      <c r="L531" s="2243"/>
      <c r="M531" s="2243"/>
      <c r="N531" s="234"/>
      <c r="O531" s="236"/>
      <c r="P531" s="234"/>
      <c r="Q531" s="236"/>
      <c r="R531" s="397">
        <v>0</v>
      </c>
      <c r="S531" s="397">
        <v>0</v>
      </c>
      <c r="T531" s="234">
        <v>0</v>
      </c>
      <c r="U531" s="232">
        <v>0</v>
      </c>
      <c r="V531" s="234">
        <v>18</v>
      </c>
      <c r="W531" s="232">
        <v>18</v>
      </c>
      <c r="X531" s="234">
        <v>0</v>
      </c>
      <c r="Y531" s="232">
        <v>0</v>
      </c>
      <c r="Z531" s="195">
        <v>84462</v>
      </c>
      <c r="AA531" s="197">
        <v>167551</v>
      </c>
      <c r="AB531" s="197"/>
      <c r="AC531" s="197">
        <v>0</v>
      </c>
      <c r="AD531" s="197">
        <v>0</v>
      </c>
      <c r="AE531" s="197">
        <v>0</v>
      </c>
      <c r="AF531" s="197">
        <v>0</v>
      </c>
      <c r="AG531" s="197"/>
      <c r="AH531" s="197"/>
      <c r="AI531" s="197"/>
      <c r="AJ531" s="197">
        <v>3743</v>
      </c>
      <c r="AK531" s="197">
        <v>25</v>
      </c>
      <c r="AL531" s="197">
        <v>117</v>
      </c>
      <c r="AM531" s="197">
        <v>50</v>
      </c>
      <c r="AN531" s="166"/>
      <c r="AO531" s="33"/>
    </row>
    <row r="532" spans="1:41">
      <c r="A532" s="78">
        <v>41292</v>
      </c>
      <c r="B532" s="226">
        <v>3737</v>
      </c>
      <c r="C532" s="232">
        <v>4237</v>
      </c>
      <c r="D532" s="234">
        <v>4733</v>
      </c>
      <c r="E532" s="236">
        <v>4733</v>
      </c>
      <c r="F532" s="589"/>
      <c r="G532" s="230">
        <v>0</v>
      </c>
      <c r="H532" s="230">
        <v>0</v>
      </c>
      <c r="I532" s="230">
        <v>0</v>
      </c>
      <c r="J532" s="397">
        <v>0</v>
      </c>
      <c r="K532" s="397">
        <v>0</v>
      </c>
      <c r="L532" s="2243"/>
      <c r="M532" s="2243"/>
      <c r="N532" s="234"/>
      <c r="O532" s="236"/>
      <c r="P532" s="234"/>
      <c r="Q532" s="236"/>
      <c r="R532" s="397">
        <v>0</v>
      </c>
      <c r="S532" s="397">
        <v>0</v>
      </c>
      <c r="T532" s="234">
        <v>11</v>
      </c>
      <c r="U532" s="232">
        <v>11</v>
      </c>
      <c r="V532" s="234">
        <v>5</v>
      </c>
      <c r="W532" s="232">
        <v>5</v>
      </c>
      <c r="X532" s="234">
        <v>101</v>
      </c>
      <c r="Y532" s="232">
        <v>101</v>
      </c>
      <c r="Z532" s="269">
        <v>84913</v>
      </c>
      <c r="AA532" s="268">
        <v>168264</v>
      </c>
      <c r="AB532" s="3498"/>
      <c r="AC532" s="268">
        <v>0</v>
      </c>
      <c r="AD532" s="268">
        <v>0</v>
      </c>
      <c r="AE532" s="268">
        <v>0</v>
      </c>
      <c r="AF532" s="429">
        <v>0</v>
      </c>
      <c r="AG532" s="2758"/>
      <c r="AH532" s="469"/>
      <c r="AI532" s="469"/>
      <c r="AJ532" s="268">
        <v>3473</v>
      </c>
      <c r="AK532" s="268">
        <v>14</v>
      </c>
      <c r="AL532" s="268">
        <v>117</v>
      </c>
      <c r="AM532" s="268">
        <v>151</v>
      </c>
      <c r="AN532" s="166"/>
      <c r="AO532" s="33"/>
    </row>
    <row r="533" spans="1:41" s="112" customFormat="1" ht="15">
      <c r="A533" s="119">
        <v>41295</v>
      </c>
      <c r="B533" s="127"/>
      <c r="C533" s="108"/>
      <c r="D533" s="109"/>
      <c r="E533" s="114"/>
      <c r="F533" s="114"/>
      <c r="G533" s="141"/>
      <c r="H533" s="141"/>
      <c r="I533" s="141"/>
      <c r="J533" s="108">
        <v>0</v>
      </c>
      <c r="K533" s="108">
        <v>0</v>
      </c>
      <c r="L533" s="1413"/>
      <c r="M533" s="1413"/>
      <c r="N533" s="109"/>
      <c r="O533" s="114"/>
      <c r="P533" s="109"/>
      <c r="Q533" s="114"/>
      <c r="R533" s="108"/>
      <c r="S533" s="108"/>
      <c r="T533" s="109"/>
      <c r="U533" s="108"/>
      <c r="V533" s="109"/>
      <c r="W533" s="108"/>
      <c r="X533" s="109"/>
      <c r="Y533" s="108"/>
      <c r="Z533" s="198"/>
      <c r="AA533" s="199"/>
      <c r="AB533" s="199"/>
      <c r="AC533" s="199"/>
      <c r="AD533" s="199"/>
      <c r="AE533" s="199"/>
      <c r="AF533" s="199">
        <v>0</v>
      </c>
      <c r="AG533" s="199"/>
      <c r="AH533" s="199"/>
      <c r="AI533" s="199"/>
      <c r="AJ533" s="199"/>
      <c r="AK533" s="199"/>
      <c r="AL533" s="199"/>
      <c r="AM533" s="199"/>
      <c r="AN533" s="160" t="s">
        <v>48</v>
      </c>
      <c r="AO533" s="111"/>
    </row>
    <row r="534" spans="1:41">
      <c r="A534" s="143">
        <v>41296</v>
      </c>
      <c r="B534" s="226">
        <v>3004</v>
      </c>
      <c r="C534" s="262">
        <v>3004</v>
      </c>
      <c r="D534" s="263">
        <v>8163</v>
      </c>
      <c r="E534" s="264">
        <v>10148</v>
      </c>
      <c r="F534" s="3498"/>
      <c r="G534" s="262">
        <v>0</v>
      </c>
      <c r="H534" s="265">
        <v>0</v>
      </c>
      <c r="I534" s="265">
        <v>0</v>
      </c>
      <c r="J534" s="429">
        <v>0</v>
      </c>
      <c r="K534" s="429">
        <v>0</v>
      </c>
      <c r="L534" s="2758"/>
      <c r="M534" s="2758"/>
      <c r="N534" s="468"/>
      <c r="O534" s="470"/>
      <c r="P534" s="468"/>
      <c r="Q534" s="470"/>
      <c r="R534" s="469">
        <v>8</v>
      </c>
      <c r="S534" s="429">
        <v>528</v>
      </c>
      <c r="T534" s="263">
        <v>0</v>
      </c>
      <c r="U534" s="264">
        <v>0</v>
      </c>
      <c r="V534" s="263">
        <v>8</v>
      </c>
      <c r="W534" s="264">
        <v>8</v>
      </c>
      <c r="X534" s="262">
        <v>10</v>
      </c>
      <c r="Y534" s="262">
        <v>10</v>
      </c>
      <c r="Z534" s="272">
        <v>84933</v>
      </c>
      <c r="AA534" s="271">
        <v>168788</v>
      </c>
      <c r="AB534" s="3498"/>
      <c r="AC534" s="271">
        <v>0</v>
      </c>
      <c r="AD534" s="271">
        <v>0</v>
      </c>
      <c r="AE534" s="271">
        <v>0</v>
      </c>
      <c r="AF534" s="429">
        <v>0</v>
      </c>
      <c r="AG534" s="2758"/>
      <c r="AH534" s="469"/>
      <c r="AI534" s="469"/>
      <c r="AJ534" s="271">
        <v>3993</v>
      </c>
      <c r="AK534" s="271">
        <v>14</v>
      </c>
      <c r="AL534" s="271">
        <v>117</v>
      </c>
      <c r="AM534" s="271">
        <v>161</v>
      </c>
      <c r="AN534" s="166"/>
      <c r="AO534" s="33"/>
    </row>
    <row r="535" spans="1:41">
      <c r="A535" s="143">
        <v>41297</v>
      </c>
      <c r="B535" s="226">
        <v>2922</v>
      </c>
      <c r="C535" s="273">
        <v>3922</v>
      </c>
      <c r="D535" s="275">
        <v>6035</v>
      </c>
      <c r="E535" s="276">
        <v>6885</v>
      </c>
      <c r="F535" s="3498"/>
      <c r="G535" s="273">
        <v>0</v>
      </c>
      <c r="H535" s="277">
        <v>0</v>
      </c>
      <c r="I535" s="277">
        <v>0</v>
      </c>
      <c r="J535" s="429">
        <v>0</v>
      </c>
      <c r="K535" s="429">
        <v>0</v>
      </c>
      <c r="L535" s="2758"/>
      <c r="M535" s="2758"/>
      <c r="N535" s="468"/>
      <c r="O535" s="470"/>
      <c r="P535" s="468"/>
      <c r="Q535" s="470"/>
      <c r="R535" s="469">
        <v>0</v>
      </c>
      <c r="S535" s="429">
        <v>0</v>
      </c>
      <c r="T535" s="275">
        <v>39</v>
      </c>
      <c r="U535" s="276">
        <v>39</v>
      </c>
      <c r="V535" s="275">
        <v>47</v>
      </c>
      <c r="W535" s="276">
        <v>47</v>
      </c>
      <c r="X535" s="273">
        <v>30</v>
      </c>
      <c r="Y535" s="273">
        <v>30</v>
      </c>
      <c r="Z535" s="274">
        <v>85344</v>
      </c>
      <c r="AA535" s="273">
        <v>166987</v>
      </c>
      <c r="AB535" s="3498"/>
      <c r="AC535" s="273">
        <v>0</v>
      </c>
      <c r="AD535" s="273">
        <v>0</v>
      </c>
      <c r="AE535" s="273">
        <v>0</v>
      </c>
      <c r="AF535" s="429">
        <v>0</v>
      </c>
      <c r="AG535" s="2758"/>
      <c r="AH535" s="469"/>
      <c r="AI535" s="469"/>
      <c r="AJ535" s="273">
        <v>3993</v>
      </c>
      <c r="AK535" s="273">
        <v>18</v>
      </c>
      <c r="AL535" s="273">
        <v>122</v>
      </c>
      <c r="AM535" s="273">
        <v>191</v>
      </c>
      <c r="AN535" s="166"/>
      <c r="AO535" s="33"/>
    </row>
    <row r="536" spans="1:41">
      <c r="A536" s="143">
        <v>41298</v>
      </c>
      <c r="B536" s="226">
        <v>6425</v>
      </c>
      <c r="C536" s="273">
        <v>9764</v>
      </c>
      <c r="D536" s="275">
        <v>5528</v>
      </c>
      <c r="E536" s="276">
        <v>11702</v>
      </c>
      <c r="F536" s="3498"/>
      <c r="G536" s="273">
        <v>0</v>
      </c>
      <c r="H536" s="277">
        <v>0</v>
      </c>
      <c r="I536" s="277">
        <v>0</v>
      </c>
      <c r="J536" s="429">
        <v>0</v>
      </c>
      <c r="K536" s="429">
        <v>0</v>
      </c>
      <c r="L536" s="2758"/>
      <c r="M536" s="2758"/>
      <c r="N536" s="468"/>
      <c r="O536" s="470"/>
      <c r="P536" s="468"/>
      <c r="Q536" s="470"/>
      <c r="R536" s="469">
        <v>4</v>
      </c>
      <c r="S536" s="429">
        <v>4</v>
      </c>
      <c r="T536" s="275">
        <v>6</v>
      </c>
      <c r="U536" s="276">
        <v>6</v>
      </c>
      <c r="V536" s="275">
        <v>7</v>
      </c>
      <c r="W536" s="276">
        <v>7</v>
      </c>
      <c r="X536" s="273">
        <v>2</v>
      </c>
      <c r="Y536" s="273">
        <v>2</v>
      </c>
      <c r="Z536" s="274">
        <v>87739</v>
      </c>
      <c r="AA536" s="273">
        <v>168499</v>
      </c>
      <c r="AB536" s="3498"/>
      <c r="AC536" s="273">
        <v>0</v>
      </c>
      <c r="AD536" s="273">
        <v>0</v>
      </c>
      <c r="AE536" s="273">
        <v>0</v>
      </c>
      <c r="AF536" s="429">
        <v>0</v>
      </c>
      <c r="AG536" s="2758"/>
      <c r="AH536" s="469"/>
      <c r="AI536" s="469"/>
      <c r="AJ536" s="273">
        <v>3997</v>
      </c>
      <c r="AK536" s="273">
        <v>24</v>
      </c>
      <c r="AL536" s="273">
        <v>122</v>
      </c>
      <c r="AM536" s="273">
        <v>193</v>
      </c>
      <c r="AN536" s="166"/>
      <c r="AO536" s="33"/>
    </row>
    <row r="537" spans="1:41">
      <c r="A537" s="143">
        <v>41299</v>
      </c>
      <c r="B537" s="226">
        <v>3845</v>
      </c>
      <c r="C537" s="273">
        <v>3845</v>
      </c>
      <c r="D537" s="275">
        <v>6098</v>
      </c>
      <c r="E537" s="276">
        <v>6176</v>
      </c>
      <c r="F537" s="3498"/>
      <c r="G537" s="273">
        <v>0</v>
      </c>
      <c r="H537" s="277">
        <v>0</v>
      </c>
      <c r="I537" s="277">
        <v>0</v>
      </c>
      <c r="J537" s="429">
        <v>0</v>
      </c>
      <c r="K537" s="429">
        <v>0</v>
      </c>
      <c r="L537" s="2758"/>
      <c r="M537" s="2758"/>
      <c r="N537" s="468"/>
      <c r="O537" s="470"/>
      <c r="P537" s="468"/>
      <c r="Q537" s="470"/>
      <c r="R537" s="469">
        <v>4</v>
      </c>
      <c r="S537" s="429">
        <v>4</v>
      </c>
      <c r="T537" s="275">
        <v>6</v>
      </c>
      <c r="U537" s="276">
        <v>6</v>
      </c>
      <c r="V537" s="275">
        <v>46</v>
      </c>
      <c r="W537" s="276">
        <v>46</v>
      </c>
      <c r="X537" s="273">
        <v>0</v>
      </c>
      <c r="Y537" s="273">
        <v>0</v>
      </c>
      <c r="Z537" s="283">
        <v>88557</v>
      </c>
      <c r="AA537" s="282">
        <v>172344</v>
      </c>
      <c r="AB537" s="3498"/>
      <c r="AC537" s="282">
        <v>0</v>
      </c>
      <c r="AD537" s="282">
        <v>0</v>
      </c>
      <c r="AE537" s="282">
        <v>0</v>
      </c>
      <c r="AF537" s="429">
        <v>0</v>
      </c>
      <c r="AG537" s="2758"/>
      <c r="AH537" s="469"/>
      <c r="AI537" s="469"/>
      <c r="AJ537" s="282">
        <v>3993</v>
      </c>
      <c r="AK537" s="282">
        <v>29</v>
      </c>
      <c r="AL537" s="282">
        <v>92</v>
      </c>
      <c r="AM537" s="282">
        <v>193</v>
      </c>
      <c r="AN537" s="166"/>
      <c r="AO537" s="33"/>
    </row>
    <row r="538" spans="1:41">
      <c r="A538" s="143">
        <v>41302</v>
      </c>
      <c r="B538" s="226">
        <v>4414</v>
      </c>
      <c r="C538" s="278">
        <v>4414</v>
      </c>
      <c r="D538" s="279">
        <v>8842</v>
      </c>
      <c r="E538" s="280">
        <v>8842</v>
      </c>
      <c r="F538" s="3498"/>
      <c r="G538" s="278">
        <v>0</v>
      </c>
      <c r="H538" s="281">
        <v>0</v>
      </c>
      <c r="I538" s="281">
        <v>0</v>
      </c>
      <c r="J538" s="429">
        <v>0</v>
      </c>
      <c r="K538" s="429">
        <v>0</v>
      </c>
      <c r="L538" s="2758"/>
      <c r="M538" s="2758"/>
      <c r="N538" s="468"/>
      <c r="O538" s="470"/>
      <c r="P538" s="468"/>
      <c r="Q538" s="470"/>
      <c r="R538" s="469">
        <v>0</v>
      </c>
      <c r="S538" s="429">
        <v>0</v>
      </c>
      <c r="T538" s="279">
        <v>5</v>
      </c>
      <c r="U538" s="280">
        <v>5</v>
      </c>
      <c r="V538" s="279">
        <v>2</v>
      </c>
      <c r="W538" s="280">
        <v>2</v>
      </c>
      <c r="X538" s="278">
        <v>0</v>
      </c>
      <c r="Y538" s="278">
        <v>0</v>
      </c>
      <c r="Z538" s="285">
        <v>89142</v>
      </c>
      <c r="AA538" s="284">
        <v>170426</v>
      </c>
      <c r="AB538" s="3498"/>
      <c r="AC538" s="284">
        <v>0</v>
      </c>
      <c r="AD538" s="284">
        <v>0</v>
      </c>
      <c r="AE538" s="284">
        <v>0</v>
      </c>
      <c r="AF538" s="429">
        <v>0</v>
      </c>
      <c r="AG538" s="2758"/>
      <c r="AH538" s="469"/>
      <c r="AI538" s="469"/>
      <c r="AJ538" s="284">
        <v>3993</v>
      </c>
      <c r="AK538" s="284">
        <v>30</v>
      </c>
      <c r="AL538" s="284">
        <v>92</v>
      </c>
      <c r="AM538" s="284">
        <v>193</v>
      </c>
      <c r="AN538" s="166"/>
      <c r="AO538" s="33"/>
    </row>
    <row r="539" spans="1:41">
      <c r="A539" s="143">
        <v>41303</v>
      </c>
      <c r="B539" s="226">
        <v>3153</v>
      </c>
      <c r="C539" s="288">
        <v>3385</v>
      </c>
      <c r="D539" s="287">
        <v>5692</v>
      </c>
      <c r="E539" s="289">
        <v>9339</v>
      </c>
      <c r="F539" s="3498"/>
      <c r="G539" s="288">
        <v>0</v>
      </c>
      <c r="H539" s="286">
        <v>0</v>
      </c>
      <c r="I539" s="286">
        <v>0</v>
      </c>
      <c r="J539" s="429">
        <v>0</v>
      </c>
      <c r="K539" s="429">
        <v>0</v>
      </c>
      <c r="L539" s="2758"/>
      <c r="M539" s="2758"/>
      <c r="N539" s="468"/>
      <c r="O539" s="470"/>
      <c r="P539" s="468"/>
      <c r="Q539" s="470"/>
      <c r="R539" s="469">
        <v>0</v>
      </c>
      <c r="S539" s="429">
        <v>0</v>
      </c>
      <c r="T539" s="287">
        <v>11</v>
      </c>
      <c r="U539" s="289">
        <v>11</v>
      </c>
      <c r="V539" s="287">
        <v>4</v>
      </c>
      <c r="W539" s="289">
        <v>4</v>
      </c>
      <c r="X539" s="288">
        <v>0</v>
      </c>
      <c r="Y539" s="288">
        <v>0</v>
      </c>
      <c r="Z539" s="291">
        <v>89369</v>
      </c>
      <c r="AA539" s="288">
        <v>170875</v>
      </c>
      <c r="AB539" s="3498"/>
      <c r="AC539" s="288">
        <v>0</v>
      </c>
      <c r="AD539" s="288">
        <v>0</v>
      </c>
      <c r="AE539" s="288">
        <v>0</v>
      </c>
      <c r="AF539" s="429">
        <v>0</v>
      </c>
      <c r="AG539" s="2758"/>
      <c r="AH539" s="469"/>
      <c r="AI539" s="469"/>
      <c r="AJ539" s="288">
        <v>3993</v>
      </c>
      <c r="AK539" s="288">
        <v>19</v>
      </c>
      <c r="AL539" s="288">
        <v>88</v>
      </c>
      <c r="AM539" s="288">
        <v>193</v>
      </c>
      <c r="AN539" s="166"/>
      <c r="AO539" s="33"/>
    </row>
    <row r="540" spans="1:41">
      <c r="A540" s="143">
        <v>41304</v>
      </c>
      <c r="B540" s="226">
        <v>6048</v>
      </c>
      <c r="C540" s="288">
        <v>6048</v>
      </c>
      <c r="D540" s="287">
        <v>6421</v>
      </c>
      <c r="E540" s="289">
        <v>6506</v>
      </c>
      <c r="F540" s="3498"/>
      <c r="G540" s="288">
        <v>0</v>
      </c>
      <c r="H540" s="286">
        <v>0</v>
      </c>
      <c r="I540" s="286">
        <v>0</v>
      </c>
      <c r="J540" s="429">
        <v>0</v>
      </c>
      <c r="K540" s="429">
        <v>0</v>
      </c>
      <c r="L540" s="2758"/>
      <c r="M540" s="2758"/>
      <c r="N540" s="468"/>
      <c r="O540" s="470"/>
      <c r="P540" s="468"/>
      <c r="Q540" s="470"/>
      <c r="R540" s="469">
        <v>0</v>
      </c>
      <c r="S540" s="429">
        <v>0</v>
      </c>
      <c r="T540" s="287">
        <v>3</v>
      </c>
      <c r="U540" s="289">
        <v>3</v>
      </c>
      <c r="V540" s="287">
        <v>123</v>
      </c>
      <c r="W540" s="289">
        <v>123</v>
      </c>
      <c r="X540" s="288">
        <v>6</v>
      </c>
      <c r="Y540" s="288">
        <v>6</v>
      </c>
      <c r="Z540" s="291">
        <v>89199</v>
      </c>
      <c r="AA540" s="288">
        <v>171321</v>
      </c>
      <c r="AB540" s="3498"/>
      <c r="AC540" s="288">
        <v>0</v>
      </c>
      <c r="AD540" s="288">
        <v>0</v>
      </c>
      <c r="AE540" s="288">
        <v>0</v>
      </c>
      <c r="AF540" s="429">
        <v>0</v>
      </c>
      <c r="AG540" s="2758"/>
      <c r="AH540" s="469"/>
      <c r="AI540" s="469"/>
      <c r="AJ540" s="288">
        <v>3993</v>
      </c>
      <c r="AK540" s="288">
        <v>18</v>
      </c>
      <c r="AL540" s="288">
        <v>168</v>
      </c>
      <c r="AM540" s="288">
        <v>199</v>
      </c>
      <c r="AN540" s="166"/>
      <c r="AO540" s="33"/>
    </row>
    <row r="541" spans="1:41">
      <c r="A541" s="143">
        <v>41305</v>
      </c>
      <c r="B541" s="226">
        <v>7360</v>
      </c>
      <c r="C541" s="288">
        <v>9460</v>
      </c>
      <c r="D541" s="287">
        <v>11162</v>
      </c>
      <c r="E541" s="289">
        <v>12576</v>
      </c>
      <c r="F541" s="3498"/>
      <c r="G541" s="288">
        <v>0</v>
      </c>
      <c r="H541" s="286">
        <v>0</v>
      </c>
      <c r="I541" s="286">
        <v>0</v>
      </c>
      <c r="J541" s="429">
        <v>0</v>
      </c>
      <c r="K541" s="429">
        <v>0</v>
      </c>
      <c r="L541" s="2758"/>
      <c r="M541" s="2758"/>
      <c r="N541" s="468"/>
      <c r="O541" s="470"/>
      <c r="P541" s="468"/>
      <c r="Q541" s="470"/>
      <c r="R541" s="469">
        <v>29</v>
      </c>
      <c r="S541" s="429">
        <v>203</v>
      </c>
      <c r="T541" s="287">
        <v>7</v>
      </c>
      <c r="U541" s="289">
        <v>7</v>
      </c>
      <c r="V541" s="287">
        <v>13</v>
      </c>
      <c r="W541" s="289">
        <v>13</v>
      </c>
      <c r="X541" s="288">
        <v>0</v>
      </c>
      <c r="Y541" s="288">
        <v>0</v>
      </c>
      <c r="Z541" s="291">
        <v>89330</v>
      </c>
      <c r="AA541" s="288">
        <v>173339</v>
      </c>
      <c r="AB541" s="3498"/>
      <c r="AC541" s="288">
        <v>0</v>
      </c>
      <c r="AD541" s="288">
        <v>0</v>
      </c>
      <c r="AE541" s="288">
        <v>0</v>
      </c>
      <c r="AF541" s="429">
        <v>0</v>
      </c>
      <c r="AG541" s="2758"/>
      <c r="AH541" s="469"/>
      <c r="AI541" s="469"/>
      <c r="AJ541" s="288">
        <v>3819</v>
      </c>
      <c r="AK541" s="288">
        <v>11</v>
      </c>
      <c r="AL541" s="288">
        <v>159</v>
      </c>
      <c r="AM541" s="288">
        <v>199</v>
      </c>
      <c r="AN541" s="166"/>
      <c r="AO541" s="33"/>
    </row>
    <row r="542" spans="1:41">
      <c r="A542" s="143">
        <v>41306</v>
      </c>
      <c r="B542" s="226">
        <v>6120</v>
      </c>
      <c r="C542" s="288">
        <v>6425</v>
      </c>
      <c r="D542" s="287">
        <v>11136</v>
      </c>
      <c r="E542" s="289">
        <v>16361</v>
      </c>
      <c r="F542" s="3498"/>
      <c r="G542" s="288">
        <v>0</v>
      </c>
      <c r="H542" s="286">
        <v>0</v>
      </c>
      <c r="I542" s="286">
        <v>0</v>
      </c>
      <c r="J542" s="429">
        <v>0</v>
      </c>
      <c r="K542" s="429">
        <v>0</v>
      </c>
      <c r="L542" s="2758"/>
      <c r="M542" s="2758"/>
      <c r="N542" s="468"/>
      <c r="O542" s="470"/>
      <c r="P542" s="468"/>
      <c r="Q542" s="470"/>
      <c r="R542" s="469">
        <v>0</v>
      </c>
      <c r="S542" s="429">
        <v>150</v>
      </c>
      <c r="T542" s="287">
        <v>12</v>
      </c>
      <c r="U542" s="289">
        <v>12</v>
      </c>
      <c r="V542" s="287">
        <v>28</v>
      </c>
      <c r="W542" s="289">
        <v>28</v>
      </c>
      <c r="X542" s="288">
        <v>6</v>
      </c>
      <c r="Y542" s="288">
        <v>6</v>
      </c>
      <c r="Z542" s="291">
        <v>88891</v>
      </c>
      <c r="AA542" s="288">
        <v>182008</v>
      </c>
      <c r="AB542" s="3498"/>
      <c r="AC542" s="288">
        <v>0</v>
      </c>
      <c r="AD542" s="288">
        <v>0</v>
      </c>
      <c r="AE542" s="288">
        <v>0</v>
      </c>
      <c r="AF542" s="429">
        <v>0</v>
      </c>
      <c r="AG542" s="2758"/>
      <c r="AH542" s="469"/>
      <c r="AI542" s="469"/>
      <c r="AJ542" s="288">
        <v>3969</v>
      </c>
      <c r="AK542" s="288">
        <v>5</v>
      </c>
      <c r="AL542" s="288">
        <v>143</v>
      </c>
      <c r="AM542" s="288">
        <v>199</v>
      </c>
      <c r="AN542" s="166"/>
      <c r="AO542" s="33"/>
    </row>
    <row r="543" spans="1:41">
      <c r="A543" s="143">
        <v>41309</v>
      </c>
      <c r="B543" s="226">
        <v>3644</v>
      </c>
      <c r="C543" s="288">
        <v>3644</v>
      </c>
      <c r="D543" s="287">
        <v>5749</v>
      </c>
      <c r="E543" s="289">
        <v>6649</v>
      </c>
      <c r="F543" s="3498"/>
      <c r="G543" s="288">
        <v>0</v>
      </c>
      <c r="H543" s="286">
        <v>0</v>
      </c>
      <c r="I543" s="286">
        <v>0</v>
      </c>
      <c r="J543" s="429">
        <v>0</v>
      </c>
      <c r="K543" s="429">
        <v>0</v>
      </c>
      <c r="L543" s="2758"/>
      <c r="M543" s="2758"/>
      <c r="N543" s="468"/>
      <c r="O543" s="470"/>
      <c r="P543" s="468"/>
      <c r="Q543" s="470"/>
      <c r="R543" s="469">
        <v>0</v>
      </c>
      <c r="S543" s="429">
        <v>100</v>
      </c>
      <c r="T543" s="287">
        <v>20</v>
      </c>
      <c r="U543" s="289">
        <v>20</v>
      </c>
      <c r="V543" s="287">
        <v>22</v>
      </c>
      <c r="W543" s="289">
        <v>22</v>
      </c>
      <c r="X543" s="288">
        <v>37</v>
      </c>
      <c r="Y543" s="288">
        <v>37</v>
      </c>
      <c r="Z543" s="291">
        <v>89008</v>
      </c>
      <c r="AA543" s="288">
        <v>180849</v>
      </c>
      <c r="AB543" s="3498"/>
      <c r="AC543" s="288">
        <v>0</v>
      </c>
      <c r="AD543" s="288">
        <v>0</v>
      </c>
      <c r="AE543" s="288">
        <v>0</v>
      </c>
      <c r="AF543" s="429">
        <v>0</v>
      </c>
      <c r="AG543" s="2758"/>
      <c r="AH543" s="469"/>
      <c r="AI543" s="469"/>
      <c r="AJ543" s="288">
        <v>4069</v>
      </c>
      <c r="AK543" s="288">
        <v>25</v>
      </c>
      <c r="AL543" s="288">
        <v>140</v>
      </c>
      <c r="AM543" s="288">
        <v>215</v>
      </c>
      <c r="AN543" s="166"/>
      <c r="AO543" s="33"/>
    </row>
    <row r="544" spans="1:41">
      <c r="A544" s="143">
        <v>41310</v>
      </c>
      <c r="B544" s="226">
        <v>5002</v>
      </c>
      <c r="C544" s="293">
        <v>6372</v>
      </c>
      <c r="D544" s="292">
        <v>8410</v>
      </c>
      <c r="E544" s="294">
        <v>8410</v>
      </c>
      <c r="F544" s="3498"/>
      <c r="G544" s="293">
        <v>0</v>
      </c>
      <c r="H544" s="286">
        <v>0</v>
      </c>
      <c r="I544" s="286">
        <v>0</v>
      </c>
      <c r="J544" s="429">
        <v>0</v>
      </c>
      <c r="K544" s="429">
        <v>0</v>
      </c>
      <c r="L544" s="2758"/>
      <c r="M544" s="2758"/>
      <c r="N544" s="468"/>
      <c r="O544" s="470"/>
      <c r="P544" s="468"/>
      <c r="Q544" s="470"/>
      <c r="R544" s="469">
        <v>0</v>
      </c>
      <c r="S544" s="429">
        <v>165</v>
      </c>
      <c r="T544" s="292">
        <v>1</v>
      </c>
      <c r="U544" s="294">
        <v>1</v>
      </c>
      <c r="V544" s="292">
        <v>338</v>
      </c>
      <c r="W544" s="294">
        <v>338</v>
      </c>
      <c r="X544" s="293">
        <v>30</v>
      </c>
      <c r="Y544" s="293">
        <v>30</v>
      </c>
      <c r="Z544" s="291">
        <v>88008</v>
      </c>
      <c r="AA544" s="293">
        <v>181184</v>
      </c>
      <c r="AB544" s="3498"/>
      <c r="AC544" s="293">
        <v>0</v>
      </c>
      <c r="AD544" s="293">
        <v>0</v>
      </c>
      <c r="AE544" s="293">
        <v>0</v>
      </c>
      <c r="AF544" s="429">
        <v>0</v>
      </c>
      <c r="AG544" s="2758"/>
      <c r="AH544" s="469"/>
      <c r="AI544" s="469"/>
      <c r="AJ544" s="293">
        <v>4234</v>
      </c>
      <c r="AK544" s="293">
        <v>25</v>
      </c>
      <c r="AL544" s="293">
        <v>318</v>
      </c>
      <c r="AM544" s="293">
        <v>215</v>
      </c>
      <c r="AN544" s="166"/>
      <c r="AO544" s="33"/>
    </row>
    <row r="545" spans="1:41">
      <c r="A545" s="143">
        <v>41311</v>
      </c>
      <c r="B545" s="226">
        <v>4278</v>
      </c>
      <c r="C545" s="293">
        <v>4278</v>
      </c>
      <c r="D545" s="292">
        <v>11228</v>
      </c>
      <c r="E545" s="294">
        <v>11808</v>
      </c>
      <c r="F545" s="3498"/>
      <c r="G545" s="293">
        <v>0</v>
      </c>
      <c r="H545" s="286">
        <v>0</v>
      </c>
      <c r="I545" s="286">
        <v>0</v>
      </c>
      <c r="J545" s="429">
        <v>0</v>
      </c>
      <c r="K545" s="429">
        <v>0</v>
      </c>
      <c r="L545" s="2758"/>
      <c r="M545" s="2758"/>
      <c r="N545" s="468"/>
      <c r="O545" s="470"/>
      <c r="P545" s="468"/>
      <c r="Q545" s="470"/>
      <c r="R545" s="469">
        <v>16</v>
      </c>
      <c r="S545" s="429">
        <v>16</v>
      </c>
      <c r="T545" s="292">
        <v>0</v>
      </c>
      <c r="U545" s="294">
        <v>0</v>
      </c>
      <c r="V545" s="292">
        <v>4</v>
      </c>
      <c r="W545" s="294">
        <v>4</v>
      </c>
      <c r="X545" s="293">
        <v>3</v>
      </c>
      <c r="Y545" s="293">
        <v>3</v>
      </c>
      <c r="Z545" s="291">
        <v>87949</v>
      </c>
      <c r="AA545" s="293">
        <v>180804</v>
      </c>
      <c r="AB545" s="3498"/>
      <c r="AC545" s="293">
        <v>0</v>
      </c>
      <c r="AD545" s="293">
        <v>0</v>
      </c>
      <c r="AE545" s="293">
        <v>0</v>
      </c>
      <c r="AF545" s="429">
        <v>0</v>
      </c>
      <c r="AG545" s="2758"/>
      <c r="AH545" s="469"/>
      <c r="AI545" s="469"/>
      <c r="AJ545" s="293">
        <v>4244</v>
      </c>
      <c r="AK545" s="293">
        <v>25</v>
      </c>
      <c r="AL545" s="293">
        <v>314</v>
      </c>
      <c r="AM545" s="293">
        <v>221</v>
      </c>
      <c r="AN545" s="166"/>
      <c r="AO545" s="33"/>
    </row>
    <row r="546" spans="1:41">
      <c r="A546" s="143">
        <v>41312</v>
      </c>
      <c r="B546" s="226">
        <v>4102</v>
      </c>
      <c r="C546" s="296">
        <v>4102</v>
      </c>
      <c r="D546" s="295">
        <v>12485</v>
      </c>
      <c r="E546" s="297">
        <v>12585</v>
      </c>
      <c r="F546" s="3498"/>
      <c r="G546" s="296">
        <v>0</v>
      </c>
      <c r="H546" s="286">
        <v>0</v>
      </c>
      <c r="I546" s="286">
        <v>0</v>
      </c>
      <c r="J546" s="429">
        <v>0</v>
      </c>
      <c r="K546" s="429">
        <v>0</v>
      </c>
      <c r="L546" s="2758"/>
      <c r="M546" s="2758"/>
      <c r="N546" s="468"/>
      <c r="O546" s="470"/>
      <c r="P546" s="468"/>
      <c r="Q546" s="470"/>
      <c r="R546" s="469">
        <v>4</v>
      </c>
      <c r="S546" s="429">
        <v>4</v>
      </c>
      <c r="T546" s="295">
        <v>0</v>
      </c>
      <c r="U546" s="297">
        <v>0</v>
      </c>
      <c r="V546" s="295">
        <v>37</v>
      </c>
      <c r="W546" s="297">
        <v>37</v>
      </c>
      <c r="X546" s="296">
        <v>24</v>
      </c>
      <c r="Y546" s="296">
        <v>259</v>
      </c>
      <c r="Z546" s="291">
        <v>87831</v>
      </c>
      <c r="AA546" s="296">
        <v>180896</v>
      </c>
      <c r="AB546" s="3498"/>
      <c r="AC546" s="296">
        <v>0</v>
      </c>
      <c r="AD546" s="296">
        <v>0</v>
      </c>
      <c r="AE546" s="296">
        <v>0</v>
      </c>
      <c r="AF546" s="429">
        <v>0</v>
      </c>
      <c r="AG546" s="2758"/>
      <c r="AH546" s="469"/>
      <c r="AI546" s="469"/>
      <c r="AJ546" s="296">
        <v>4244</v>
      </c>
      <c r="AK546" s="296">
        <v>25</v>
      </c>
      <c r="AL546" s="296">
        <v>312</v>
      </c>
      <c r="AM546" s="296">
        <v>445</v>
      </c>
      <c r="AN546" s="166"/>
      <c r="AO546" s="33"/>
    </row>
    <row r="547" spans="1:41">
      <c r="A547" s="143">
        <v>41313</v>
      </c>
      <c r="B547" s="226">
        <v>2269</v>
      </c>
      <c r="C547" s="296">
        <v>2269</v>
      </c>
      <c r="D547" s="295">
        <v>9316</v>
      </c>
      <c r="E547" s="297">
        <v>11820</v>
      </c>
      <c r="F547" s="3498"/>
      <c r="G547" s="296">
        <v>0</v>
      </c>
      <c r="H547" s="286">
        <v>0</v>
      </c>
      <c r="I547" s="286">
        <v>0</v>
      </c>
      <c r="J547" s="429">
        <v>0</v>
      </c>
      <c r="K547" s="429">
        <v>0</v>
      </c>
      <c r="L547" s="2758"/>
      <c r="M547" s="2758"/>
      <c r="N547" s="468"/>
      <c r="O547" s="470"/>
      <c r="P547" s="468"/>
      <c r="Q547" s="470"/>
      <c r="R547" s="469">
        <v>0</v>
      </c>
      <c r="S547" s="429">
        <v>0</v>
      </c>
      <c r="T547" s="295">
        <v>6</v>
      </c>
      <c r="U547" s="297">
        <v>6</v>
      </c>
      <c r="V547" s="295">
        <v>100</v>
      </c>
      <c r="W547" s="297">
        <v>100</v>
      </c>
      <c r="X547" s="296">
        <v>0</v>
      </c>
      <c r="Y547" s="296">
        <v>0</v>
      </c>
      <c r="Z547" s="291">
        <v>87834</v>
      </c>
      <c r="AA547" s="296">
        <v>178838</v>
      </c>
      <c r="AB547" s="3498"/>
      <c r="AC547" s="296">
        <v>0</v>
      </c>
      <c r="AD547" s="296">
        <v>0</v>
      </c>
      <c r="AE547" s="296">
        <v>0</v>
      </c>
      <c r="AF547" s="429">
        <v>0</v>
      </c>
      <c r="AG547" s="2758"/>
      <c r="AH547" s="469"/>
      <c r="AI547" s="469"/>
      <c r="AJ547" s="296">
        <v>4244</v>
      </c>
      <c r="AK547" s="296">
        <v>27</v>
      </c>
      <c r="AL547" s="296">
        <v>215</v>
      </c>
      <c r="AM547" s="296">
        <v>445</v>
      </c>
      <c r="AN547" s="166"/>
      <c r="AO547" s="33"/>
    </row>
    <row r="548" spans="1:41">
      <c r="A548" s="143">
        <v>41316</v>
      </c>
      <c r="B548" s="226">
        <v>3079</v>
      </c>
      <c r="C548" s="299">
        <v>3079</v>
      </c>
      <c r="D548" s="298">
        <v>6645</v>
      </c>
      <c r="E548" s="300">
        <v>8245</v>
      </c>
      <c r="F548" s="3498"/>
      <c r="G548" s="299">
        <v>0</v>
      </c>
      <c r="H548" s="286">
        <v>0</v>
      </c>
      <c r="I548" s="286">
        <v>0</v>
      </c>
      <c r="J548" s="429">
        <v>0</v>
      </c>
      <c r="K548" s="429">
        <v>0</v>
      </c>
      <c r="L548" s="2758"/>
      <c r="M548" s="2758"/>
      <c r="N548" s="468"/>
      <c r="O548" s="470"/>
      <c r="P548" s="468"/>
      <c r="Q548" s="470"/>
      <c r="R548" s="469">
        <v>22</v>
      </c>
      <c r="S548" s="429">
        <v>22</v>
      </c>
      <c r="T548" s="298">
        <v>4</v>
      </c>
      <c r="U548" s="300">
        <v>4</v>
      </c>
      <c r="V548" s="298">
        <v>25</v>
      </c>
      <c r="W548" s="300">
        <v>25</v>
      </c>
      <c r="X548" s="299">
        <v>0</v>
      </c>
      <c r="Y548" s="299">
        <v>556</v>
      </c>
      <c r="Z548" s="291">
        <v>87680</v>
      </c>
      <c r="AA548" s="299">
        <v>179854</v>
      </c>
      <c r="AB548" s="3498"/>
      <c r="AC548" s="299">
        <v>0</v>
      </c>
      <c r="AD548" s="299">
        <v>0</v>
      </c>
      <c r="AE548" s="299">
        <v>0</v>
      </c>
      <c r="AF548" s="429">
        <v>0</v>
      </c>
      <c r="AG548" s="2758"/>
      <c r="AH548" s="469"/>
      <c r="AI548" s="469"/>
      <c r="AJ548" s="299">
        <v>4256</v>
      </c>
      <c r="AK548" s="299">
        <v>27</v>
      </c>
      <c r="AL548" s="299">
        <v>218</v>
      </c>
      <c r="AM548" s="299">
        <v>987</v>
      </c>
      <c r="AN548" s="166"/>
      <c r="AO548" s="33"/>
    </row>
    <row r="549" spans="1:41">
      <c r="A549" s="143">
        <v>41317</v>
      </c>
      <c r="B549" s="226">
        <v>2154</v>
      </c>
      <c r="C549" s="299">
        <v>2154</v>
      </c>
      <c r="D549" s="298">
        <v>5991</v>
      </c>
      <c r="E549" s="300">
        <v>7456</v>
      </c>
      <c r="F549" s="3498"/>
      <c r="G549" s="299">
        <v>0</v>
      </c>
      <c r="H549" s="286">
        <v>0</v>
      </c>
      <c r="I549" s="286">
        <v>0</v>
      </c>
      <c r="J549" s="429">
        <v>0</v>
      </c>
      <c r="K549" s="429">
        <v>0</v>
      </c>
      <c r="L549" s="2758"/>
      <c r="M549" s="2758"/>
      <c r="N549" s="468"/>
      <c r="O549" s="470"/>
      <c r="P549" s="468"/>
      <c r="Q549" s="470"/>
      <c r="R549" s="469">
        <v>0</v>
      </c>
      <c r="S549" s="429">
        <v>650</v>
      </c>
      <c r="T549" s="298">
        <v>0</v>
      </c>
      <c r="U549" s="300">
        <v>0</v>
      </c>
      <c r="V549" s="298">
        <v>30</v>
      </c>
      <c r="W549" s="300">
        <v>30</v>
      </c>
      <c r="X549" s="299">
        <v>0</v>
      </c>
      <c r="Y549" s="299">
        <v>0</v>
      </c>
      <c r="Z549" s="291">
        <v>87960</v>
      </c>
      <c r="AA549" s="299">
        <v>180791</v>
      </c>
      <c r="AB549" s="3498"/>
      <c r="AC549" s="299">
        <v>0</v>
      </c>
      <c r="AD549" s="299">
        <v>0</v>
      </c>
      <c r="AE549" s="299">
        <v>0</v>
      </c>
      <c r="AF549" s="429">
        <v>0</v>
      </c>
      <c r="AG549" s="2758"/>
      <c r="AH549" s="469"/>
      <c r="AI549" s="469"/>
      <c r="AJ549" s="299">
        <v>4906</v>
      </c>
      <c r="AK549" s="299">
        <v>27</v>
      </c>
      <c r="AL549" s="299">
        <v>218</v>
      </c>
      <c r="AM549" s="299">
        <v>987</v>
      </c>
      <c r="AN549" s="166"/>
      <c r="AO549" s="33"/>
    </row>
    <row r="550" spans="1:41" ht="14.25" customHeight="1">
      <c r="A550" s="143">
        <v>41318</v>
      </c>
      <c r="B550" s="226">
        <v>1231</v>
      </c>
      <c r="C550" s="288">
        <v>1231</v>
      </c>
      <c r="D550" s="287">
        <v>6310</v>
      </c>
      <c r="E550" s="289">
        <v>6310</v>
      </c>
      <c r="F550" s="3498"/>
      <c r="G550" s="288">
        <v>0</v>
      </c>
      <c r="H550" s="286">
        <v>0</v>
      </c>
      <c r="I550" s="286">
        <v>0</v>
      </c>
      <c r="J550" s="429">
        <v>0</v>
      </c>
      <c r="K550" s="429">
        <v>0</v>
      </c>
      <c r="L550" s="2758"/>
      <c r="M550" s="2758"/>
      <c r="N550" s="468"/>
      <c r="O550" s="470"/>
      <c r="P550" s="468"/>
      <c r="Q550" s="470"/>
      <c r="R550" s="469">
        <v>0</v>
      </c>
      <c r="S550" s="429">
        <v>0</v>
      </c>
      <c r="T550" s="287">
        <v>1</v>
      </c>
      <c r="U550" s="289">
        <v>1</v>
      </c>
      <c r="V550" s="287">
        <v>44</v>
      </c>
      <c r="W550" s="289">
        <v>44</v>
      </c>
      <c r="X550" s="288">
        <v>0</v>
      </c>
      <c r="Y550" s="288">
        <v>0</v>
      </c>
      <c r="Z550" s="291">
        <v>88114</v>
      </c>
      <c r="AA550" s="288">
        <v>181229</v>
      </c>
      <c r="AB550" s="3498"/>
      <c r="AC550" s="288">
        <v>0</v>
      </c>
      <c r="AD550" s="288">
        <v>0</v>
      </c>
      <c r="AE550" s="288">
        <v>0</v>
      </c>
      <c r="AF550" s="429">
        <v>0</v>
      </c>
      <c r="AG550" s="2758"/>
      <c r="AH550" s="469"/>
      <c r="AI550" s="469"/>
      <c r="AJ550" s="288">
        <v>4906</v>
      </c>
      <c r="AK550" s="288">
        <v>27</v>
      </c>
      <c r="AL550" s="288">
        <v>179</v>
      </c>
      <c r="AM550" s="288">
        <v>984</v>
      </c>
      <c r="AN550" s="166"/>
      <c r="AO550" s="33"/>
    </row>
    <row r="551" spans="1:41" ht="14.25" customHeight="1">
      <c r="A551" s="143">
        <v>41319</v>
      </c>
      <c r="B551" s="226">
        <v>3652</v>
      </c>
      <c r="C551" s="302">
        <v>3652</v>
      </c>
      <c r="D551" s="301">
        <v>5575</v>
      </c>
      <c r="E551" s="303">
        <v>5575</v>
      </c>
      <c r="F551" s="3498"/>
      <c r="G551" s="302">
        <v>0</v>
      </c>
      <c r="H551" s="286">
        <v>0</v>
      </c>
      <c r="I551" s="286">
        <v>0</v>
      </c>
      <c r="J551" s="429">
        <v>0</v>
      </c>
      <c r="K551" s="429">
        <v>0</v>
      </c>
      <c r="L551" s="2758"/>
      <c r="M551" s="2758"/>
      <c r="N551" s="468"/>
      <c r="O551" s="470"/>
      <c r="P551" s="468"/>
      <c r="Q551" s="470"/>
      <c r="R551" s="469">
        <v>0</v>
      </c>
      <c r="S551" s="429">
        <v>200</v>
      </c>
      <c r="T551" s="301">
        <v>2</v>
      </c>
      <c r="U551" s="303">
        <v>2</v>
      </c>
      <c r="V551" s="301">
        <v>178</v>
      </c>
      <c r="W551" s="303">
        <v>178</v>
      </c>
      <c r="X551" s="302">
        <v>0</v>
      </c>
      <c r="Y551" s="302">
        <v>0</v>
      </c>
      <c r="Z551" s="291">
        <v>88862</v>
      </c>
      <c r="AA551" s="302">
        <v>184091</v>
      </c>
      <c r="AB551" s="3498"/>
      <c r="AC551" s="302">
        <v>0</v>
      </c>
      <c r="AD551" s="302">
        <v>0</v>
      </c>
      <c r="AE551" s="302">
        <v>0</v>
      </c>
      <c r="AF551" s="429">
        <v>0</v>
      </c>
      <c r="AG551" s="2758"/>
      <c r="AH551" s="469"/>
      <c r="AI551" s="469"/>
      <c r="AJ551" s="302">
        <v>4906</v>
      </c>
      <c r="AK551" s="302">
        <v>27</v>
      </c>
      <c r="AL551" s="302">
        <v>277</v>
      </c>
      <c r="AM551" s="302">
        <v>984</v>
      </c>
      <c r="AN551" s="166"/>
      <c r="AO551" s="33"/>
    </row>
    <row r="552" spans="1:41" ht="14.25" customHeight="1">
      <c r="A552" s="143">
        <v>41320</v>
      </c>
      <c r="B552" s="226">
        <v>3954</v>
      </c>
      <c r="C552" s="302">
        <v>4954</v>
      </c>
      <c r="D552" s="301">
        <v>8013</v>
      </c>
      <c r="E552" s="303">
        <v>9548</v>
      </c>
      <c r="F552" s="3498"/>
      <c r="G552" s="302">
        <v>0</v>
      </c>
      <c r="H552" s="286">
        <v>0</v>
      </c>
      <c r="I552" s="286">
        <v>0</v>
      </c>
      <c r="J552" s="429">
        <v>0</v>
      </c>
      <c r="K552" s="429">
        <v>0</v>
      </c>
      <c r="L552" s="2758"/>
      <c r="M552" s="2758"/>
      <c r="N552" s="468"/>
      <c r="O552" s="470"/>
      <c r="P552" s="468"/>
      <c r="Q552" s="470"/>
      <c r="R552" s="469">
        <v>27</v>
      </c>
      <c r="S552" s="429">
        <v>27</v>
      </c>
      <c r="T552" s="301">
        <v>7</v>
      </c>
      <c r="U552" s="303">
        <v>7</v>
      </c>
      <c r="V552" s="301">
        <v>45</v>
      </c>
      <c r="W552" s="303">
        <v>45</v>
      </c>
      <c r="X552" s="302">
        <v>0</v>
      </c>
      <c r="Y552" s="302">
        <v>0</v>
      </c>
      <c r="Z552" s="291">
        <v>89325</v>
      </c>
      <c r="AA552" s="302">
        <v>184679</v>
      </c>
      <c r="AB552" s="3498"/>
      <c r="AC552" s="302">
        <v>0</v>
      </c>
      <c r="AD552" s="302">
        <v>0</v>
      </c>
      <c r="AE552" s="302">
        <v>0</v>
      </c>
      <c r="AF552" s="429">
        <v>0</v>
      </c>
      <c r="AG552" s="2758"/>
      <c r="AH552" s="469"/>
      <c r="AI552" s="469"/>
      <c r="AJ552" s="302">
        <v>4712</v>
      </c>
      <c r="AK552" s="302">
        <v>31</v>
      </c>
      <c r="AL552" s="302">
        <v>104</v>
      </c>
      <c r="AM552" s="302">
        <v>984</v>
      </c>
      <c r="AN552" s="166"/>
      <c r="AO552" s="33"/>
    </row>
    <row r="553" spans="1:41" s="112" customFormat="1" ht="14.25" customHeight="1">
      <c r="A553" s="405">
        <v>41323</v>
      </c>
      <c r="B553" s="127"/>
      <c r="C553" s="108"/>
      <c r="D553" s="109"/>
      <c r="E553" s="114"/>
      <c r="F553" s="1413"/>
      <c r="G553" s="108"/>
      <c r="H553" s="141"/>
      <c r="I553" s="141"/>
      <c r="J553" s="108">
        <v>0</v>
      </c>
      <c r="K553" s="108">
        <v>0</v>
      </c>
      <c r="L553" s="1413"/>
      <c r="M553" s="1413"/>
      <c r="N553" s="109"/>
      <c r="O553" s="114"/>
      <c r="P553" s="109"/>
      <c r="Q553" s="114"/>
      <c r="R553" s="108"/>
      <c r="S553" s="108"/>
      <c r="T553" s="109"/>
      <c r="U553" s="114"/>
      <c r="V553" s="109"/>
      <c r="W553" s="114"/>
      <c r="X553" s="108"/>
      <c r="Y553" s="108"/>
      <c r="Z553" s="110"/>
      <c r="AA553" s="108"/>
      <c r="AB553" s="1413"/>
      <c r="AC553" s="108"/>
      <c r="AD553" s="108"/>
      <c r="AE553" s="108"/>
      <c r="AF553" s="108">
        <v>0</v>
      </c>
      <c r="AG553" s="1413"/>
      <c r="AH553" s="108"/>
      <c r="AI553" s="108"/>
      <c r="AJ553" s="108"/>
      <c r="AK553" s="108"/>
      <c r="AL553" s="108"/>
      <c r="AM553" s="108"/>
      <c r="AN553" s="160" t="s">
        <v>33</v>
      </c>
      <c r="AO553" s="111"/>
    </row>
    <row r="554" spans="1:41" ht="14.25" customHeight="1">
      <c r="A554" s="143">
        <v>41324</v>
      </c>
      <c r="B554" s="226">
        <v>3662</v>
      </c>
      <c r="C554" s="305">
        <v>3662</v>
      </c>
      <c r="D554" s="304">
        <v>8563</v>
      </c>
      <c r="E554" s="306">
        <v>9361</v>
      </c>
      <c r="F554" s="3498"/>
      <c r="G554" s="305">
        <v>0</v>
      </c>
      <c r="H554" s="286">
        <v>0</v>
      </c>
      <c r="I554" s="286">
        <v>0</v>
      </c>
      <c r="J554" s="429">
        <v>0</v>
      </c>
      <c r="K554" s="429">
        <v>0</v>
      </c>
      <c r="L554" s="2758"/>
      <c r="M554" s="2758"/>
      <c r="N554" s="468"/>
      <c r="O554" s="470"/>
      <c r="P554" s="468"/>
      <c r="Q554" s="470"/>
      <c r="R554" s="469">
        <v>0</v>
      </c>
      <c r="S554" s="429">
        <v>0</v>
      </c>
      <c r="T554" s="304">
        <v>7</v>
      </c>
      <c r="U554" s="306">
        <v>7</v>
      </c>
      <c r="V554" s="304">
        <v>13</v>
      </c>
      <c r="W554" s="306">
        <v>13</v>
      </c>
      <c r="X554" s="305">
        <v>0</v>
      </c>
      <c r="Y554" s="305">
        <v>0</v>
      </c>
      <c r="Z554" s="291">
        <v>88917</v>
      </c>
      <c r="AA554" s="305">
        <v>186850</v>
      </c>
      <c r="AB554" s="3498"/>
      <c r="AC554" s="305">
        <v>0</v>
      </c>
      <c r="AD554" s="305">
        <v>0</v>
      </c>
      <c r="AE554" s="305">
        <v>0</v>
      </c>
      <c r="AF554" s="429">
        <v>0</v>
      </c>
      <c r="AG554" s="2758"/>
      <c r="AH554" s="469"/>
      <c r="AI554" s="469"/>
      <c r="AJ554" s="305">
        <v>4712</v>
      </c>
      <c r="AK554" s="305">
        <v>32</v>
      </c>
      <c r="AL554" s="305">
        <v>119</v>
      </c>
      <c r="AM554" s="305">
        <v>984</v>
      </c>
      <c r="AN554" s="166"/>
      <c r="AO554" s="33"/>
    </row>
    <row r="555" spans="1:41" ht="14.25" customHeight="1">
      <c r="A555" s="143">
        <v>41325</v>
      </c>
      <c r="B555" s="226">
        <v>4693</v>
      </c>
      <c r="C555" s="305">
        <v>4693</v>
      </c>
      <c r="D555" s="304">
        <v>7618</v>
      </c>
      <c r="E555" s="306">
        <v>7934</v>
      </c>
      <c r="F555" s="3498"/>
      <c r="G555" s="305">
        <v>0</v>
      </c>
      <c r="H555" s="286">
        <v>0</v>
      </c>
      <c r="I555" s="286">
        <v>0</v>
      </c>
      <c r="J555" s="429">
        <v>0</v>
      </c>
      <c r="K555" s="429">
        <v>0</v>
      </c>
      <c r="L555" s="2758"/>
      <c r="M555" s="2758"/>
      <c r="N555" s="468"/>
      <c r="O555" s="470"/>
      <c r="P555" s="468"/>
      <c r="Q555" s="470"/>
      <c r="R555" s="469">
        <v>0</v>
      </c>
      <c r="S555" s="429">
        <v>0</v>
      </c>
      <c r="T555" s="304">
        <v>1</v>
      </c>
      <c r="U555" s="306">
        <v>1</v>
      </c>
      <c r="V555" s="304">
        <v>17</v>
      </c>
      <c r="W555" s="306">
        <v>17</v>
      </c>
      <c r="X555" s="305">
        <v>0</v>
      </c>
      <c r="Y555" s="305">
        <v>0</v>
      </c>
      <c r="Z555" s="291">
        <v>90417</v>
      </c>
      <c r="AA555" s="305">
        <v>187969</v>
      </c>
      <c r="AB555" s="3498"/>
      <c r="AC555" s="305">
        <v>0</v>
      </c>
      <c r="AD555" s="305">
        <v>0</v>
      </c>
      <c r="AE555" s="305">
        <v>0</v>
      </c>
      <c r="AF555" s="429">
        <v>0</v>
      </c>
      <c r="AG555" s="2758"/>
      <c r="AH555" s="469"/>
      <c r="AI555" s="469"/>
      <c r="AJ555" s="305">
        <v>4712</v>
      </c>
      <c r="AK555" s="305">
        <v>32</v>
      </c>
      <c r="AL555" s="305">
        <v>99</v>
      </c>
      <c r="AM555" s="305">
        <v>984</v>
      </c>
      <c r="AN555" s="166"/>
      <c r="AO555" s="33"/>
    </row>
    <row r="556" spans="1:41" ht="14.25" customHeight="1">
      <c r="A556" s="143">
        <v>41326</v>
      </c>
      <c r="B556" s="226">
        <v>5814</v>
      </c>
      <c r="C556" s="302">
        <v>8204</v>
      </c>
      <c r="D556" s="301">
        <v>11128</v>
      </c>
      <c r="E556" s="303">
        <v>15711</v>
      </c>
      <c r="F556" s="3498"/>
      <c r="G556" s="302">
        <v>0</v>
      </c>
      <c r="H556" s="286">
        <v>0</v>
      </c>
      <c r="I556" s="286">
        <v>0</v>
      </c>
      <c r="J556" s="429">
        <v>0</v>
      </c>
      <c r="K556" s="429">
        <v>0</v>
      </c>
      <c r="L556" s="2758"/>
      <c r="M556" s="2758"/>
      <c r="N556" s="468"/>
      <c r="O556" s="470"/>
      <c r="P556" s="468"/>
      <c r="Q556" s="470"/>
      <c r="R556" s="469">
        <v>0</v>
      </c>
      <c r="S556" s="429">
        <v>0</v>
      </c>
      <c r="T556" s="301">
        <v>2</v>
      </c>
      <c r="U556" s="303">
        <v>2</v>
      </c>
      <c r="V556" s="301">
        <v>27</v>
      </c>
      <c r="W556" s="303">
        <v>27</v>
      </c>
      <c r="X556" s="302">
        <v>12</v>
      </c>
      <c r="Y556" s="302">
        <v>12</v>
      </c>
      <c r="Z556" s="291">
        <v>90660</v>
      </c>
      <c r="AA556" s="302">
        <v>189755</v>
      </c>
      <c r="AB556" s="3498"/>
      <c r="AC556" s="302">
        <v>0</v>
      </c>
      <c r="AD556" s="302">
        <v>0</v>
      </c>
      <c r="AE556" s="302">
        <v>0</v>
      </c>
      <c r="AF556" s="429">
        <v>0</v>
      </c>
      <c r="AG556" s="2758"/>
      <c r="AH556" s="469"/>
      <c r="AI556" s="469"/>
      <c r="AJ556" s="302">
        <v>4712</v>
      </c>
      <c r="AK556" s="302">
        <v>32</v>
      </c>
      <c r="AL556" s="302">
        <v>78</v>
      </c>
      <c r="AM556" s="302">
        <v>1008</v>
      </c>
      <c r="AN556" s="166"/>
      <c r="AO556" s="33"/>
    </row>
    <row r="557" spans="1:41" ht="14.25" customHeight="1">
      <c r="A557" s="143">
        <v>41327</v>
      </c>
      <c r="B557" s="226">
        <v>3724</v>
      </c>
      <c r="C557" s="308">
        <v>3724</v>
      </c>
      <c r="D557" s="307">
        <v>9360</v>
      </c>
      <c r="E557" s="309">
        <v>9860</v>
      </c>
      <c r="F557" s="3498"/>
      <c r="G557" s="308">
        <v>0</v>
      </c>
      <c r="H557" s="286">
        <v>0</v>
      </c>
      <c r="I557" s="286">
        <v>0</v>
      </c>
      <c r="J557" s="429">
        <v>0</v>
      </c>
      <c r="K557" s="429">
        <v>0</v>
      </c>
      <c r="L557" s="2758"/>
      <c r="M557" s="2758"/>
      <c r="N557" s="468"/>
      <c r="O557" s="470"/>
      <c r="P557" s="468"/>
      <c r="Q557" s="470"/>
      <c r="R557" s="469">
        <v>0</v>
      </c>
      <c r="S557" s="429">
        <v>0</v>
      </c>
      <c r="T557" s="307">
        <v>2</v>
      </c>
      <c r="U557" s="309">
        <v>2</v>
      </c>
      <c r="V557" s="307">
        <v>0</v>
      </c>
      <c r="W557" s="309">
        <v>0</v>
      </c>
      <c r="X557" s="308">
        <v>0</v>
      </c>
      <c r="Y557" s="308">
        <v>212</v>
      </c>
      <c r="Z557" s="291">
        <v>89920</v>
      </c>
      <c r="AA557" s="308">
        <v>186205</v>
      </c>
      <c r="AB557" s="3498"/>
      <c r="AC557" s="308">
        <v>0</v>
      </c>
      <c r="AD557" s="308">
        <v>0</v>
      </c>
      <c r="AE557" s="308">
        <v>0</v>
      </c>
      <c r="AF557" s="429">
        <v>0</v>
      </c>
      <c r="AG557" s="2758"/>
      <c r="AH557" s="469"/>
      <c r="AI557" s="469"/>
      <c r="AJ557" s="308">
        <v>4712</v>
      </c>
      <c r="AK557" s="308">
        <v>33</v>
      </c>
      <c r="AL557" s="308">
        <v>78</v>
      </c>
      <c r="AM557" s="308">
        <v>1119</v>
      </c>
      <c r="AN557" s="166"/>
      <c r="AO557" s="33"/>
    </row>
    <row r="558" spans="1:41" ht="14.25" customHeight="1">
      <c r="A558" s="143">
        <v>41330</v>
      </c>
      <c r="B558" s="226">
        <v>5972</v>
      </c>
      <c r="C558" s="311">
        <v>5972</v>
      </c>
      <c r="D558" s="310">
        <v>14532</v>
      </c>
      <c r="E558" s="312">
        <v>14532</v>
      </c>
      <c r="F558" s="3498"/>
      <c r="G558" s="311">
        <v>0</v>
      </c>
      <c r="H558" s="286">
        <v>0</v>
      </c>
      <c r="I558" s="286">
        <v>0</v>
      </c>
      <c r="J558" s="429">
        <v>0</v>
      </c>
      <c r="K558" s="429">
        <v>0</v>
      </c>
      <c r="L558" s="2758"/>
      <c r="M558" s="2758"/>
      <c r="N558" s="468"/>
      <c r="O558" s="470"/>
      <c r="P558" s="468"/>
      <c r="Q558" s="470"/>
      <c r="R558" s="469">
        <v>12</v>
      </c>
      <c r="S558" s="429">
        <v>12</v>
      </c>
      <c r="T558" s="310">
        <v>4</v>
      </c>
      <c r="U558" s="312">
        <v>4</v>
      </c>
      <c r="V558" s="310">
        <v>147</v>
      </c>
      <c r="W558" s="312">
        <v>147</v>
      </c>
      <c r="X558" s="311">
        <v>30</v>
      </c>
      <c r="Y558" s="311">
        <v>170</v>
      </c>
      <c r="Z558" s="291">
        <v>90754</v>
      </c>
      <c r="AA558" s="311">
        <v>186883</v>
      </c>
      <c r="AB558" s="3498"/>
      <c r="AC558" s="311">
        <v>0</v>
      </c>
      <c r="AD558" s="311">
        <v>0</v>
      </c>
      <c r="AE558" s="311">
        <v>0</v>
      </c>
      <c r="AF558" s="429">
        <v>0</v>
      </c>
      <c r="AG558" s="2758"/>
      <c r="AH558" s="469"/>
      <c r="AI558" s="469"/>
      <c r="AJ558" s="311">
        <v>4718</v>
      </c>
      <c r="AK558" s="311">
        <v>36</v>
      </c>
      <c r="AL558" s="311">
        <v>126</v>
      </c>
      <c r="AM558" s="311">
        <v>1125</v>
      </c>
      <c r="AN558" s="166"/>
      <c r="AO558" s="33"/>
    </row>
    <row r="559" spans="1:41" ht="14.25" customHeight="1">
      <c r="A559" s="143">
        <v>41331</v>
      </c>
      <c r="B559" s="226">
        <v>4966</v>
      </c>
      <c r="C559" s="314">
        <v>5106</v>
      </c>
      <c r="D559" s="313">
        <v>10381</v>
      </c>
      <c r="E559" s="315">
        <v>10831</v>
      </c>
      <c r="F559" s="3498"/>
      <c r="G559" s="314">
        <v>0</v>
      </c>
      <c r="H559" s="286">
        <v>0</v>
      </c>
      <c r="I559" s="286">
        <v>0</v>
      </c>
      <c r="J559" s="429">
        <v>0</v>
      </c>
      <c r="K559" s="429">
        <v>0</v>
      </c>
      <c r="L559" s="2758"/>
      <c r="M559" s="2758"/>
      <c r="N559" s="468"/>
      <c r="O559" s="470"/>
      <c r="P559" s="468"/>
      <c r="Q559" s="470"/>
      <c r="R559" s="469">
        <v>0</v>
      </c>
      <c r="S559" s="429">
        <v>0</v>
      </c>
      <c r="T559" s="313">
        <v>4</v>
      </c>
      <c r="U559" s="315">
        <v>4</v>
      </c>
      <c r="V559" s="313">
        <v>119</v>
      </c>
      <c r="W559" s="315">
        <v>119</v>
      </c>
      <c r="X559" s="314">
        <v>46</v>
      </c>
      <c r="Y559" s="314">
        <v>46</v>
      </c>
      <c r="Z559" s="291">
        <v>90152</v>
      </c>
      <c r="AA559" s="314">
        <v>188307</v>
      </c>
      <c r="AB559" s="3498"/>
      <c r="AC559" s="314">
        <v>0</v>
      </c>
      <c r="AD559" s="314">
        <v>0</v>
      </c>
      <c r="AE559" s="314">
        <v>0</v>
      </c>
      <c r="AF559" s="429">
        <v>0</v>
      </c>
      <c r="AG559" s="2758"/>
      <c r="AH559" s="469"/>
      <c r="AI559" s="469"/>
      <c r="AJ559" s="314">
        <v>4718</v>
      </c>
      <c r="AK559" s="314">
        <v>32</v>
      </c>
      <c r="AL559" s="314">
        <v>244</v>
      </c>
      <c r="AM559" s="314">
        <v>1170</v>
      </c>
      <c r="AN559" s="166"/>
      <c r="AO559" s="33"/>
    </row>
    <row r="560" spans="1:41" ht="14.25" customHeight="1">
      <c r="A560" s="143">
        <v>41332</v>
      </c>
      <c r="B560" s="226">
        <v>2943</v>
      </c>
      <c r="C560" s="317">
        <v>2943</v>
      </c>
      <c r="D560" s="316">
        <v>8399</v>
      </c>
      <c r="E560" s="318">
        <v>9149</v>
      </c>
      <c r="F560" s="3498"/>
      <c r="G560" s="317">
        <v>0</v>
      </c>
      <c r="H560" s="286">
        <v>0</v>
      </c>
      <c r="I560" s="286">
        <v>0</v>
      </c>
      <c r="J560" s="429">
        <v>0</v>
      </c>
      <c r="K560" s="429">
        <v>0</v>
      </c>
      <c r="L560" s="2758"/>
      <c r="M560" s="2758"/>
      <c r="N560" s="468"/>
      <c r="O560" s="470"/>
      <c r="P560" s="468"/>
      <c r="Q560" s="470"/>
      <c r="R560" s="469">
        <v>0</v>
      </c>
      <c r="S560" s="429">
        <v>100</v>
      </c>
      <c r="T560" s="316">
        <v>0</v>
      </c>
      <c r="U560" s="318">
        <v>0</v>
      </c>
      <c r="V560" s="316">
        <v>7</v>
      </c>
      <c r="W560" s="318">
        <v>7</v>
      </c>
      <c r="X560" s="317">
        <v>0</v>
      </c>
      <c r="Y560" s="317">
        <v>0</v>
      </c>
      <c r="Z560" s="291">
        <v>89592</v>
      </c>
      <c r="AA560" s="317">
        <v>184091</v>
      </c>
      <c r="AB560" s="3498"/>
      <c r="AC560" s="317">
        <v>0</v>
      </c>
      <c r="AD560" s="317">
        <v>0</v>
      </c>
      <c r="AE560" s="317">
        <v>0</v>
      </c>
      <c r="AF560" s="429">
        <v>0</v>
      </c>
      <c r="AG560" s="2758"/>
      <c r="AH560" s="469"/>
      <c r="AI560" s="469"/>
      <c r="AJ560" s="317">
        <v>4818</v>
      </c>
      <c r="AK560" s="317">
        <v>32</v>
      </c>
      <c r="AL560" s="317">
        <v>243</v>
      </c>
      <c r="AM560" s="317">
        <v>1170</v>
      </c>
      <c r="AN560" s="166"/>
      <c r="AO560" s="33"/>
    </row>
    <row r="561" spans="1:41" ht="14.25" customHeight="1">
      <c r="A561" s="143">
        <v>41333</v>
      </c>
      <c r="B561" s="226">
        <v>6672</v>
      </c>
      <c r="C561" s="317">
        <v>7541</v>
      </c>
      <c r="D561" s="316">
        <v>9348</v>
      </c>
      <c r="E561" s="318">
        <v>9483</v>
      </c>
      <c r="F561" s="3498"/>
      <c r="G561" s="317">
        <v>0</v>
      </c>
      <c r="H561" s="286">
        <v>0</v>
      </c>
      <c r="I561" s="286">
        <v>0</v>
      </c>
      <c r="J561" s="429">
        <v>0</v>
      </c>
      <c r="K561" s="429">
        <v>0</v>
      </c>
      <c r="L561" s="2758"/>
      <c r="M561" s="2758"/>
      <c r="N561" s="468"/>
      <c r="O561" s="470"/>
      <c r="P561" s="468"/>
      <c r="Q561" s="470"/>
      <c r="R561" s="469">
        <v>0</v>
      </c>
      <c r="S561" s="429">
        <v>0</v>
      </c>
      <c r="T561" s="316">
        <v>4</v>
      </c>
      <c r="U561" s="318">
        <v>4</v>
      </c>
      <c r="V561" s="316">
        <v>44</v>
      </c>
      <c r="W561" s="318">
        <v>44</v>
      </c>
      <c r="X561" s="317">
        <v>8</v>
      </c>
      <c r="Y561" s="317">
        <v>8</v>
      </c>
      <c r="Z561" s="291">
        <v>90152</v>
      </c>
      <c r="AA561" s="317">
        <v>184345</v>
      </c>
      <c r="AB561" s="3498"/>
      <c r="AC561" s="317">
        <v>0</v>
      </c>
      <c r="AD561" s="317">
        <v>0</v>
      </c>
      <c r="AE561" s="317">
        <v>0</v>
      </c>
      <c r="AF561" s="429">
        <v>0</v>
      </c>
      <c r="AG561" s="2758"/>
      <c r="AH561" s="469"/>
      <c r="AI561" s="469"/>
      <c r="AJ561" s="317">
        <v>4818</v>
      </c>
      <c r="AK561" s="317">
        <v>33</v>
      </c>
      <c r="AL561" s="317">
        <v>255</v>
      </c>
      <c r="AM561" s="317">
        <v>1170</v>
      </c>
      <c r="AN561" s="166"/>
      <c r="AO561" s="33"/>
    </row>
    <row r="562" spans="1:41" ht="14.25" customHeight="1">
      <c r="A562" s="143">
        <v>41334</v>
      </c>
      <c r="B562" s="226">
        <v>3466</v>
      </c>
      <c r="C562" s="314">
        <v>3466</v>
      </c>
      <c r="D562" s="313">
        <v>13943</v>
      </c>
      <c r="E562" s="315">
        <v>17121</v>
      </c>
      <c r="F562" s="3498"/>
      <c r="G562" s="314">
        <v>0</v>
      </c>
      <c r="H562" s="286">
        <v>0</v>
      </c>
      <c r="I562" s="286">
        <v>0</v>
      </c>
      <c r="J562" s="429">
        <v>0</v>
      </c>
      <c r="K562" s="429">
        <v>0</v>
      </c>
      <c r="L562" s="2758"/>
      <c r="M562" s="2758"/>
      <c r="N562" s="468"/>
      <c r="O562" s="470"/>
      <c r="P562" s="468"/>
      <c r="Q562" s="470"/>
      <c r="R562" s="469">
        <v>0</v>
      </c>
      <c r="S562" s="429">
        <v>0</v>
      </c>
      <c r="T562" s="313">
        <v>0</v>
      </c>
      <c r="U562" s="315">
        <v>0</v>
      </c>
      <c r="V562" s="313">
        <v>14</v>
      </c>
      <c r="W562" s="315">
        <v>14</v>
      </c>
      <c r="X562" s="314">
        <v>0</v>
      </c>
      <c r="Y562" s="314">
        <v>0</v>
      </c>
      <c r="Z562" s="291">
        <v>89284</v>
      </c>
      <c r="AA562" s="314">
        <v>188401</v>
      </c>
      <c r="AB562" s="3498"/>
      <c r="AC562" s="314">
        <v>0</v>
      </c>
      <c r="AD562" s="314">
        <v>0</v>
      </c>
      <c r="AE562" s="314">
        <v>0</v>
      </c>
      <c r="AF562" s="429">
        <v>0</v>
      </c>
      <c r="AG562" s="2758"/>
      <c r="AH562" s="469"/>
      <c r="AI562" s="469"/>
      <c r="AJ562" s="314">
        <v>4818</v>
      </c>
      <c r="AK562" s="314">
        <v>33</v>
      </c>
      <c r="AL562" s="314">
        <v>248</v>
      </c>
      <c r="AM562" s="314">
        <v>1170</v>
      </c>
      <c r="AN562" s="166"/>
      <c r="AO562" s="33"/>
    </row>
    <row r="563" spans="1:41" ht="14.25" customHeight="1">
      <c r="A563" s="143">
        <v>41337</v>
      </c>
      <c r="B563" s="226">
        <v>2584</v>
      </c>
      <c r="C563" s="320">
        <v>3534</v>
      </c>
      <c r="D563" s="319">
        <v>22024</v>
      </c>
      <c r="E563" s="321">
        <v>22024</v>
      </c>
      <c r="F563" s="3498"/>
      <c r="G563" s="320">
        <v>0</v>
      </c>
      <c r="H563" s="286">
        <v>0</v>
      </c>
      <c r="I563" s="286">
        <v>0</v>
      </c>
      <c r="J563" s="429">
        <v>0</v>
      </c>
      <c r="K563" s="429">
        <v>0</v>
      </c>
      <c r="L563" s="2758"/>
      <c r="M563" s="2758"/>
      <c r="N563" s="468"/>
      <c r="O563" s="470"/>
      <c r="P563" s="468"/>
      <c r="Q563" s="470"/>
      <c r="R563" s="469">
        <v>75</v>
      </c>
      <c r="S563" s="429">
        <v>75</v>
      </c>
      <c r="T563" s="319">
        <v>1</v>
      </c>
      <c r="U563" s="321">
        <v>1</v>
      </c>
      <c r="V563" s="319">
        <v>5</v>
      </c>
      <c r="W563" s="321">
        <v>5</v>
      </c>
      <c r="X563" s="320">
        <v>0</v>
      </c>
      <c r="Y563" s="320">
        <v>0</v>
      </c>
      <c r="Z563" s="291">
        <v>87691</v>
      </c>
      <c r="AA563" s="320">
        <v>193587</v>
      </c>
      <c r="AB563" s="3498"/>
      <c r="AC563" s="320">
        <v>0</v>
      </c>
      <c r="AD563" s="320">
        <v>0</v>
      </c>
      <c r="AE563" s="320">
        <v>0</v>
      </c>
      <c r="AF563" s="429">
        <v>0</v>
      </c>
      <c r="AG563" s="2758"/>
      <c r="AH563" s="469"/>
      <c r="AI563" s="469"/>
      <c r="AJ563" s="320">
        <v>4893</v>
      </c>
      <c r="AK563" s="320">
        <v>33</v>
      </c>
      <c r="AL563" s="320">
        <v>253</v>
      </c>
      <c r="AM563" s="320">
        <v>1170</v>
      </c>
      <c r="AN563" s="166"/>
      <c r="AO563" s="33"/>
    </row>
    <row r="564" spans="1:41" ht="14.25" customHeight="1">
      <c r="A564" s="143">
        <v>41338</v>
      </c>
      <c r="B564" s="226">
        <v>8706</v>
      </c>
      <c r="C564" s="323">
        <v>8806</v>
      </c>
      <c r="D564" s="322">
        <v>19013</v>
      </c>
      <c r="E564" s="324">
        <v>23653</v>
      </c>
      <c r="F564" s="3498"/>
      <c r="G564" s="323">
        <v>0</v>
      </c>
      <c r="H564" s="286">
        <v>0</v>
      </c>
      <c r="I564" s="286">
        <v>0</v>
      </c>
      <c r="J564" s="429">
        <v>0</v>
      </c>
      <c r="K564" s="429">
        <v>0</v>
      </c>
      <c r="L564" s="2758"/>
      <c r="M564" s="2758"/>
      <c r="N564" s="468"/>
      <c r="O564" s="470"/>
      <c r="P564" s="468"/>
      <c r="Q564" s="470"/>
      <c r="R564" s="469">
        <v>0</v>
      </c>
      <c r="S564" s="429">
        <v>0</v>
      </c>
      <c r="T564" s="322">
        <v>0</v>
      </c>
      <c r="U564" s="324">
        <v>0</v>
      </c>
      <c r="V564" s="322">
        <v>6</v>
      </c>
      <c r="W564" s="324">
        <v>6</v>
      </c>
      <c r="X564" s="323">
        <v>0</v>
      </c>
      <c r="Y564" s="323">
        <v>0</v>
      </c>
      <c r="Z564" s="291">
        <v>90052</v>
      </c>
      <c r="AA564" s="323">
        <v>193856</v>
      </c>
      <c r="AB564" s="3498"/>
      <c r="AC564" s="323">
        <v>0</v>
      </c>
      <c r="AD564" s="323">
        <v>0</v>
      </c>
      <c r="AE564" s="323">
        <v>0</v>
      </c>
      <c r="AF564" s="429">
        <v>0</v>
      </c>
      <c r="AG564" s="2758"/>
      <c r="AH564" s="469"/>
      <c r="AI564" s="469"/>
      <c r="AJ564" s="323">
        <v>4893</v>
      </c>
      <c r="AK564" s="323">
        <v>33</v>
      </c>
      <c r="AL564" s="323">
        <v>247</v>
      </c>
      <c r="AM564" s="323">
        <v>1170</v>
      </c>
      <c r="AN564" s="166"/>
      <c r="AO564" s="33"/>
    </row>
    <row r="565" spans="1:41" ht="14.25" customHeight="1">
      <c r="A565" s="143">
        <v>41339</v>
      </c>
      <c r="B565" s="226">
        <v>10951</v>
      </c>
      <c r="C565" s="308">
        <v>12101</v>
      </c>
      <c r="D565" s="307">
        <v>18337</v>
      </c>
      <c r="E565" s="309">
        <v>23839</v>
      </c>
      <c r="F565" s="3498"/>
      <c r="G565" s="308">
        <v>0</v>
      </c>
      <c r="H565" s="286">
        <v>0</v>
      </c>
      <c r="I565" s="286">
        <v>0</v>
      </c>
      <c r="J565" s="429">
        <v>0</v>
      </c>
      <c r="K565" s="429">
        <v>0</v>
      </c>
      <c r="L565" s="2758"/>
      <c r="M565" s="2758"/>
      <c r="N565" s="468"/>
      <c r="O565" s="470"/>
      <c r="P565" s="468"/>
      <c r="Q565" s="470"/>
      <c r="R565" s="469">
        <v>0</v>
      </c>
      <c r="S565" s="429">
        <v>0</v>
      </c>
      <c r="T565" s="307">
        <v>2</v>
      </c>
      <c r="U565" s="309">
        <v>2</v>
      </c>
      <c r="V565" s="307">
        <v>10</v>
      </c>
      <c r="W565" s="309">
        <v>10</v>
      </c>
      <c r="X565" s="308">
        <v>0</v>
      </c>
      <c r="Y565" s="308">
        <v>0</v>
      </c>
      <c r="Z565" s="291">
        <v>93661</v>
      </c>
      <c r="AA565" s="308">
        <v>197214</v>
      </c>
      <c r="AB565" s="3498"/>
      <c r="AC565" s="308">
        <v>0</v>
      </c>
      <c r="AD565" s="308">
        <v>0</v>
      </c>
      <c r="AE565" s="308">
        <v>0</v>
      </c>
      <c r="AF565" s="429">
        <v>0</v>
      </c>
      <c r="AG565" s="2758"/>
      <c r="AH565" s="469"/>
      <c r="AI565" s="469"/>
      <c r="AJ565" s="308">
        <v>4893</v>
      </c>
      <c r="AK565" s="308">
        <v>33</v>
      </c>
      <c r="AL565" s="308">
        <v>243</v>
      </c>
      <c r="AM565" s="308">
        <v>1170</v>
      </c>
      <c r="AN565" s="166"/>
      <c r="AO565" s="33"/>
    </row>
    <row r="566" spans="1:41" ht="14.25" customHeight="1">
      <c r="A566" s="143">
        <v>41340</v>
      </c>
      <c r="B566" s="226">
        <v>45440</v>
      </c>
      <c r="C566" s="326">
        <v>47024</v>
      </c>
      <c r="D566" s="325">
        <v>49146</v>
      </c>
      <c r="E566" s="327">
        <v>63435</v>
      </c>
      <c r="F566" s="3498"/>
      <c r="G566" s="326">
        <v>0</v>
      </c>
      <c r="H566" s="286">
        <v>0</v>
      </c>
      <c r="I566" s="286">
        <v>0</v>
      </c>
      <c r="J566" s="429">
        <v>0</v>
      </c>
      <c r="K566" s="429">
        <v>0</v>
      </c>
      <c r="L566" s="2758"/>
      <c r="M566" s="2758"/>
      <c r="N566" s="468"/>
      <c r="O566" s="470"/>
      <c r="P566" s="468"/>
      <c r="Q566" s="470"/>
      <c r="R566" s="469">
        <v>0</v>
      </c>
      <c r="S566" s="429">
        <v>0</v>
      </c>
      <c r="T566" s="325">
        <v>0</v>
      </c>
      <c r="U566" s="327">
        <v>0</v>
      </c>
      <c r="V566" s="325">
        <v>21</v>
      </c>
      <c r="W566" s="327">
        <v>21</v>
      </c>
      <c r="X566" s="326">
        <v>0</v>
      </c>
      <c r="Y566" s="326">
        <v>0</v>
      </c>
      <c r="Z566" s="291">
        <v>95313</v>
      </c>
      <c r="AA566" s="326">
        <v>205066</v>
      </c>
      <c r="AB566" s="3498"/>
      <c r="AC566" s="326">
        <v>0</v>
      </c>
      <c r="AD566" s="326">
        <v>0</v>
      </c>
      <c r="AE566" s="326">
        <v>0</v>
      </c>
      <c r="AF566" s="429">
        <v>0</v>
      </c>
      <c r="AG566" s="2758"/>
      <c r="AH566" s="469"/>
      <c r="AI566" s="469"/>
      <c r="AJ566" s="326">
        <v>4893</v>
      </c>
      <c r="AK566" s="326">
        <v>32</v>
      </c>
      <c r="AL566" s="326">
        <v>223</v>
      </c>
      <c r="AM566" s="326">
        <v>1148</v>
      </c>
      <c r="AN566" s="166"/>
      <c r="AO566" s="33"/>
    </row>
    <row r="567" spans="1:41" ht="14.25" customHeight="1">
      <c r="A567" s="143">
        <v>41341</v>
      </c>
      <c r="B567" s="226">
        <v>58571</v>
      </c>
      <c r="C567" s="329">
        <v>62194</v>
      </c>
      <c r="D567" s="328">
        <v>84560</v>
      </c>
      <c r="E567" s="330">
        <v>109952</v>
      </c>
      <c r="F567" s="3498"/>
      <c r="G567" s="329">
        <v>0</v>
      </c>
      <c r="H567" s="286">
        <v>0</v>
      </c>
      <c r="I567" s="286">
        <v>0</v>
      </c>
      <c r="J567" s="429">
        <v>0</v>
      </c>
      <c r="K567" s="429">
        <v>0</v>
      </c>
      <c r="L567" s="2758"/>
      <c r="M567" s="2758"/>
      <c r="N567" s="468"/>
      <c r="O567" s="470"/>
      <c r="P567" s="468"/>
      <c r="Q567" s="470"/>
      <c r="R567" s="469">
        <v>0</v>
      </c>
      <c r="S567" s="429">
        <v>0</v>
      </c>
      <c r="T567" s="328">
        <v>6</v>
      </c>
      <c r="U567" s="330">
        <v>6</v>
      </c>
      <c r="V567" s="328">
        <v>19</v>
      </c>
      <c r="W567" s="330">
        <v>19</v>
      </c>
      <c r="X567" s="329">
        <v>10</v>
      </c>
      <c r="Y567" s="329">
        <v>10</v>
      </c>
      <c r="Z567" s="291">
        <v>108474</v>
      </c>
      <c r="AA567" s="329">
        <v>208159</v>
      </c>
      <c r="AB567" s="3498"/>
      <c r="AC567" s="329">
        <v>0</v>
      </c>
      <c r="AD567" s="329">
        <v>0</v>
      </c>
      <c r="AE567" s="329">
        <v>0</v>
      </c>
      <c r="AF567" s="429">
        <v>0</v>
      </c>
      <c r="AG567" s="2758"/>
      <c r="AH567" s="469"/>
      <c r="AI567" s="469"/>
      <c r="AJ567" s="329">
        <v>4373</v>
      </c>
      <c r="AK567" s="329">
        <v>32</v>
      </c>
      <c r="AL567" s="329">
        <v>216</v>
      </c>
      <c r="AM567" s="329">
        <v>1150</v>
      </c>
      <c r="AN567" s="166"/>
      <c r="AO567" s="33"/>
    </row>
    <row r="568" spans="1:41" ht="14.25" customHeight="1">
      <c r="A568" s="143">
        <v>41344</v>
      </c>
      <c r="B568" s="226">
        <v>42024</v>
      </c>
      <c r="C568" s="326">
        <v>43346</v>
      </c>
      <c r="D568" s="325">
        <v>95035</v>
      </c>
      <c r="E568" s="327">
        <v>102829</v>
      </c>
      <c r="F568" s="3498"/>
      <c r="G568" s="326">
        <v>0</v>
      </c>
      <c r="H568" s="286">
        <v>0</v>
      </c>
      <c r="I568" s="286">
        <v>0</v>
      </c>
      <c r="J568" s="429">
        <v>0</v>
      </c>
      <c r="K568" s="429">
        <v>0</v>
      </c>
      <c r="L568" s="2758"/>
      <c r="M568" s="2758"/>
      <c r="N568" s="468"/>
      <c r="O568" s="470"/>
      <c r="P568" s="468"/>
      <c r="Q568" s="470"/>
      <c r="R568" s="469">
        <v>1410</v>
      </c>
      <c r="S568" s="429">
        <v>5984</v>
      </c>
      <c r="T568" s="325">
        <v>4</v>
      </c>
      <c r="U568" s="327">
        <v>4</v>
      </c>
      <c r="V568" s="325">
        <v>144</v>
      </c>
      <c r="W568" s="327">
        <v>144</v>
      </c>
      <c r="X568" s="326">
        <v>0</v>
      </c>
      <c r="Y568" s="326">
        <v>0</v>
      </c>
      <c r="Z568" s="291">
        <v>108607</v>
      </c>
      <c r="AA568" s="326">
        <v>225496</v>
      </c>
      <c r="AB568" s="3498"/>
      <c r="AC568" s="326">
        <v>0</v>
      </c>
      <c r="AD568" s="326">
        <v>0</v>
      </c>
      <c r="AE568" s="326">
        <v>0</v>
      </c>
      <c r="AF568" s="429">
        <v>0</v>
      </c>
      <c r="AG568" s="2758"/>
      <c r="AH568" s="469"/>
      <c r="AI568" s="469"/>
      <c r="AJ568" s="326">
        <v>6332</v>
      </c>
      <c r="AK568" s="326">
        <v>32</v>
      </c>
      <c r="AL568" s="326">
        <v>149</v>
      </c>
      <c r="AM568" s="326">
        <v>1150</v>
      </c>
      <c r="AN568" s="166"/>
      <c r="AO568" s="33"/>
    </row>
    <row r="569" spans="1:41" ht="14.25" customHeight="1">
      <c r="A569" s="143">
        <v>41345</v>
      </c>
      <c r="B569" s="226">
        <v>23855</v>
      </c>
      <c r="C569" s="326">
        <v>23913</v>
      </c>
      <c r="D569" s="325">
        <v>73457</v>
      </c>
      <c r="E569" s="327">
        <v>77109</v>
      </c>
      <c r="F569" s="3498"/>
      <c r="G569" s="326">
        <v>0</v>
      </c>
      <c r="H569" s="286">
        <v>0</v>
      </c>
      <c r="I569" s="286">
        <v>0</v>
      </c>
      <c r="J569" s="429">
        <v>0</v>
      </c>
      <c r="K569" s="429">
        <v>0</v>
      </c>
      <c r="L569" s="2758"/>
      <c r="M569" s="2758"/>
      <c r="N569" s="468"/>
      <c r="O569" s="470"/>
      <c r="P569" s="468"/>
      <c r="Q569" s="470"/>
      <c r="R569" s="469">
        <v>219</v>
      </c>
      <c r="S569" s="429">
        <v>1923</v>
      </c>
      <c r="T569" s="325">
        <v>1</v>
      </c>
      <c r="U569" s="327">
        <v>1</v>
      </c>
      <c r="V569" s="325">
        <v>27</v>
      </c>
      <c r="W569" s="327">
        <v>27</v>
      </c>
      <c r="X569" s="326">
        <v>0</v>
      </c>
      <c r="Y569" s="326">
        <v>2790</v>
      </c>
      <c r="Z569" s="291">
        <v>107707</v>
      </c>
      <c r="AA569" s="326">
        <v>229533</v>
      </c>
      <c r="AB569" s="3498"/>
      <c r="AC569" s="326">
        <v>0</v>
      </c>
      <c r="AD569" s="326">
        <v>0</v>
      </c>
      <c r="AE569" s="326">
        <v>0</v>
      </c>
      <c r="AF569" s="429">
        <v>0</v>
      </c>
      <c r="AG569" s="2758"/>
      <c r="AH569" s="469"/>
      <c r="AI569" s="469"/>
      <c r="AJ569" s="326">
        <v>8580</v>
      </c>
      <c r="AK569" s="326">
        <v>32</v>
      </c>
      <c r="AL569" s="326">
        <v>137</v>
      </c>
      <c r="AM569" s="326">
        <v>3147</v>
      </c>
      <c r="AN569" s="166"/>
      <c r="AO569" s="33"/>
    </row>
    <row r="570" spans="1:41" ht="14.25" customHeight="1">
      <c r="A570" s="143">
        <v>41346</v>
      </c>
      <c r="B570" s="226">
        <v>24149</v>
      </c>
      <c r="C570" s="335">
        <v>27149</v>
      </c>
      <c r="D570" s="334">
        <v>49126</v>
      </c>
      <c r="E570" s="336">
        <v>58347</v>
      </c>
      <c r="F570" s="3498"/>
      <c r="G570" s="335">
        <v>0</v>
      </c>
      <c r="H570" s="286">
        <v>0</v>
      </c>
      <c r="I570" s="286">
        <v>0</v>
      </c>
      <c r="J570" s="429">
        <v>0</v>
      </c>
      <c r="K570" s="429">
        <v>0</v>
      </c>
      <c r="L570" s="2758"/>
      <c r="M570" s="2758"/>
      <c r="N570" s="468"/>
      <c r="O570" s="470"/>
      <c r="P570" s="468"/>
      <c r="Q570" s="470"/>
      <c r="R570" s="469">
        <v>420</v>
      </c>
      <c r="S570" s="429">
        <v>2280</v>
      </c>
      <c r="T570" s="334">
        <v>6</v>
      </c>
      <c r="U570" s="336">
        <v>6</v>
      </c>
      <c r="V570" s="334">
        <v>70</v>
      </c>
      <c r="W570" s="336">
        <v>70</v>
      </c>
      <c r="X570" s="335">
        <v>372</v>
      </c>
      <c r="Y570" s="335">
        <v>3132</v>
      </c>
      <c r="Z570" s="291">
        <v>114070</v>
      </c>
      <c r="AA570" s="335">
        <v>223952</v>
      </c>
      <c r="AB570" s="3498"/>
      <c r="AC570" s="335">
        <v>0</v>
      </c>
      <c r="AD570" s="335">
        <v>0</v>
      </c>
      <c r="AE570" s="335">
        <v>0</v>
      </c>
      <c r="AF570" s="429">
        <v>0</v>
      </c>
      <c r="AG570" s="2758"/>
      <c r="AH570" s="469"/>
      <c r="AI570" s="469"/>
      <c r="AJ570" s="335">
        <v>7981</v>
      </c>
      <c r="AK570" s="335">
        <v>32</v>
      </c>
      <c r="AL570" s="335">
        <v>207</v>
      </c>
      <c r="AM570" s="335">
        <v>4829</v>
      </c>
      <c r="AN570" s="166"/>
      <c r="AO570" s="33"/>
    </row>
    <row r="571" spans="1:41" ht="14.25" customHeight="1">
      <c r="A571" s="143">
        <v>41347</v>
      </c>
      <c r="B571" s="226">
        <v>6221</v>
      </c>
      <c r="C571" s="335">
        <v>7000</v>
      </c>
      <c r="D571" s="334">
        <v>15314</v>
      </c>
      <c r="E571" s="336">
        <v>20559</v>
      </c>
      <c r="F571" s="3498"/>
      <c r="G571" s="335">
        <v>0</v>
      </c>
      <c r="H571" s="286">
        <v>0</v>
      </c>
      <c r="I571" s="286">
        <v>0</v>
      </c>
      <c r="J571" s="429">
        <v>0</v>
      </c>
      <c r="K571" s="429">
        <v>0</v>
      </c>
      <c r="L571" s="2758"/>
      <c r="M571" s="2758"/>
      <c r="N571" s="468"/>
      <c r="O571" s="470"/>
      <c r="P571" s="468"/>
      <c r="Q571" s="470"/>
      <c r="R571" s="469">
        <v>553</v>
      </c>
      <c r="S571" s="429">
        <v>553</v>
      </c>
      <c r="T571" s="334">
        <v>4</v>
      </c>
      <c r="U571" s="336">
        <v>4</v>
      </c>
      <c r="V571" s="334">
        <v>17</v>
      </c>
      <c r="W571" s="336">
        <v>129</v>
      </c>
      <c r="X571" s="335">
        <v>693</v>
      </c>
      <c r="Y571" s="335">
        <v>693</v>
      </c>
      <c r="Z571" s="291">
        <v>112829</v>
      </c>
      <c r="AA571" s="335">
        <v>214188</v>
      </c>
      <c r="AB571" s="3498"/>
      <c r="AC571" s="335">
        <v>0</v>
      </c>
      <c r="AD571" s="335">
        <v>0</v>
      </c>
      <c r="AE571" s="335">
        <v>0</v>
      </c>
      <c r="AF571" s="429">
        <v>0</v>
      </c>
      <c r="AG571" s="2758"/>
      <c r="AH571" s="469"/>
      <c r="AI571" s="469"/>
      <c r="AJ571" s="335">
        <v>8153</v>
      </c>
      <c r="AK571" s="335">
        <v>32</v>
      </c>
      <c r="AL571" s="335">
        <v>308</v>
      </c>
      <c r="AM571" s="335">
        <v>4224</v>
      </c>
      <c r="AN571" s="166"/>
      <c r="AO571" s="33"/>
    </row>
    <row r="572" spans="1:41" ht="14.25" customHeight="1">
      <c r="A572" s="143">
        <v>41348</v>
      </c>
      <c r="B572" s="226">
        <v>4375</v>
      </c>
      <c r="C572" s="338">
        <v>4375</v>
      </c>
      <c r="D572" s="337">
        <v>10149</v>
      </c>
      <c r="E572" s="339">
        <v>10549</v>
      </c>
      <c r="F572" s="3498"/>
      <c r="G572" s="338">
        <v>0</v>
      </c>
      <c r="H572" s="286">
        <v>0</v>
      </c>
      <c r="I572" s="286">
        <v>0</v>
      </c>
      <c r="J572" s="429">
        <v>0</v>
      </c>
      <c r="K572" s="429">
        <v>0</v>
      </c>
      <c r="L572" s="2758"/>
      <c r="M572" s="2758"/>
      <c r="N572" s="468"/>
      <c r="O572" s="470"/>
      <c r="P572" s="468"/>
      <c r="Q572" s="470"/>
      <c r="R572" s="469">
        <v>40</v>
      </c>
      <c r="S572" s="429">
        <v>40</v>
      </c>
      <c r="T572" s="337">
        <v>0</v>
      </c>
      <c r="U572" s="339">
        <v>0</v>
      </c>
      <c r="V572" s="337">
        <v>2</v>
      </c>
      <c r="W572" s="339">
        <v>2</v>
      </c>
      <c r="X572" s="338">
        <v>20</v>
      </c>
      <c r="Y572" s="338">
        <v>20</v>
      </c>
      <c r="Z572" s="291">
        <v>112538</v>
      </c>
      <c r="AA572" s="338">
        <v>214530</v>
      </c>
      <c r="AB572" s="3498"/>
      <c r="AC572" s="338">
        <v>0</v>
      </c>
      <c r="AD572" s="338">
        <v>0</v>
      </c>
      <c r="AE572" s="338">
        <v>0</v>
      </c>
      <c r="AF572" s="429">
        <v>0</v>
      </c>
      <c r="AG572" s="2758"/>
      <c r="AH572" s="469"/>
      <c r="AI572" s="469"/>
      <c r="AJ572" s="338">
        <v>7972</v>
      </c>
      <c r="AK572" s="338">
        <v>32</v>
      </c>
      <c r="AL572" s="338">
        <v>358</v>
      </c>
      <c r="AM572" s="338">
        <v>4249</v>
      </c>
      <c r="AN572" s="166"/>
      <c r="AO572" s="33"/>
    </row>
    <row r="573" spans="1:41" ht="14.25" customHeight="1">
      <c r="A573" s="143">
        <v>41351</v>
      </c>
      <c r="B573" s="226">
        <v>4497</v>
      </c>
      <c r="C573" s="338">
        <v>4497</v>
      </c>
      <c r="D573" s="337">
        <v>10396</v>
      </c>
      <c r="E573" s="339">
        <v>12200</v>
      </c>
      <c r="F573" s="3498"/>
      <c r="G573" s="338">
        <v>0</v>
      </c>
      <c r="H573" s="286">
        <v>0</v>
      </c>
      <c r="I573" s="286">
        <v>0</v>
      </c>
      <c r="J573" s="429">
        <v>0</v>
      </c>
      <c r="K573" s="429">
        <v>0</v>
      </c>
      <c r="L573" s="2758"/>
      <c r="M573" s="2758"/>
      <c r="N573" s="468"/>
      <c r="O573" s="470"/>
      <c r="P573" s="468"/>
      <c r="Q573" s="470"/>
      <c r="R573" s="469">
        <v>16</v>
      </c>
      <c r="S573" s="429">
        <v>16</v>
      </c>
      <c r="T573" s="337">
        <v>10</v>
      </c>
      <c r="U573" s="339">
        <v>10</v>
      </c>
      <c r="V573" s="337">
        <v>11</v>
      </c>
      <c r="W573" s="339">
        <v>11</v>
      </c>
      <c r="X573" s="338">
        <v>219</v>
      </c>
      <c r="Y573" s="338">
        <v>219</v>
      </c>
      <c r="Z573" s="291">
        <v>84814</v>
      </c>
      <c r="AA573" s="338">
        <v>190074</v>
      </c>
      <c r="AB573" s="3498"/>
      <c r="AC573" s="338">
        <v>0</v>
      </c>
      <c r="AD573" s="338">
        <v>0</v>
      </c>
      <c r="AE573" s="338">
        <v>0</v>
      </c>
      <c r="AF573" s="429">
        <v>0</v>
      </c>
      <c r="AG573" s="2758"/>
      <c r="AH573" s="469"/>
      <c r="AI573" s="469"/>
      <c r="AJ573" s="338">
        <v>5266</v>
      </c>
      <c r="AK573" s="338">
        <v>7</v>
      </c>
      <c r="AL573" s="338">
        <v>71</v>
      </c>
      <c r="AM573" s="338">
        <v>2780</v>
      </c>
      <c r="AN573" s="166"/>
      <c r="AO573" s="33"/>
    </row>
    <row r="574" spans="1:41" ht="14.25" customHeight="1">
      <c r="A574" s="143">
        <v>41352</v>
      </c>
      <c r="B574" s="226">
        <v>7071</v>
      </c>
      <c r="C574" s="332">
        <v>7071</v>
      </c>
      <c r="D574" s="331">
        <v>11160</v>
      </c>
      <c r="E574" s="333">
        <v>13000</v>
      </c>
      <c r="F574" s="3498"/>
      <c r="G574" s="332">
        <v>0</v>
      </c>
      <c r="H574" s="286">
        <v>0</v>
      </c>
      <c r="I574" s="286">
        <v>0</v>
      </c>
      <c r="J574" s="429">
        <v>0</v>
      </c>
      <c r="K574" s="429">
        <v>0</v>
      </c>
      <c r="L574" s="2758"/>
      <c r="M574" s="2758"/>
      <c r="N574" s="468"/>
      <c r="O574" s="470"/>
      <c r="P574" s="468"/>
      <c r="Q574" s="470"/>
      <c r="R574" s="469">
        <v>10</v>
      </c>
      <c r="S574" s="429">
        <v>10</v>
      </c>
      <c r="T574" s="331">
        <v>1</v>
      </c>
      <c r="U574" s="333">
        <v>1</v>
      </c>
      <c r="V574" s="331">
        <v>65</v>
      </c>
      <c r="W574" s="333">
        <v>65</v>
      </c>
      <c r="X574" s="332">
        <v>163</v>
      </c>
      <c r="Y574" s="332">
        <v>163</v>
      </c>
      <c r="Z574" s="291">
        <v>85452</v>
      </c>
      <c r="AA574" s="332">
        <v>191044</v>
      </c>
      <c r="AB574" s="3498"/>
      <c r="AC574" s="332">
        <v>0</v>
      </c>
      <c r="AD574" s="332">
        <v>0</v>
      </c>
      <c r="AE574" s="332">
        <v>0</v>
      </c>
      <c r="AF574" s="429">
        <v>0</v>
      </c>
      <c r="AG574" s="2758"/>
      <c r="AH574" s="469"/>
      <c r="AI574" s="469"/>
      <c r="AJ574" s="332">
        <v>5266</v>
      </c>
      <c r="AK574" s="332">
        <v>6</v>
      </c>
      <c r="AL574" s="332">
        <v>121</v>
      </c>
      <c r="AM574" s="332">
        <v>2923</v>
      </c>
      <c r="AN574" s="166"/>
      <c r="AO574" s="33"/>
    </row>
    <row r="575" spans="1:41" ht="14.25" customHeight="1">
      <c r="A575" s="143">
        <v>41353</v>
      </c>
      <c r="B575" s="226">
        <v>4247</v>
      </c>
      <c r="C575" s="341">
        <v>4247</v>
      </c>
      <c r="D575" s="340">
        <v>9543</v>
      </c>
      <c r="E575" s="342">
        <v>9658</v>
      </c>
      <c r="F575" s="3498"/>
      <c r="G575" s="341">
        <v>0</v>
      </c>
      <c r="H575" s="286">
        <v>0</v>
      </c>
      <c r="I575" s="286">
        <v>0</v>
      </c>
      <c r="J575" s="429">
        <v>0</v>
      </c>
      <c r="K575" s="429">
        <v>0</v>
      </c>
      <c r="L575" s="2758"/>
      <c r="M575" s="2758"/>
      <c r="N575" s="468"/>
      <c r="O575" s="470"/>
      <c r="P575" s="468"/>
      <c r="Q575" s="470"/>
      <c r="R575" s="469">
        <v>114</v>
      </c>
      <c r="S575" s="429">
        <v>114</v>
      </c>
      <c r="T575" s="340">
        <v>12</v>
      </c>
      <c r="U575" s="342">
        <v>12</v>
      </c>
      <c r="V575" s="340">
        <v>3</v>
      </c>
      <c r="W575" s="342">
        <v>3</v>
      </c>
      <c r="X575" s="341">
        <v>6</v>
      </c>
      <c r="Y575" s="341">
        <v>6</v>
      </c>
      <c r="Z575" s="291">
        <v>86256</v>
      </c>
      <c r="AA575" s="341">
        <v>193449</v>
      </c>
      <c r="AB575" s="3498"/>
      <c r="AC575" s="341">
        <v>0</v>
      </c>
      <c r="AD575" s="341">
        <v>0</v>
      </c>
      <c r="AE575" s="341">
        <v>0</v>
      </c>
      <c r="AF575" s="429">
        <v>0</v>
      </c>
      <c r="AG575" s="2758"/>
      <c r="AH575" s="469"/>
      <c r="AI575" s="469"/>
      <c r="AJ575" s="341">
        <v>5380</v>
      </c>
      <c r="AK575" s="341">
        <v>6</v>
      </c>
      <c r="AL575" s="341">
        <v>121</v>
      </c>
      <c r="AM575" s="341">
        <v>2925</v>
      </c>
      <c r="AN575" s="166"/>
      <c r="AO575" s="33"/>
    </row>
    <row r="576" spans="1:41" ht="14.25" customHeight="1">
      <c r="A576" s="143">
        <v>41354</v>
      </c>
      <c r="B576" s="226">
        <v>4396</v>
      </c>
      <c r="C576" s="341">
        <v>4396</v>
      </c>
      <c r="D576" s="340">
        <v>10938</v>
      </c>
      <c r="E576" s="342">
        <v>10988</v>
      </c>
      <c r="F576" s="3498"/>
      <c r="G576" s="341">
        <v>0</v>
      </c>
      <c r="H576" s="286">
        <v>0</v>
      </c>
      <c r="I576" s="286">
        <v>0</v>
      </c>
      <c r="J576" s="429">
        <v>0</v>
      </c>
      <c r="K576" s="429">
        <v>0</v>
      </c>
      <c r="L576" s="2758"/>
      <c r="M576" s="2758"/>
      <c r="N576" s="468"/>
      <c r="O576" s="470"/>
      <c r="P576" s="468"/>
      <c r="Q576" s="470"/>
      <c r="R576" s="469">
        <v>50</v>
      </c>
      <c r="S576" s="429">
        <v>50</v>
      </c>
      <c r="T576" s="340">
        <v>0</v>
      </c>
      <c r="U576" s="342">
        <v>0</v>
      </c>
      <c r="V576" s="340">
        <v>26</v>
      </c>
      <c r="W576" s="342">
        <v>26</v>
      </c>
      <c r="X576" s="341">
        <v>118</v>
      </c>
      <c r="Y576" s="341">
        <v>118</v>
      </c>
      <c r="Z576" s="291">
        <v>86936</v>
      </c>
      <c r="AA576" s="341">
        <v>195653</v>
      </c>
      <c r="AB576" s="3498"/>
      <c r="AC576" s="341">
        <v>0</v>
      </c>
      <c r="AD576" s="341">
        <v>0</v>
      </c>
      <c r="AE576" s="341">
        <v>0</v>
      </c>
      <c r="AF576" s="429">
        <v>0</v>
      </c>
      <c r="AG576" s="2758"/>
      <c r="AH576" s="469"/>
      <c r="AI576" s="469"/>
      <c r="AJ576" s="341">
        <v>5333</v>
      </c>
      <c r="AK576" s="341">
        <v>6</v>
      </c>
      <c r="AL576" s="341">
        <v>139</v>
      </c>
      <c r="AM576" s="341">
        <v>2982</v>
      </c>
      <c r="AN576" s="166"/>
      <c r="AO576" s="33"/>
    </row>
    <row r="577" spans="1:41" ht="14.25" customHeight="1">
      <c r="A577" s="143">
        <v>41355</v>
      </c>
      <c r="B577" s="226">
        <v>3470</v>
      </c>
      <c r="C577" s="341">
        <v>3920</v>
      </c>
      <c r="D577" s="340">
        <v>8517</v>
      </c>
      <c r="E577" s="342">
        <v>8742</v>
      </c>
      <c r="F577" s="3498"/>
      <c r="G577" s="341">
        <v>0</v>
      </c>
      <c r="H577" s="286">
        <v>0</v>
      </c>
      <c r="I577" s="286">
        <v>0</v>
      </c>
      <c r="J577" s="429">
        <v>0</v>
      </c>
      <c r="K577" s="429">
        <v>0</v>
      </c>
      <c r="L577" s="2758"/>
      <c r="M577" s="2758"/>
      <c r="N577" s="468"/>
      <c r="O577" s="470"/>
      <c r="P577" s="468"/>
      <c r="Q577" s="470"/>
      <c r="R577" s="469">
        <v>0</v>
      </c>
      <c r="S577" s="429">
        <v>101</v>
      </c>
      <c r="T577" s="340">
        <v>0</v>
      </c>
      <c r="U577" s="342">
        <v>0</v>
      </c>
      <c r="V577" s="340">
        <v>8</v>
      </c>
      <c r="W577" s="342">
        <v>8</v>
      </c>
      <c r="X577" s="341">
        <v>0</v>
      </c>
      <c r="Y577" s="341">
        <v>0</v>
      </c>
      <c r="Z577" s="291">
        <v>88496</v>
      </c>
      <c r="AA577" s="341">
        <v>195389</v>
      </c>
      <c r="AB577" s="3498"/>
      <c r="AC577" s="341">
        <v>0</v>
      </c>
      <c r="AD577" s="341">
        <v>0</v>
      </c>
      <c r="AE577" s="341">
        <v>0</v>
      </c>
      <c r="AF577" s="429">
        <v>0</v>
      </c>
      <c r="AG577" s="2758"/>
      <c r="AH577" s="469"/>
      <c r="AI577" s="469"/>
      <c r="AJ577" s="341">
        <v>5433</v>
      </c>
      <c r="AK577" s="341">
        <v>6</v>
      </c>
      <c r="AL577" s="341">
        <v>139</v>
      </c>
      <c r="AM577" s="341">
        <v>2982</v>
      </c>
      <c r="AN577" s="166"/>
      <c r="AO577" s="33"/>
    </row>
    <row r="578" spans="1:41" ht="14.25" customHeight="1">
      <c r="A578" s="143">
        <v>41358</v>
      </c>
      <c r="B578" s="226">
        <v>6630</v>
      </c>
      <c r="C578" s="341">
        <v>6680</v>
      </c>
      <c r="D578" s="340">
        <v>8626</v>
      </c>
      <c r="E578" s="342">
        <v>9656</v>
      </c>
      <c r="F578" s="3498"/>
      <c r="G578" s="341">
        <v>0</v>
      </c>
      <c r="H578" s="286">
        <v>0</v>
      </c>
      <c r="I578" s="286">
        <v>0</v>
      </c>
      <c r="J578" s="429">
        <v>0</v>
      </c>
      <c r="K578" s="429">
        <v>0</v>
      </c>
      <c r="L578" s="2758"/>
      <c r="M578" s="2758"/>
      <c r="N578" s="468"/>
      <c r="O578" s="470"/>
      <c r="P578" s="468"/>
      <c r="Q578" s="470"/>
      <c r="R578" s="469">
        <v>0</v>
      </c>
      <c r="S578" s="429">
        <v>0</v>
      </c>
      <c r="T578" s="340">
        <v>0</v>
      </c>
      <c r="U578" s="342">
        <v>0</v>
      </c>
      <c r="V578" s="340">
        <v>0</v>
      </c>
      <c r="W578" s="342">
        <v>0</v>
      </c>
      <c r="X578" s="341">
        <v>79</v>
      </c>
      <c r="Y578" s="341">
        <v>79</v>
      </c>
      <c r="Z578" s="291">
        <v>90564</v>
      </c>
      <c r="AA578" s="341">
        <v>194217</v>
      </c>
      <c r="AB578" s="3498"/>
      <c r="AC578" s="341">
        <v>0</v>
      </c>
      <c r="AD578" s="341">
        <v>0</v>
      </c>
      <c r="AE578" s="341">
        <v>0</v>
      </c>
      <c r="AF578" s="429">
        <v>0</v>
      </c>
      <c r="AG578" s="2758"/>
      <c r="AH578" s="469"/>
      <c r="AI578" s="469"/>
      <c r="AJ578" s="341">
        <v>5433</v>
      </c>
      <c r="AK578" s="341">
        <v>6</v>
      </c>
      <c r="AL578" s="341">
        <v>139</v>
      </c>
      <c r="AM578" s="341">
        <v>3059</v>
      </c>
      <c r="AN578" s="166"/>
      <c r="AO578" s="33"/>
    </row>
    <row r="579" spans="1:41" ht="14.25" customHeight="1">
      <c r="A579" s="143">
        <v>41359</v>
      </c>
      <c r="B579" s="226">
        <v>2730</v>
      </c>
      <c r="C579" s="345">
        <v>3350</v>
      </c>
      <c r="D579" s="344">
        <v>5585</v>
      </c>
      <c r="E579" s="346">
        <v>7403</v>
      </c>
      <c r="F579" s="3498"/>
      <c r="G579" s="345">
        <v>0</v>
      </c>
      <c r="H579" s="286">
        <v>0</v>
      </c>
      <c r="I579" s="286">
        <v>0</v>
      </c>
      <c r="J579" s="429">
        <v>0</v>
      </c>
      <c r="K579" s="429">
        <v>0</v>
      </c>
      <c r="L579" s="2758"/>
      <c r="M579" s="2758"/>
      <c r="N579" s="468"/>
      <c r="O579" s="470"/>
      <c r="P579" s="468"/>
      <c r="Q579" s="470"/>
      <c r="R579" s="469">
        <v>2</v>
      </c>
      <c r="S579" s="429">
        <v>2</v>
      </c>
      <c r="T579" s="344">
        <v>0</v>
      </c>
      <c r="U579" s="346">
        <v>0</v>
      </c>
      <c r="V579" s="344">
        <v>0</v>
      </c>
      <c r="W579" s="346">
        <v>0</v>
      </c>
      <c r="X579" s="345">
        <v>0</v>
      </c>
      <c r="Y579" s="345">
        <v>0</v>
      </c>
      <c r="Z579" s="291">
        <v>89869</v>
      </c>
      <c r="AA579" s="345">
        <v>194620</v>
      </c>
      <c r="AB579" s="3498"/>
      <c r="AC579" s="345">
        <v>0</v>
      </c>
      <c r="AD579" s="345">
        <v>0</v>
      </c>
      <c r="AE579" s="345">
        <v>0</v>
      </c>
      <c r="AF579" s="429">
        <v>0</v>
      </c>
      <c r="AG579" s="2758"/>
      <c r="AH579" s="469"/>
      <c r="AI579" s="469"/>
      <c r="AJ579" s="345">
        <v>5332</v>
      </c>
      <c r="AK579" s="345">
        <v>6</v>
      </c>
      <c r="AL579" s="345">
        <v>139</v>
      </c>
      <c r="AM579" s="345">
        <v>3059</v>
      </c>
      <c r="AN579" s="166"/>
      <c r="AO579" s="33"/>
    </row>
    <row r="580" spans="1:41" ht="14.25" customHeight="1">
      <c r="A580" s="143">
        <v>41360</v>
      </c>
      <c r="B580" s="226">
        <v>2990</v>
      </c>
      <c r="C580" s="345">
        <v>3641</v>
      </c>
      <c r="D580" s="344">
        <v>7293</v>
      </c>
      <c r="E580" s="346">
        <v>9936</v>
      </c>
      <c r="F580" s="3498"/>
      <c r="G580" s="345">
        <v>0</v>
      </c>
      <c r="H580" s="286">
        <v>0</v>
      </c>
      <c r="I580" s="286">
        <v>0</v>
      </c>
      <c r="J580" s="429">
        <v>0</v>
      </c>
      <c r="K580" s="429">
        <v>0</v>
      </c>
      <c r="L580" s="2758"/>
      <c r="M580" s="2758"/>
      <c r="N580" s="468"/>
      <c r="O580" s="470"/>
      <c r="P580" s="468"/>
      <c r="Q580" s="470"/>
      <c r="R580" s="469">
        <v>0</v>
      </c>
      <c r="S580" s="429">
        <v>0</v>
      </c>
      <c r="T580" s="344">
        <v>4</v>
      </c>
      <c r="U580" s="346">
        <v>4</v>
      </c>
      <c r="V580" s="344">
        <v>33</v>
      </c>
      <c r="W580" s="346">
        <v>33</v>
      </c>
      <c r="X580" s="345">
        <v>3</v>
      </c>
      <c r="Y580" s="345">
        <v>3</v>
      </c>
      <c r="Z580" s="291">
        <v>88874</v>
      </c>
      <c r="AA580" s="345">
        <v>195392</v>
      </c>
      <c r="AB580" s="3498"/>
      <c r="AC580" s="345">
        <v>0</v>
      </c>
      <c r="AD580" s="345">
        <v>0</v>
      </c>
      <c r="AE580" s="345">
        <v>0</v>
      </c>
      <c r="AF580" s="429">
        <v>0</v>
      </c>
      <c r="AG580" s="2758"/>
      <c r="AH580" s="469"/>
      <c r="AI580" s="469"/>
      <c r="AJ580" s="345">
        <v>5332</v>
      </c>
      <c r="AK580" s="345">
        <v>6</v>
      </c>
      <c r="AL580" s="345">
        <v>112</v>
      </c>
      <c r="AM580" s="345">
        <v>3032</v>
      </c>
      <c r="AN580" s="166"/>
      <c r="AO580" s="33"/>
    </row>
    <row r="581" spans="1:41" ht="14.25" customHeight="1">
      <c r="A581" s="143">
        <v>41361</v>
      </c>
      <c r="B581" s="226">
        <v>10365</v>
      </c>
      <c r="C581" s="348">
        <v>11427</v>
      </c>
      <c r="D581" s="347">
        <v>16964</v>
      </c>
      <c r="E581" s="349">
        <v>19682</v>
      </c>
      <c r="F581" s="3498"/>
      <c r="G581" s="348">
        <v>0</v>
      </c>
      <c r="H581" s="286">
        <v>0</v>
      </c>
      <c r="I581" s="286">
        <v>0</v>
      </c>
      <c r="J581" s="429">
        <v>0</v>
      </c>
      <c r="K581" s="429">
        <v>0</v>
      </c>
      <c r="L581" s="2758"/>
      <c r="M581" s="2758"/>
      <c r="N581" s="468"/>
      <c r="O581" s="470"/>
      <c r="P581" s="468"/>
      <c r="Q581" s="470"/>
      <c r="R581" s="469">
        <v>1</v>
      </c>
      <c r="S581" s="429">
        <v>1</v>
      </c>
      <c r="T581" s="347">
        <v>0</v>
      </c>
      <c r="U581" s="349">
        <v>0</v>
      </c>
      <c r="V581" s="347">
        <v>10</v>
      </c>
      <c r="W581" s="349">
        <v>10</v>
      </c>
      <c r="X581" s="348">
        <v>41</v>
      </c>
      <c r="Y581" s="348">
        <v>41</v>
      </c>
      <c r="Z581" s="291">
        <v>85947</v>
      </c>
      <c r="AA581" s="348">
        <v>198484</v>
      </c>
      <c r="AB581" s="3498"/>
      <c r="AC581" s="348">
        <v>0</v>
      </c>
      <c r="AD581" s="348">
        <v>0</v>
      </c>
      <c r="AE581" s="348">
        <v>0</v>
      </c>
      <c r="AF581" s="429">
        <v>0</v>
      </c>
      <c r="AG581" s="2758"/>
      <c r="AH581" s="469"/>
      <c r="AI581" s="469"/>
      <c r="AJ581" s="348">
        <v>5332</v>
      </c>
      <c r="AK581" s="348">
        <v>6</v>
      </c>
      <c r="AL581" s="348">
        <v>107</v>
      </c>
      <c r="AM581" s="348">
        <v>3073</v>
      </c>
      <c r="AN581" s="166"/>
      <c r="AO581" s="33"/>
    </row>
    <row r="582" spans="1:41" ht="14.25" customHeight="1">
      <c r="A582" s="143">
        <v>41365</v>
      </c>
      <c r="B582" s="226">
        <v>8170</v>
      </c>
      <c r="C582" s="348">
        <v>8170</v>
      </c>
      <c r="D582" s="347">
        <v>7542</v>
      </c>
      <c r="E582" s="349">
        <v>8749</v>
      </c>
      <c r="F582" s="3498"/>
      <c r="G582" s="348">
        <v>0</v>
      </c>
      <c r="H582" s="286">
        <v>0</v>
      </c>
      <c r="I582" s="286">
        <v>0</v>
      </c>
      <c r="J582" s="429">
        <v>0</v>
      </c>
      <c r="K582" s="429">
        <v>0</v>
      </c>
      <c r="L582" s="2758"/>
      <c r="M582" s="2758"/>
      <c r="N582" s="468"/>
      <c r="O582" s="470"/>
      <c r="P582" s="468"/>
      <c r="Q582" s="470"/>
      <c r="R582" s="469">
        <v>0</v>
      </c>
      <c r="S582" s="429">
        <v>0</v>
      </c>
      <c r="T582" s="347">
        <v>0</v>
      </c>
      <c r="U582" s="349">
        <v>0</v>
      </c>
      <c r="V582" s="347">
        <v>4</v>
      </c>
      <c r="W582" s="349">
        <v>4</v>
      </c>
      <c r="X582" s="348">
        <v>0</v>
      </c>
      <c r="Y582" s="348">
        <v>0</v>
      </c>
      <c r="Z582" s="291">
        <v>86298</v>
      </c>
      <c r="AA582" s="348">
        <v>196850</v>
      </c>
      <c r="AB582" s="3498"/>
      <c r="AC582" s="348">
        <v>0</v>
      </c>
      <c r="AD582" s="348">
        <v>0</v>
      </c>
      <c r="AE582" s="348">
        <v>0</v>
      </c>
      <c r="AF582" s="429">
        <v>0</v>
      </c>
      <c r="AG582" s="2758"/>
      <c r="AH582" s="469"/>
      <c r="AI582" s="469"/>
      <c r="AJ582" s="348">
        <v>5332</v>
      </c>
      <c r="AK582" s="348">
        <v>6</v>
      </c>
      <c r="AL582" s="348">
        <v>107</v>
      </c>
      <c r="AM582" s="348">
        <v>3073</v>
      </c>
      <c r="AN582" s="166"/>
      <c r="AO582" s="33"/>
    </row>
    <row r="583" spans="1:41" ht="14.25" customHeight="1">
      <c r="A583" s="143">
        <v>41366</v>
      </c>
      <c r="B583" s="226">
        <v>7639</v>
      </c>
      <c r="C583" s="348">
        <v>7764</v>
      </c>
      <c r="D583" s="347">
        <v>8022</v>
      </c>
      <c r="E583" s="349">
        <v>8222</v>
      </c>
      <c r="F583" s="3498"/>
      <c r="G583" s="348">
        <v>0</v>
      </c>
      <c r="H583" s="286">
        <v>0</v>
      </c>
      <c r="I583" s="286">
        <v>0</v>
      </c>
      <c r="J583" s="429">
        <v>0</v>
      </c>
      <c r="K583" s="429">
        <v>0</v>
      </c>
      <c r="L583" s="2758"/>
      <c r="M583" s="2758"/>
      <c r="N583" s="468"/>
      <c r="O583" s="470"/>
      <c r="P583" s="468"/>
      <c r="Q583" s="470"/>
      <c r="R583" s="469">
        <v>8</v>
      </c>
      <c r="S583" s="429">
        <v>8</v>
      </c>
      <c r="T583" s="347">
        <v>3</v>
      </c>
      <c r="U583" s="349">
        <v>3</v>
      </c>
      <c r="V583" s="347">
        <v>25</v>
      </c>
      <c r="W583" s="349">
        <v>25</v>
      </c>
      <c r="X583" s="348">
        <v>142</v>
      </c>
      <c r="Y583" s="348">
        <v>142</v>
      </c>
      <c r="Z583" s="291">
        <v>86424</v>
      </c>
      <c r="AA583" s="348">
        <v>197161</v>
      </c>
      <c r="AB583" s="3498"/>
      <c r="AC583" s="348">
        <v>0</v>
      </c>
      <c r="AD583" s="348">
        <v>0</v>
      </c>
      <c r="AE583" s="348">
        <v>0</v>
      </c>
      <c r="AF583" s="429">
        <v>0</v>
      </c>
      <c r="AG583" s="2758"/>
      <c r="AH583" s="469"/>
      <c r="AI583" s="469"/>
      <c r="AJ583" s="348">
        <v>5332</v>
      </c>
      <c r="AK583" s="348">
        <v>9</v>
      </c>
      <c r="AL583" s="348">
        <v>113</v>
      </c>
      <c r="AM583" s="348">
        <v>3160</v>
      </c>
      <c r="AN583" s="166"/>
      <c r="AO583" s="33"/>
    </row>
    <row r="584" spans="1:41" ht="14.25" customHeight="1">
      <c r="A584" s="143">
        <v>41367</v>
      </c>
      <c r="B584" s="226">
        <v>3766</v>
      </c>
      <c r="C584" s="351">
        <v>6536</v>
      </c>
      <c r="D584" s="350">
        <v>11224</v>
      </c>
      <c r="E584" s="352">
        <v>18166</v>
      </c>
      <c r="F584" s="3498"/>
      <c r="G584" s="351">
        <v>0</v>
      </c>
      <c r="H584" s="286">
        <v>0</v>
      </c>
      <c r="I584" s="286">
        <v>0</v>
      </c>
      <c r="J584" s="429">
        <v>0</v>
      </c>
      <c r="K584" s="429">
        <v>0</v>
      </c>
      <c r="L584" s="2758"/>
      <c r="M584" s="2758"/>
      <c r="N584" s="468"/>
      <c r="O584" s="470"/>
      <c r="P584" s="468"/>
      <c r="Q584" s="470"/>
      <c r="R584" s="469">
        <v>0</v>
      </c>
      <c r="S584" s="429">
        <v>465</v>
      </c>
      <c r="T584" s="350">
        <v>0</v>
      </c>
      <c r="U584" s="352">
        <v>0</v>
      </c>
      <c r="V584" s="350">
        <v>164</v>
      </c>
      <c r="W584" s="352">
        <v>164</v>
      </c>
      <c r="X584" s="351">
        <v>0</v>
      </c>
      <c r="Y584" s="351">
        <v>0</v>
      </c>
      <c r="Z584" s="291">
        <v>84634</v>
      </c>
      <c r="AA584" s="351">
        <v>197893</v>
      </c>
      <c r="AB584" s="3498"/>
      <c r="AC584" s="351">
        <v>0</v>
      </c>
      <c r="AD584" s="351">
        <v>0</v>
      </c>
      <c r="AE584" s="351">
        <v>0</v>
      </c>
      <c r="AF584" s="429">
        <v>0</v>
      </c>
      <c r="AG584" s="2758"/>
      <c r="AH584" s="469"/>
      <c r="AI584" s="469"/>
      <c r="AJ584" s="351">
        <v>4867</v>
      </c>
      <c r="AK584" s="351">
        <v>9</v>
      </c>
      <c r="AL584" s="351">
        <v>229</v>
      </c>
      <c r="AM584" s="351">
        <v>3149</v>
      </c>
      <c r="AN584" s="166"/>
      <c r="AO584" s="33"/>
    </row>
    <row r="585" spans="1:41" ht="14.25" customHeight="1">
      <c r="A585" s="143">
        <v>41368</v>
      </c>
      <c r="B585" s="226">
        <v>3458</v>
      </c>
      <c r="C585" s="351">
        <v>3766</v>
      </c>
      <c r="D585" s="350">
        <v>10945</v>
      </c>
      <c r="E585" s="352">
        <v>11505</v>
      </c>
      <c r="F585" s="3498"/>
      <c r="G585" s="351">
        <v>0</v>
      </c>
      <c r="H585" s="286">
        <v>0</v>
      </c>
      <c r="I585" s="286">
        <v>0</v>
      </c>
      <c r="J585" s="429">
        <v>0</v>
      </c>
      <c r="K585" s="429">
        <v>0</v>
      </c>
      <c r="L585" s="2758"/>
      <c r="M585" s="2758"/>
      <c r="N585" s="468"/>
      <c r="O585" s="470"/>
      <c r="P585" s="468"/>
      <c r="Q585" s="470"/>
      <c r="R585" s="469">
        <v>1</v>
      </c>
      <c r="S585" s="429">
        <v>344</v>
      </c>
      <c r="T585" s="350">
        <v>7</v>
      </c>
      <c r="U585" s="352">
        <v>7</v>
      </c>
      <c r="V585" s="350">
        <v>107</v>
      </c>
      <c r="W585" s="352">
        <v>107</v>
      </c>
      <c r="X585" s="351">
        <v>0</v>
      </c>
      <c r="Y585" s="351">
        <v>0</v>
      </c>
      <c r="Z585" s="291">
        <v>84961</v>
      </c>
      <c r="AA585" s="351">
        <v>198448</v>
      </c>
      <c r="AB585" s="3498"/>
      <c r="AC585" s="351">
        <v>0</v>
      </c>
      <c r="AD585" s="351">
        <v>0</v>
      </c>
      <c r="AE585" s="351">
        <v>0</v>
      </c>
      <c r="AF585" s="429">
        <v>0</v>
      </c>
      <c r="AG585" s="2758"/>
      <c r="AH585" s="469"/>
      <c r="AI585" s="469"/>
      <c r="AJ585" s="351">
        <v>4525</v>
      </c>
      <c r="AK585" s="351">
        <v>6</v>
      </c>
      <c r="AL585" s="351">
        <v>311</v>
      </c>
      <c r="AM585" s="351">
        <v>3149</v>
      </c>
      <c r="AN585" s="166"/>
      <c r="AO585" s="33"/>
    </row>
    <row r="586" spans="1:41" ht="14.25" customHeight="1">
      <c r="A586" s="143">
        <v>41369</v>
      </c>
      <c r="B586" s="226">
        <v>4041</v>
      </c>
      <c r="C586" s="354">
        <v>6347</v>
      </c>
      <c r="D586" s="353">
        <v>8872</v>
      </c>
      <c r="E586" s="355">
        <v>10009</v>
      </c>
      <c r="F586" s="3498"/>
      <c r="G586" s="354">
        <v>0</v>
      </c>
      <c r="H586" s="286">
        <v>0</v>
      </c>
      <c r="I586" s="286">
        <v>0</v>
      </c>
      <c r="J586" s="429">
        <v>0</v>
      </c>
      <c r="K586" s="429">
        <v>0</v>
      </c>
      <c r="L586" s="2758"/>
      <c r="M586" s="2758"/>
      <c r="N586" s="468"/>
      <c r="O586" s="470"/>
      <c r="P586" s="468"/>
      <c r="Q586" s="470"/>
      <c r="R586" s="469">
        <v>0</v>
      </c>
      <c r="S586" s="429">
        <v>0</v>
      </c>
      <c r="T586" s="353">
        <v>0</v>
      </c>
      <c r="U586" s="355">
        <v>0</v>
      </c>
      <c r="V586" s="353">
        <v>47</v>
      </c>
      <c r="W586" s="355">
        <v>47</v>
      </c>
      <c r="X586" s="354">
        <v>0</v>
      </c>
      <c r="Y586" s="354">
        <v>100</v>
      </c>
      <c r="Z586" s="291">
        <v>83446</v>
      </c>
      <c r="AA586" s="354">
        <v>198388</v>
      </c>
      <c r="AB586" s="3498"/>
      <c r="AC586" s="354">
        <v>0</v>
      </c>
      <c r="AD586" s="354">
        <v>0</v>
      </c>
      <c r="AE586" s="354">
        <v>0</v>
      </c>
      <c r="AF586" s="429">
        <v>0</v>
      </c>
      <c r="AG586" s="2758"/>
      <c r="AH586" s="469"/>
      <c r="AI586" s="469"/>
      <c r="AJ586" s="354">
        <v>4525</v>
      </c>
      <c r="AK586" s="354">
        <v>6</v>
      </c>
      <c r="AL586" s="354">
        <v>332</v>
      </c>
      <c r="AM586" s="354">
        <v>3078</v>
      </c>
      <c r="AN586" s="166"/>
      <c r="AO586" s="33"/>
    </row>
    <row r="587" spans="1:41" ht="14.25" customHeight="1">
      <c r="A587" s="143">
        <v>41372</v>
      </c>
      <c r="B587" s="226">
        <v>3590</v>
      </c>
      <c r="C587" s="354">
        <v>3590</v>
      </c>
      <c r="D587" s="353">
        <v>9085</v>
      </c>
      <c r="E587" s="355">
        <v>9135</v>
      </c>
      <c r="F587" s="3498"/>
      <c r="G587" s="354">
        <v>0</v>
      </c>
      <c r="H587" s="286">
        <v>0</v>
      </c>
      <c r="I587" s="286">
        <v>0</v>
      </c>
      <c r="J587" s="429">
        <v>0</v>
      </c>
      <c r="K587" s="429">
        <v>0</v>
      </c>
      <c r="L587" s="2758"/>
      <c r="M587" s="2758"/>
      <c r="N587" s="468"/>
      <c r="O587" s="470"/>
      <c r="P587" s="468"/>
      <c r="Q587" s="470"/>
      <c r="R587" s="469">
        <v>0</v>
      </c>
      <c r="S587" s="429">
        <v>0</v>
      </c>
      <c r="T587" s="353">
        <v>6</v>
      </c>
      <c r="U587" s="355">
        <v>6</v>
      </c>
      <c r="V587" s="353">
        <v>16</v>
      </c>
      <c r="W587" s="355">
        <v>16</v>
      </c>
      <c r="X587" s="354">
        <v>102</v>
      </c>
      <c r="Y587" s="354">
        <v>102</v>
      </c>
      <c r="Z587" s="291">
        <v>84094</v>
      </c>
      <c r="AA587" s="354">
        <v>197560</v>
      </c>
      <c r="AB587" s="3498"/>
      <c r="AC587" s="354">
        <v>0</v>
      </c>
      <c r="AD587" s="354">
        <v>0</v>
      </c>
      <c r="AE587" s="354">
        <v>0</v>
      </c>
      <c r="AF587" s="429">
        <v>0</v>
      </c>
      <c r="AG587" s="2758"/>
      <c r="AH587" s="469"/>
      <c r="AI587" s="469"/>
      <c r="AJ587" s="354">
        <v>4525</v>
      </c>
      <c r="AK587" s="354">
        <v>12</v>
      </c>
      <c r="AL587" s="354">
        <v>324</v>
      </c>
      <c r="AM587" s="354">
        <v>2980</v>
      </c>
      <c r="AN587" s="166"/>
      <c r="AO587" s="33"/>
    </row>
    <row r="588" spans="1:41" ht="14.25" customHeight="1">
      <c r="A588" s="143">
        <v>41373</v>
      </c>
      <c r="B588" s="226">
        <v>2971</v>
      </c>
      <c r="C588" s="357">
        <v>3251</v>
      </c>
      <c r="D588" s="356">
        <v>9454</v>
      </c>
      <c r="E588" s="358">
        <v>11057</v>
      </c>
      <c r="F588" s="3498"/>
      <c r="G588" s="357">
        <v>0</v>
      </c>
      <c r="H588" s="286">
        <v>0</v>
      </c>
      <c r="I588" s="286">
        <v>0</v>
      </c>
      <c r="J588" s="429">
        <v>0</v>
      </c>
      <c r="K588" s="429">
        <v>0</v>
      </c>
      <c r="L588" s="2758"/>
      <c r="M588" s="2758"/>
      <c r="N588" s="468"/>
      <c r="O588" s="470"/>
      <c r="P588" s="468"/>
      <c r="Q588" s="470"/>
      <c r="R588" s="469">
        <v>0</v>
      </c>
      <c r="S588" s="429">
        <v>0</v>
      </c>
      <c r="T588" s="356">
        <v>2</v>
      </c>
      <c r="U588" s="358">
        <v>2</v>
      </c>
      <c r="V588" s="356">
        <v>11</v>
      </c>
      <c r="W588" s="358">
        <v>11</v>
      </c>
      <c r="X588" s="357">
        <v>36</v>
      </c>
      <c r="Y588" s="357">
        <v>36</v>
      </c>
      <c r="Z588" s="291">
        <v>84027</v>
      </c>
      <c r="AA588" s="357">
        <v>198596</v>
      </c>
      <c r="AB588" s="3498"/>
      <c r="AC588" s="357">
        <v>0</v>
      </c>
      <c r="AD588" s="357">
        <v>0</v>
      </c>
      <c r="AE588" s="357">
        <v>0</v>
      </c>
      <c r="AF588" s="429">
        <v>0</v>
      </c>
      <c r="AG588" s="2758"/>
      <c r="AH588" s="469"/>
      <c r="AI588" s="469"/>
      <c r="AJ588" s="357">
        <v>4525</v>
      </c>
      <c r="AK588" s="357">
        <v>10</v>
      </c>
      <c r="AL588" s="357">
        <v>316</v>
      </c>
      <c r="AM588" s="357">
        <v>2990</v>
      </c>
      <c r="AN588" s="166"/>
      <c r="AO588" s="33"/>
    </row>
    <row r="589" spans="1:41" ht="14.25" customHeight="1">
      <c r="A589" s="143">
        <v>41374</v>
      </c>
      <c r="B589" s="226">
        <v>4601</v>
      </c>
      <c r="C589" s="357">
        <v>5418</v>
      </c>
      <c r="D589" s="356">
        <v>10730</v>
      </c>
      <c r="E589" s="358">
        <v>12131</v>
      </c>
      <c r="F589" s="3498"/>
      <c r="G589" s="357">
        <v>0</v>
      </c>
      <c r="H589" s="286">
        <v>0</v>
      </c>
      <c r="I589" s="286">
        <v>0</v>
      </c>
      <c r="J589" s="429">
        <v>0</v>
      </c>
      <c r="K589" s="429">
        <v>0</v>
      </c>
      <c r="L589" s="2758"/>
      <c r="M589" s="2758"/>
      <c r="N589" s="468"/>
      <c r="O589" s="470"/>
      <c r="P589" s="468"/>
      <c r="Q589" s="470"/>
      <c r="R589" s="469">
        <v>0</v>
      </c>
      <c r="S589" s="429">
        <v>100</v>
      </c>
      <c r="T589" s="356">
        <v>0</v>
      </c>
      <c r="U589" s="358">
        <v>0</v>
      </c>
      <c r="V589" s="356">
        <v>21</v>
      </c>
      <c r="W589" s="358">
        <v>21</v>
      </c>
      <c r="X589" s="357">
        <v>8</v>
      </c>
      <c r="Y589" s="357">
        <v>8</v>
      </c>
      <c r="Z589" s="291">
        <v>84129</v>
      </c>
      <c r="AA589" s="357">
        <v>202266</v>
      </c>
      <c r="AB589" s="3498"/>
      <c r="AC589" s="357">
        <v>0</v>
      </c>
      <c r="AD589" s="357">
        <v>0</v>
      </c>
      <c r="AE589" s="357">
        <v>0</v>
      </c>
      <c r="AF589" s="429">
        <v>0</v>
      </c>
      <c r="AG589" s="2758"/>
      <c r="AH589" s="469"/>
      <c r="AI589" s="469"/>
      <c r="AJ589" s="357">
        <v>4513</v>
      </c>
      <c r="AK589" s="357">
        <v>10</v>
      </c>
      <c r="AL589" s="357">
        <v>291</v>
      </c>
      <c r="AM589" s="357">
        <v>2994</v>
      </c>
      <c r="AN589" s="166"/>
      <c r="AO589" s="33"/>
    </row>
    <row r="590" spans="1:41" ht="14.25" customHeight="1">
      <c r="A590" s="143">
        <v>41375</v>
      </c>
      <c r="B590" s="226">
        <v>4513</v>
      </c>
      <c r="C590" s="360">
        <v>5555</v>
      </c>
      <c r="D590" s="359">
        <v>7159</v>
      </c>
      <c r="E590" s="361">
        <v>9377</v>
      </c>
      <c r="F590" s="3498"/>
      <c r="G590" s="360">
        <v>0</v>
      </c>
      <c r="H590" s="286">
        <v>0</v>
      </c>
      <c r="I590" s="286">
        <v>0</v>
      </c>
      <c r="J590" s="429">
        <v>0</v>
      </c>
      <c r="K590" s="429">
        <v>0</v>
      </c>
      <c r="L590" s="2758"/>
      <c r="M590" s="2758"/>
      <c r="N590" s="468"/>
      <c r="O590" s="470"/>
      <c r="P590" s="468"/>
      <c r="Q590" s="470"/>
      <c r="R590" s="469">
        <v>7</v>
      </c>
      <c r="S590" s="429">
        <v>7</v>
      </c>
      <c r="T590" s="359">
        <v>5</v>
      </c>
      <c r="U590" s="361">
        <v>5</v>
      </c>
      <c r="V590" s="359">
        <v>3</v>
      </c>
      <c r="W590" s="361">
        <v>3</v>
      </c>
      <c r="X590" s="360">
        <v>32</v>
      </c>
      <c r="Y590" s="360">
        <v>32</v>
      </c>
      <c r="Z590" s="291">
        <v>84039</v>
      </c>
      <c r="AA590" s="360">
        <v>203608</v>
      </c>
      <c r="AB590" s="3498"/>
      <c r="AC590" s="360">
        <v>0</v>
      </c>
      <c r="AD590" s="360">
        <v>0</v>
      </c>
      <c r="AE590" s="360">
        <v>0</v>
      </c>
      <c r="AF590" s="429">
        <v>0</v>
      </c>
      <c r="AG590" s="2758"/>
      <c r="AH590" s="469"/>
      <c r="AI590" s="469"/>
      <c r="AJ590" s="360">
        <v>4413</v>
      </c>
      <c r="AK590" s="360">
        <v>7</v>
      </c>
      <c r="AL590" s="360">
        <v>294</v>
      </c>
      <c r="AM590" s="360">
        <v>3020</v>
      </c>
      <c r="AN590" s="166"/>
      <c r="AO590" s="33"/>
    </row>
    <row r="591" spans="1:41" ht="14.25" customHeight="1">
      <c r="A591" s="143">
        <v>41376</v>
      </c>
      <c r="B591" s="226">
        <v>3071</v>
      </c>
      <c r="C591" s="360">
        <v>3431</v>
      </c>
      <c r="D591" s="359">
        <v>12304</v>
      </c>
      <c r="E591" s="361">
        <v>12304</v>
      </c>
      <c r="F591" s="3498"/>
      <c r="G591" s="360">
        <v>0</v>
      </c>
      <c r="H591" s="286">
        <v>0</v>
      </c>
      <c r="I591" s="286">
        <v>0</v>
      </c>
      <c r="J591" s="429">
        <v>0</v>
      </c>
      <c r="K591" s="429">
        <v>0</v>
      </c>
      <c r="L591" s="2758"/>
      <c r="M591" s="2758"/>
      <c r="N591" s="468"/>
      <c r="O591" s="470"/>
      <c r="P591" s="468"/>
      <c r="Q591" s="470"/>
      <c r="R591" s="469">
        <v>0</v>
      </c>
      <c r="S591" s="429">
        <v>0</v>
      </c>
      <c r="T591" s="359">
        <v>1</v>
      </c>
      <c r="U591" s="361">
        <v>1</v>
      </c>
      <c r="V591" s="359">
        <v>41</v>
      </c>
      <c r="W591" s="361">
        <v>41</v>
      </c>
      <c r="X591" s="360">
        <v>2</v>
      </c>
      <c r="Y591" s="360">
        <v>2</v>
      </c>
      <c r="Z591" s="291">
        <v>84203</v>
      </c>
      <c r="AA591" s="360">
        <v>201676</v>
      </c>
      <c r="AB591" s="3498"/>
      <c r="AC591" s="360">
        <v>0</v>
      </c>
      <c r="AD591" s="360">
        <v>0</v>
      </c>
      <c r="AE591" s="360">
        <v>0</v>
      </c>
      <c r="AF591" s="429">
        <v>0</v>
      </c>
      <c r="AG591" s="2758"/>
      <c r="AH591" s="469"/>
      <c r="AI591" s="469"/>
      <c r="AJ591" s="360">
        <v>4413</v>
      </c>
      <c r="AK591" s="360">
        <v>7</v>
      </c>
      <c r="AL591" s="360">
        <v>335</v>
      </c>
      <c r="AM591" s="360">
        <v>3020</v>
      </c>
      <c r="AN591" s="166"/>
      <c r="AO591" s="33"/>
    </row>
    <row r="592" spans="1:41" ht="14.25" customHeight="1">
      <c r="A592" s="143">
        <v>41379</v>
      </c>
      <c r="B592" s="226">
        <v>3927</v>
      </c>
      <c r="C592" s="363">
        <v>4427</v>
      </c>
      <c r="D592" s="362">
        <v>7062</v>
      </c>
      <c r="E592" s="364">
        <v>7136</v>
      </c>
      <c r="F592" s="3498"/>
      <c r="G592" s="363">
        <v>0</v>
      </c>
      <c r="H592" s="286">
        <v>0</v>
      </c>
      <c r="I592" s="286">
        <v>0</v>
      </c>
      <c r="J592" s="429">
        <v>0</v>
      </c>
      <c r="K592" s="429">
        <v>0</v>
      </c>
      <c r="L592" s="2758"/>
      <c r="M592" s="2758"/>
      <c r="N592" s="468"/>
      <c r="O592" s="470"/>
      <c r="P592" s="468"/>
      <c r="Q592" s="470"/>
      <c r="R592" s="469">
        <v>12</v>
      </c>
      <c r="S592" s="429">
        <v>112</v>
      </c>
      <c r="T592" s="362">
        <v>28</v>
      </c>
      <c r="U592" s="364">
        <v>28</v>
      </c>
      <c r="V592" s="362">
        <v>175</v>
      </c>
      <c r="W592" s="364">
        <v>175</v>
      </c>
      <c r="X592" s="363">
        <v>2</v>
      </c>
      <c r="Y592" s="363">
        <v>2</v>
      </c>
      <c r="Z592" s="291">
        <v>84411</v>
      </c>
      <c r="AA592" s="363">
        <v>201741</v>
      </c>
      <c r="AB592" s="3498"/>
      <c r="AC592" s="363">
        <v>0</v>
      </c>
      <c r="AD592" s="363">
        <v>0</v>
      </c>
      <c r="AE592" s="363">
        <v>0</v>
      </c>
      <c r="AF592" s="429">
        <v>0</v>
      </c>
      <c r="AG592" s="2758"/>
      <c r="AH592" s="469"/>
      <c r="AI592" s="469"/>
      <c r="AJ592" s="363">
        <v>4325</v>
      </c>
      <c r="AK592" s="363">
        <v>20</v>
      </c>
      <c r="AL592" s="363">
        <v>507</v>
      </c>
      <c r="AM592" s="363">
        <v>3020</v>
      </c>
      <c r="AN592" s="166"/>
      <c r="AO592" s="33"/>
    </row>
    <row r="593" spans="1:41" ht="14.25" customHeight="1">
      <c r="A593" s="143">
        <v>41380</v>
      </c>
      <c r="B593" s="226">
        <v>3222</v>
      </c>
      <c r="C593" s="366">
        <v>3286</v>
      </c>
      <c r="D593" s="365">
        <v>8126</v>
      </c>
      <c r="E593" s="367">
        <v>11877</v>
      </c>
      <c r="F593" s="3498"/>
      <c r="G593" s="366">
        <v>0</v>
      </c>
      <c r="H593" s="286">
        <v>0</v>
      </c>
      <c r="I593" s="286">
        <v>0</v>
      </c>
      <c r="J593" s="429">
        <v>0</v>
      </c>
      <c r="K593" s="429">
        <v>0</v>
      </c>
      <c r="L593" s="2758"/>
      <c r="M593" s="2758"/>
      <c r="N593" s="468"/>
      <c r="O593" s="470"/>
      <c r="P593" s="468"/>
      <c r="Q593" s="470"/>
      <c r="R593" s="469">
        <v>0</v>
      </c>
      <c r="S593" s="429">
        <v>300</v>
      </c>
      <c r="T593" s="365">
        <v>13</v>
      </c>
      <c r="U593" s="367">
        <v>13</v>
      </c>
      <c r="V593" s="365">
        <v>14</v>
      </c>
      <c r="W593" s="367">
        <v>14</v>
      </c>
      <c r="X593" s="366">
        <v>0</v>
      </c>
      <c r="Y593" s="366">
        <v>0</v>
      </c>
      <c r="Z593" s="291">
        <v>84588</v>
      </c>
      <c r="AA593" s="366">
        <v>202956</v>
      </c>
      <c r="AB593" s="3498"/>
      <c r="AC593" s="366">
        <v>0</v>
      </c>
      <c r="AD593" s="366">
        <v>0</v>
      </c>
      <c r="AE593" s="366">
        <v>0</v>
      </c>
      <c r="AF593" s="429">
        <v>0</v>
      </c>
      <c r="AG593" s="2758"/>
      <c r="AH593" s="469"/>
      <c r="AI593" s="469"/>
      <c r="AJ593" s="366">
        <v>4625</v>
      </c>
      <c r="AK593" s="366">
        <v>7</v>
      </c>
      <c r="AL593" s="366">
        <v>521</v>
      </c>
      <c r="AM593" s="366">
        <v>3020</v>
      </c>
      <c r="AN593" s="166"/>
      <c r="AO593" s="33"/>
    </row>
    <row r="594" spans="1:41" ht="14.25" customHeight="1">
      <c r="A594" s="143">
        <v>41381</v>
      </c>
      <c r="B594" s="226">
        <v>5769</v>
      </c>
      <c r="C594" s="366">
        <v>6019</v>
      </c>
      <c r="D594" s="365">
        <v>14572</v>
      </c>
      <c r="E594" s="367">
        <v>15872</v>
      </c>
      <c r="F594" s="3498"/>
      <c r="G594" s="366">
        <v>0</v>
      </c>
      <c r="H594" s="286">
        <v>0</v>
      </c>
      <c r="I594" s="286">
        <v>0</v>
      </c>
      <c r="J594" s="429">
        <v>0</v>
      </c>
      <c r="K594" s="429">
        <v>0</v>
      </c>
      <c r="L594" s="2758"/>
      <c r="M594" s="2758"/>
      <c r="N594" s="468"/>
      <c r="O594" s="470"/>
      <c r="P594" s="468"/>
      <c r="Q594" s="470"/>
      <c r="R594" s="469">
        <v>16</v>
      </c>
      <c r="S594" s="429">
        <v>16</v>
      </c>
      <c r="T594" s="365">
        <v>3</v>
      </c>
      <c r="U594" s="367">
        <v>3</v>
      </c>
      <c r="V594" s="365">
        <v>20</v>
      </c>
      <c r="W594" s="367">
        <v>20</v>
      </c>
      <c r="X594" s="366">
        <v>0</v>
      </c>
      <c r="Y594" s="366">
        <v>0</v>
      </c>
      <c r="Z594" s="291">
        <v>84635</v>
      </c>
      <c r="AA594" s="366">
        <v>200448</v>
      </c>
      <c r="AB594" s="3498"/>
      <c r="AC594" s="366">
        <v>0</v>
      </c>
      <c r="AD594" s="366">
        <v>0</v>
      </c>
      <c r="AE594" s="366">
        <v>0</v>
      </c>
      <c r="AF594" s="429">
        <v>0</v>
      </c>
      <c r="AG594" s="2758"/>
      <c r="AH594" s="469"/>
      <c r="AI594" s="469"/>
      <c r="AJ594" s="366">
        <v>4625</v>
      </c>
      <c r="AK594" s="366">
        <v>8</v>
      </c>
      <c r="AL594" s="366">
        <v>541</v>
      </c>
      <c r="AM594" s="366">
        <v>3020</v>
      </c>
      <c r="AN594" s="166"/>
      <c r="AO594" s="33"/>
    </row>
    <row r="595" spans="1:41" ht="14.25" customHeight="1">
      <c r="A595" s="143">
        <v>41382</v>
      </c>
      <c r="B595" s="226">
        <v>5645</v>
      </c>
      <c r="C595" s="363">
        <v>5867</v>
      </c>
      <c r="D595" s="362">
        <v>12056</v>
      </c>
      <c r="E595" s="364">
        <v>13345</v>
      </c>
      <c r="F595" s="3498"/>
      <c r="G595" s="363">
        <v>0</v>
      </c>
      <c r="H595" s="286">
        <v>0</v>
      </c>
      <c r="I595" s="286">
        <v>0</v>
      </c>
      <c r="J595" s="429">
        <v>0</v>
      </c>
      <c r="K595" s="429">
        <v>0</v>
      </c>
      <c r="L595" s="2758"/>
      <c r="M595" s="2758"/>
      <c r="N595" s="468"/>
      <c r="O595" s="470"/>
      <c r="P595" s="468"/>
      <c r="Q595" s="470"/>
      <c r="R595" s="469">
        <v>0</v>
      </c>
      <c r="S595" s="429">
        <v>200</v>
      </c>
      <c r="T595" s="362">
        <v>0</v>
      </c>
      <c r="U595" s="364">
        <v>0</v>
      </c>
      <c r="V595" s="362">
        <v>0</v>
      </c>
      <c r="W595" s="364">
        <v>0</v>
      </c>
      <c r="X595" s="363">
        <v>0</v>
      </c>
      <c r="Y595" s="363">
        <v>277</v>
      </c>
      <c r="Z595" s="291">
        <v>85349</v>
      </c>
      <c r="AA595" s="363">
        <v>201427</v>
      </c>
      <c r="AB595" s="3498"/>
      <c r="AC595" s="363">
        <v>0</v>
      </c>
      <c r="AD595" s="363">
        <v>0</v>
      </c>
      <c r="AE595" s="363">
        <v>0</v>
      </c>
      <c r="AF595" s="429">
        <v>0</v>
      </c>
      <c r="AG595" s="2758"/>
      <c r="AH595" s="469"/>
      <c r="AI595" s="469"/>
      <c r="AJ595" s="363">
        <v>4825</v>
      </c>
      <c r="AK595" s="363">
        <v>8</v>
      </c>
      <c r="AL595" s="363">
        <v>541</v>
      </c>
      <c r="AM595" s="363">
        <v>3252</v>
      </c>
      <c r="AN595" s="166"/>
      <c r="AO595" s="33"/>
    </row>
    <row r="596" spans="1:41" ht="14.25" customHeight="1">
      <c r="A596" s="143">
        <v>41383</v>
      </c>
      <c r="B596" s="226">
        <v>3223</v>
      </c>
      <c r="C596" s="369">
        <v>3323</v>
      </c>
      <c r="D596" s="368">
        <v>9430</v>
      </c>
      <c r="E596" s="370">
        <v>10030</v>
      </c>
      <c r="F596" s="3498"/>
      <c r="G596" s="369">
        <v>0</v>
      </c>
      <c r="H596" s="286">
        <v>0</v>
      </c>
      <c r="I596" s="286">
        <v>0</v>
      </c>
      <c r="J596" s="429">
        <v>0</v>
      </c>
      <c r="K596" s="429">
        <v>0</v>
      </c>
      <c r="L596" s="2758"/>
      <c r="M596" s="2758"/>
      <c r="N596" s="468"/>
      <c r="O596" s="470"/>
      <c r="P596" s="468"/>
      <c r="Q596" s="470"/>
      <c r="R596" s="469">
        <v>0</v>
      </c>
      <c r="S596" s="429">
        <v>0</v>
      </c>
      <c r="T596" s="368">
        <v>0</v>
      </c>
      <c r="U596" s="370">
        <v>0</v>
      </c>
      <c r="V596" s="368">
        <v>4</v>
      </c>
      <c r="W596" s="370">
        <v>4</v>
      </c>
      <c r="X596" s="369">
        <v>4</v>
      </c>
      <c r="Y596" s="369">
        <v>4</v>
      </c>
      <c r="Z596" s="291">
        <v>85466</v>
      </c>
      <c r="AA596" s="369">
        <v>198165</v>
      </c>
      <c r="AB596" s="3498"/>
      <c r="AC596" s="369">
        <v>0</v>
      </c>
      <c r="AD596" s="369">
        <v>0</v>
      </c>
      <c r="AE596" s="369">
        <v>0</v>
      </c>
      <c r="AF596" s="429">
        <v>0</v>
      </c>
      <c r="AG596" s="2758"/>
      <c r="AH596" s="469"/>
      <c r="AI596" s="469"/>
      <c r="AJ596" s="369">
        <v>4825</v>
      </c>
      <c r="AK596" s="369">
        <v>8</v>
      </c>
      <c r="AL596" s="369">
        <v>537</v>
      </c>
      <c r="AM596" s="369">
        <v>3256</v>
      </c>
      <c r="AN596" s="166"/>
      <c r="AO596" s="33"/>
    </row>
    <row r="597" spans="1:41" ht="14.25" customHeight="1">
      <c r="A597" s="671">
        <v>41386</v>
      </c>
      <c r="B597" s="226">
        <v>3381</v>
      </c>
      <c r="C597" s="369">
        <v>3381</v>
      </c>
      <c r="D597" s="368">
        <v>8666</v>
      </c>
      <c r="E597" s="370">
        <v>11511</v>
      </c>
      <c r="F597" s="3498"/>
      <c r="G597" s="369">
        <v>0</v>
      </c>
      <c r="H597" s="286">
        <v>0</v>
      </c>
      <c r="I597" s="286">
        <v>0</v>
      </c>
      <c r="J597" s="429">
        <v>0</v>
      </c>
      <c r="K597" s="429">
        <v>0</v>
      </c>
      <c r="L597" s="2758"/>
      <c r="M597" s="2758"/>
      <c r="N597" s="468"/>
      <c r="O597" s="470"/>
      <c r="P597" s="468"/>
      <c r="Q597" s="470"/>
      <c r="R597" s="469">
        <v>6</v>
      </c>
      <c r="S597" s="429">
        <v>6</v>
      </c>
      <c r="T597" s="368">
        <v>0</v>
      </c>
      <c r="U597" s="370">
        <v>0</v>
      </c>
      <c r="V597" s="368">
        <v>0</v>
      </c>
      <c r="W597" s="370">
        <v>0</v>
      </c>
      <c r="X597" s="369">
        <v>0</v>
      </c>
      <c r="Y597" s="369">
        <v>0</v>
      </c>
      <c r="Z597" s="291">
        <v>85516</v>
      </c>
      <c r="AA597" s="369">
        <v>196147</v>
      </c>
      <c r="AB597" s="3498"/>
      <c r="AC597" s="369">
        <v>0</v>
      </c>
      <c r="AD597" s="369">
        <v>0</v>
      </c>
      <c r="AE597" s="369">
        <v>0</v>
      </c>
      <c r="AF597" s="429">
        <v>0</v>
      </c>
      <c r="AG597" s="2758"/>
      <c r="AH597" s="469"/>
      <c r="AI597" s="469"/>
      <c r="AJ597" s="369">
        <v>4831</v>
      </c>
      <c r="AK597" s="369">
        <v>8</v>
      </c>
      <c r="AL597" s="369">
        <v>537</v>
      </c>
      <c r="AM597" s="369">
        <v>3256</v>
      </c>
      <c r="AN597" s="166"/>
      <c r="AO597" s="33"/>
    </row>
    <row r="598" spans="1:41" ht="14.25" customHeight="1">
      <c r="A598" s="143">
        <v>41387</v>
      </c>
      <c r="B598" s="226">
        <v>4020</v>
      </c>
      <c r="C598" s="372">
        <v>4020</v>
      </c>
      <c r="D598" s="371">
        <v>10761</v>
      </c>
      <c r="E598" s="373">
        <v>11248</v>
      </c>
      <c r="F598" s="3498"/>
      <c r="G598" s="372">
        <v>0</v>
      </c>
      <c r="H598" s="286">
        <v>0</v>
      </c>
      <c r="I598" s="286">
        <v>0</v>
      </c>
      <c r="J598" s="429">
        <v>0</v>
      </c>
      <c r="K598" s="429">
        <v>0</v>
      </c>
      <c r="L598" s="2758"/>
      <c r="M598" s="2758"/>
      <c r="N598" s="468"/>
      <c r="O598" s="470"/>
      <c r="P598" s="468"/>
      <c r="Q598" s="470"/>
      <c r="R598" s="469">
        <v>90</v>
      </c>
      <c r="S598" s="429">
        <v>190</v>
      </c>
      <c r="T598" s="371">
        <v>0</v>
      </c>
      <c r="U598" s="373">
        <v>0</v>
      </c>
      <c r="V598" s="371">
        <v>23</v>
      </c>
      <c r="W598" s="373">
        <v>23</v>
      </c>
      <c r="X598" s="372">
        <v>3</v>
      </c>
      <c r="Y598" s="372">
        <v>3</v>
      </c>
      <c r="Z598" s="291">
        <v>85346</v>
      </c>
      <c r="AA598" s="372">
        <v>199130</v>
      </c>
      <c r="AB598" s="3498"/>
      <c r="AC598" s="372">
        <v>0</v>
      </c>
      <c r="AD598" s="372">
        <v>0</v>
      </c>
      <c r="AE598" s="372">
        <v>0</v>
      </c>
      <c r="AF598" s="429">
        <v>0</v>
      </c>
      <c r="AG598" s="2758"/>
      <c r="AH598" s="469"/>
      <c r="AI598" s="469"/>
      <c r="AJ598" s="372">
        <v>4734</v>
      </c>
      <c r="AK598" s="372">
        <v>8</v>
      </c>
      <c r="AL598" s="372">
        <v>520</v>
      </c>
      <c r="AM598" s="372">
        <v>3256</v>
      </c>
      <c r="AN598" s="166"/>
      <c r="AO598" s="33"/>
    </row>
    <row r="599" spans="1:41" ht="14.25" customHeight="1">
      <c r="A599" s="143">
        <v>41388</v>
      </c>
      <c r="B599" s="226">
        <v>4850</v>
      </c>
      <c r="C599" s="372">
        <v>5027</v>
      </c>
      <c r="D599" s="371">
        <v>8558</v>
      </c>
      <c r="E599" s="373">
        <v>8958</v>
      </c>
      <c r="F599" s="3498"/>
      <c r="G599" s="372">
        <v>0</v>
      </c>
      <c r="H599" s="286">
        <v>0</v>
      </c>
      <c r="I599" s="286">
        <v>0</v>
      </c>
      <c r="J599" s="429">
        <v>0</v>
      </c>
      <c r="K599" s="429">
        <v>0</v>
      </c>
      <c r="L599" s="2758"/>
      <c r="M599" s="2758"/>
      <c r="N599" s="468"/>
      <c r="O599" s="470"/>
      <c r="P599" s="468"/>
      <c r="Q599" s="470"/>
      <c r="R599" s="469">
        <v>0</v>
      </c>
      <c r="S599" s="429">
        <v>0</v>
      </c>
      <c r="T599" s="371">
        <v>0</v>
      </c>
      <c r="U599" s="373">
        <v>0</v>
      </c>
      <c r="V599" s="371">
        <v>5</v>
      </c>
      <c r="W599" s="373">
        <v>5</v>
      </c>
      <c r="X599" s="372">
        <v>3</v>
      </c>
      <c r="Y599" s="372">
        <v>3</v>
      </c>
      <c r="Z599" s="291">
        <v>86862</v>
      </c>
      <c r="AA599" s="372">
        <v>200220</v>
      </c>
      <c r="AB599" s="3498"/>
      <c r="AC599" s="372">
        <v>0</v>
      </c>
      <c r="AD599" s="372">
        <v>0</v>
      </c>
      <c r="AE599" s="372">
        <v>0</v>
      </c>
      <c r="AF599" s="429">
        <v>0</v>
      </c>
      <c r="AG599" s="2758"/>
      <c r="AH599" s="469"/>
      <c r="AI599" s="469"/>
      <c r="AJ599" s="372">
        <v>4718</v>
      </c>
      <c r="AK599" s="372">
        <v>8</v>
      </c>
      <c r="AL599" s="372">
        <v>515</v>
      </c>
      <c r="AM599" s="372">
        <v>3259</v>
      </c>
      <c r="AN599" s="166"/>
      <c r="AO599" s="33"/>
    </row>
    <row r="600" spans="1:41" ht="14.25" customHeight="1">
      <c r="A600" s="143">
        <v>41389</v>
      </c>
      <c r="B600" s="226">
        <v>5148</v>
      </c>
      <c r="C600" s="375">
        <v>5148</v>
      </c>
      <c r="D600" s="374">
        <v>8590</v>
      </c>
      <c r="E600" s="376">
        <v>8840</v>
      </c>
      <c r="F600" s="3498"/>
      <c r="G600" s="375">
        <v>0</v>
      </c>
      <c r="H600" s="286">
        <v>0</v>
      </c>
      <c r="I600" s="286">
        <v>0</v>
      </c>
      <c r="J600" s="429">
        <v>0</v>
      </c>
      <c r="K600" s="429">
        <v>0</v>
      </c>
      <c r="L600" s="2758"/>
      <c r="M600" s="2758"/>
      <c r="N600" s="468"/>
      <c r="O600" s="470"/>
      <c r="P600" s="468"/>
      <c r="Q600" s="470"/>
      <c r="R600" s="469">
        <v>6</v>
      </c>
      <c r="S600" s="429">
        <v>306</v>
      </c>
      <c r="T600" s="374">
        <v>10</v>
      </c>
      <c r="U600" s="376">
        <v>10</v>
      </c>
      <c r="V600" s="374">
        <v>26</v>
      </c>
      <c r="W600" s="376">
        <v>26</v>
      </c>
      <c r="X600" s="375">
        <v>14</v>
      </c>
      <c r="Y600" s="375">
        <v>14</v>
      </c>
      <c r="Z600" s="291">
        <v>85773</v>
      </c>
      <c r="AA600" s="375">
        <v>200024</v>
      </c>
      <c r="AB600" s="3498"/>
      <c r="AC600" s="375">
        <v>0</v>
      </c>
      <c r="AD600" s="375">
        <v>0</v>
      </c>
      <c r="AE600" s="375">
        <v>0</v>
      </c>
      <c r="AF600" s="429">
        <v>0</v>
      </c>
      <c r="AG600" s="2758"/>
      <c r="AH600" s="469"/>
      <c r="AI600" s="469"/>
      <c r="AJ600" s="375">
        <v>5012</v>
      </c>
      <c r="AK600" s="375">
        <v>6</v>
      </c>
      <c r="AL600" s="375">
        <v>490</v>
      </c>
      <c r="AM600" s="375">
        <v>3255</v>
      </c>
      <c r="AN600" s="166"/>
      <c r="AO600" s="33"/>
    </row>
    <row r="601" spans="1:41" ht="14.25" customHeight="1">
      <c r="A601" s="143">
        <v>41390</v>
      </c>
      <c r="B601" s="226">
        <v>2843</v>
      </c>
      <c r="C601" s="378">
        <v>2973</v>
      </c>
      <c r="D601" s="377">
        <v>7678</v>
      </c>
      <c r="E601" s="379">
        <v>7952</v>
      </c>
      <c r="F601" s="3498"/>
      <c r="G601" s="378">
        <v>0</v>
      </c>
      <c r="H601" s="286">
        <v>0</v>
      </c>
      <c r="I601" s="286">
        <v>0</v>
      </c>
      <c r="J601" s="429">
        <v>0</v>
      </c>
      <c r="K601" s="429">
        <v>0</v>
      </c>
      <c r="L601" s="2758"/>
      <c r="M601" s="2758"/>
      <c r="N601" s="468"/>
      <c r="O601" s="470"/>
      <c r="P601" s="468"/>
      <c r="Q601" s="470"/>
      <c r="R601" s="469">
        <v>0</v>
      </c>
      <c r="S601" s="429">
        <v>0</v>
      </c>
      <c r="T601" s="377">
        <v>4</v>
      </c>
      <c r="U601" s="379">
        <v>4</v>
      </c>
      <c r="V601" s="377">
        <v>44</v>
      </c>
      <c r="W601" s="379">
        <v>44</v>
      </c>
      <c r="X601" s="378">
        <v>0</v>
      </c>
      <c r="Y601" s="378">
        <v>0</v>
      </c>
      <c r="Z601" s="291">
        <v>86090</v>
      </c>
      <c r="AA601" s="378">
        <v>199062</v>
      </c>
      <c r="AB601" s="3498"/>
      <c r="AC601" s="378">
        <v>0</v>
      </c>
      <c r="AD601" s="378">
        <v>0</v>
      </c>
      <c r="AE601" s="378">
        <v>0</v>
      </c>
      <c r="AF601" s="429">
        <v>0</v>
      </c>
      <c r="AG601" s="2758"/>
      <c r="AH601" s="469"/>
      <c r="AI601" s="469"/>
      <c r="AJ601" s="378">
        <v>5028</v>
      </c>
      <c r="AK601" s="378">
        <v>10</v>
      </c>
      <c r="AL601" s="378">
        <v>531</v>
      </c>
      <c r="AM601" s="378">
        <v>3255</v>
      </c>
      <c r="AN601" s="166"/>
      <c r="AO601" s="33"/>
    </row>
    <row r="602" spans="1:41" ht="14.25" customHeight="1">
      <c r="A602" s="78">
        <v>41393</v>
      </c>
      <c r="B602" s="226">
        <v>4591</v>
      </c>
      <c r="C602" s="378">
        <v>5091</v>
      </c>
      <c r="D602" s="377">
        <v>11524</v>
      </c>
      <c r="E602" s="379">
        <v>11674</v>
      </c>
      <c r="F602" s="3498"/>
      <c r="G602" s="378">
        <v>0</v>
      </c>
      <c r="H602" s="286">
        <v>0</v>
      </c>
      <c r="I602" s="286">
        <v>0</v>
      </c>
      <c r="J602" s="429">
        <v>0</v>
      </c>
      <c r="K602" s="429">
        <v>0</v>
      </c>
      <c r="L602" s="2758"/>
      <c r="M602" s="2758"/>
      <c r="N602" s="468"/>
      <c r="O602" s="470"/>
      <c r="P602" s="468"/>
      <c r="Q602" s="470"/>
      <c r="R602" s="469">
        <v>24</v>
      </c>
      <c r="S602" s="429">
        <v>124</v>
      </c>
      <c r="T602" s="377">
        <v>8</v>
      </c>
      <c r="U602" s="379">
        <v>8</v>
      </c>
      <c r="V602" s="377">
        <v>30</v>
      </c>
      <c r="W602" s="379">
        <v>30</v>
      </c>
      <c r="X602" s="378">
        <v>0</v>
      </c>
      <c r="Y602" s="378">
        <v>0</v>
      </c>
      <c r="Z602" s="385">
        <v>87344</v>
      </c>
      <c r="AA602" s="386">
        <v>201321</v>
      </c>
      <c r="AB602" s="2243"/>
      <c r="AC602" s="386">
        <v>0</v>
      </c>
      <c r="AD602" s="386">
        <v>0</v>
      </c>
      <c r="AE602" s="386">
        <v>0</v>
      </c>
      <c r="AF602" s="397">
        <v>0</v>
      </c>
      <c r="AG602" s="2243"/>
      <c r="AH602" s="397"/>
      <c r="AI602" s="397"/>
      <c r="AJ602" s="386">
        <v>4924</v>
      </c>
      <c r="AK602" s="386">
        <v>13</v>
      </c>
      <c r="AL602" s="386">
        <v>543</v>
      </c>
      <c r="AM602" s="386">
        <v>3255</v>
      </c>
      <c r="AN602" s="166"/>
      <c r="AO602" s="33"/>
    </row>
    <row r="603" spans="1:41" ht="15" customHeight="1">
      <c r="A603" s="78">
        <v>41394</v>
      </c>
      <c r="B603" s="384">
        <v>8007</v>
      </c>
      <c r="C603" s="380">
        <v>8574</v>
      </c>
      <c r="D603" s="381">
        <v>13412</v>
      </c>
      <c r="E603" s="382">
        <v>13582</v>
      </c>
      <c r="F603" s="3498"/>
      <c r="G603" s="380">
        <v>0</v>
      </c>
      <c r="H603" s="383">
        <v>0</v>
      </c>
      <c r="I603" s="383">
        <v>0</v>
      </c>
      <c r="J603" s="429">
        <v>0</v>
      </c>
      <c r="K603" s="429">
        <v>0</v>
      </c>
      <c r="L603" s="2758"/>
      <c r="M603" s="2758"/>
      <c r="N603" s="468"/>
      <c r="O603" s="470"/>
      <c r="P603" s="468"/>
      <c r="Q603" s="470"/>
      <c r="R603" s="469">
        <v>33</v>
      </c>
      <c r="S603" s="429">
        <v>33</v>
      </c>
      <c r="T603" s="381">
        <v>6</v>
      </c>
      <c r="U603" s="382">
        <v>6</v>
      </c>
      <c r="V603" s="381">
        <v>20</v>
      </c>
      <c r="W603" s="382">
        <v>20</v>
      </c>
      <c r="X603" s="380">
        <v>0</v>
      </c>
      <c r="Y603" s="380">
        <v>0</v>
      </c>
      <c r="Z603" s="394">
        <v>85875</v>
      </c>
      <c r="AA603" s="393">
        <v>200714</v>
      </c>
      <c r="AB603" s="3498"/>
      <c r="AC603" s="393">
        <v>0</v>
      </c>
      <c r="AD603" s="393">
        <v>0</v>
      </c>
      <c r="AE603" s="393">
        <v>0</v>
      </c>
      <c r="AF603" s="429">
        <v>0</v>
      </c>
      <c r="AG603" s="2758"/>
      <c r="AH603" s="469"/>
      <c r="AI603" s="469"/>
      <c r="AJ603" s="393">
        <v>4957</v>
      </c>
      <c r="AK603" s="393">
        <v>19</v>
      </c>
      <c r="AL603" s="393">
        <v>535</v>
      </c>
      <c r="AM603" s="393">
        <v>3255</v>
      </c>
      <c r="AN603" s="166"/>
      <c r="AO603" s="33"/>
    </row>
    <row r="604" spans="1:41">
      <c r="A604" s="78">
        <v>41395</v>
      </c>
      <c r="B604" s="226">
        <v>4733</v>
      </c>
      <c r="C604" s="288">
        <v>4733</v>
      </c>
      <c r="D604" s="287">
        <v>9612</v>
      </c>
      <c r="E604" s="289">
        <v>16052</v>
      </c>
      <c r="F604" s="3498"/>
      <c r="G604" s="288">
        <v>0</v>
      </c>
      <c r="H604" s="286">
        <v>0</v>
      </c>
      <c r="I604" s="286">
        <v>0</v>
      </c>
      <c r="J604" s="429">
        <v>0</v>
      </c>
      <c r="K604" s="429">
        <v>0</v>
      </c>
      <c r="L604" s="2758"/>
      <c r="M604" s="2758"/>
      <c r="N604" s="468"/>
      <c r="O604" s="470"/>
      <c r="P604" s="468"/>
      <c r="Q604" s="470"/>
      <c r="R604" s="469">
        <v>0</v>
      </c>
      <c r="S604" s="429">
        <v>0</v>
      </c>
      <c r="T604" s="287">
        <v>0</v>
      </c>
      <c r="U604" s="289">
        <v>0</v>
      </c>
      <c r="V604" s="287">
        <v>170</v>
      </c>
      <c r="W604" s="289">
        <v>170</v>
      </c>
      <c r="X604" s="288">
        <v>0</v>
      </c>
      <c r="Y604" s="288">
        <v>0</v>
      </c>
      <c r="Z604" s="291">
        <v>86182</v>
      </c>
      <c r="AA604" s="288">
        <v>200353</v>
      </c>
      <c r="AB604" s="3498"/>
      <c r="AC604" s="288">
        <v>0</v>
      </c>
      <c r="AD604" s="288">
        <v>0</v>
      </c>
      <c r="AE604" s="288">
        <v>0</v>
      </c>
      <c r="AF604" s="429">
        <v>0</v>
      </c>
      <c r="AG604" s="2758"/>
      <c r="AH604" s="469"/>
      <c r="AI604" s="469"/>
      <c r="AJ604" s="288">
        <v>4924</v>
      </c>
      <c r="AK604" s="288">
        <v>19</v>
      </c>
      <c r="AL604" s="288">
        <v>640</v>
      </c>
      <c r="AM604" s="288">
        <v>3255</v>
      </c>
      <c r="AN604" s="166"/>
      <c r="AO604" s="33"/>
    </row>
    <row r="605" spans="1:41">
      <c r="A605" s="78">
        <v>41396</v>
      </c>
      <c r="B605" s="226">
        <v>4645</v>
      </c>
      <c r="C605" s="400">
        <v>4645</v>
      </c>
      <c r="D605" s="399">
        <v>10696</v>
      </c>
      <c r="E605" s="401">
        <v>10696</v>
      </c>
      <c r="F605" s="3498"/>
      <c r="G605" s="400">
        <v>0</v>
      </c>
      <c r="H605" s="383">
        <v>0</v>
      </c>
      <c r="I605" s="383">
        <v>0</v>
      </c>
      <c r="J605" s="429">
        <v>0</v>
      </c>
      <c r="K605" s="429">
        <v>0</v>
      </c>
      <c r="L605" s="2758"/>
      <c r="M605" s="2758"/>
      <c r="N605" s="468"/>
      <c r="O605" s="470"/>
      <c r="P605" s="468"/>
      <c r="Q605" s="470"/>
      <c r="R605" s="469">
        <v>112</v>
      </c>
      <c r="S605" s="429">
        <v>112</v>
      </c>
      <c r="T605" s="399">
        <v>2</v>
      </c>
      <c r="U605" s="401">
        <v>2</v>
      </c>
      <c r="V605" s="399">
        <v>17</v>
      </c>
      <c r="W605" s="401">
        <v>17</v>
      </c>
      <c r="X605" s="400">
        <v>0</v>
      </c>
      <c r="Y605" s="400">
        <v>0</v>
      </c>
      <c r="Z605" s="398">
        <v>86051</v>
      </c>
      <c r="AA605" s="400">
        <v>200186</v>
      </c>
      <c r="AB605" s="3498"/>
      <c r="AC605" s="400">
        <v>0</v>
      </c>
      <c r="AD605" s="400">
        <v>0</v>
      </c>
      <c r="AE605" s="400">
        <v>0</v>
      </c>
      <c r="AF605" s="429">
        <v>0</v>
      </c>
      <c r="AG605" s="2758"/>
      <c r="AH605" s="469"/>
      <c r="AI605" s="469"/>
      <c r="AJ605" s="400">
        <v>4998</v>
      </c>
      <c r="AK605" s="400">
        <v>21</v>
      </c>
      <c r="AL605" s="400">
        <v>633</v>
      </c>
      <c r="AM605" s="400">
        <v>3255</v>
      </c>
      <c r="AN605" s="166"/>
      <c r="AO605" s="33"/>
    </row>
    <row r="606" spans="1:41">
      <c r="A606" s="78">
        <v>41397</v>
      </c>
      <c r="B606" s="226">
        <v>4078</v>
      </c>
      <c r="C606" s="400">
        <v>4234</v>
      </c>
      <c r="D606" s="399">
        <v>11702</v>
      </c>
      <c r="E606" s="401">
        <v>18777</v>
      </c>
      <c r="F606" s="3498"/>
      <c r="G606" s="400">
        <v>0</v>
      </c>
      <c r="H606" s="383">
        <v>0</v>
      </c>
      <c r="I606" s="383">
        <v>0</v>
      </c>
      <c r="J606" s="429">
        <v>0</v>
      </c>
      <c r="K606" s="429">
        <v>0</v>
      </c>
      <c r="L606" s="2758"/>
      <c r="M606" s="2758"/>
      <c r="N606" s="468"/>
      <c r="O606" s="470"/>
      <c r="P606" s="468"/>
      <c r="Q606" s="470"/>
      <c r="R606" s="469">
        <v>40</v>
      </c>
      <c r="S606" s="429">
        <v>40</v>
      </c>
      <c r="T606" s="399">
        <v>2</v>
      </c>
      <c r="U606" s="401">
        <v>2</v>
      </c>
      <c r="V606" s="399">
        <v>25</v>
      </c>
      <c r="W606" s="401">
        <v>25</v>
      </c>
      <c r="X606" s="400">
        <v>0</v>
      </c>
      <c r="Y606" s="400">
        <v>0</v>
      </c>
      <c r="Z606" s="398">
        <v>86534</v>
      </c>
      <c r="AA606" s="400">
        <v>202278</v>
      </c>
      <c r="AB606" s="3498"/>
      <c r="AC606" s="400">
        <v>0</v>
      </c>
      <c r="AD606" s="400">
        <v>0</v>
      </c>
      <c r="AE606" s="400">
        <v>0</v>
      </c>
      <c r="AF606" s="429">
        <v>0</v>
      </c>
      <c r="AG606" s="2758"/>
      <c r="AH606" s="469"/>
      <c r="AI606" s="469"/>
      <c r="AJ606" s="400">
        <v>5014</v>
      </c>
      <c r="AK606" s="400">
        <v>19</v>
      </c>
      <c r="AL606" s="400">
        <v>613</v>
      </c>
      <c r="AM606" s="400">
        <v>3255</v>
      </c>
      <c r="AN606" s="166"/>
      <c r="AO606" s="33"/>
    </row>
    <row r="607" spans="1:41">
      <c r="A607" s="78">
        <v>41400</v>
      </c>
      <c r="B607" s="226">
        <v>3095</v>
      </c>
      <c r="C607" s="400">
        <v>3095</v>
      </c>
      <c r="D607" s="399">
        <v>5015</v>
      </c>
      <c r="E607" s="401">
        <v>9016</v>
      </c>
      <c r="F607" s="3498"/>
      <c r="G607" s="400">
        <v>0</v>
      </c>
      <c r="H607" s="383">
        <v>0</v>
      </c>
      <c r="I607" s="383">
        <v>0</v>
      </c>
      <c r="J607" s="429">
        <v>0</v>
      </c>
      <c r="K607" s="429">
        <v>0</v>
      </c>
      <c r="L607" s="2758"/>
      <c r="M607" s="2758"/>
      <c r="N607" s="468"/>
      <c r="O607" s="470"/>
      <c r="P607" s="468"/>
      <c r="Q607" s="470"/>
      <c r="R607" s="469">
        <v>0</v>
      </c>
      <c r="S607" s="429">
        <v>0</v>
      </c>
      <c r="T607" s="399">
        <v>34</v>
      </c>
      <c r="U607" s="401">
        <v>34</v>
      </c>
      <c r="V607" s="399">
        <v>39</v>
      </c>
      <c r="W607" s="401">
        <v>39</v>
      </c>
      <c r="X607" s="400">
        <v>0</v>
      </c>
      <c r="Y607" s="400">
        <v>0</v>
      </c>
      <c r="Z607" s="398">
        <v>86991</v>
      </c>
      <c r="AA607" s="400">
        <v>202586</v>
      </c>
      <c r="AB607" s="3498"/>
      <c r="AC607" s="400">
        <v>0</v>
      </c>
      <c r="AD607" s="400">
        <v>0</v>
      </c>
      <c r="AE607" s="400">
        <v>0</v>
      </c>
      <c r="AF607" s="429">
        <v>0</v>
      </c>
      <c r="AG607" s="2758"/>
      <c r="AH607" s="469"/>
      <c r="AI607" s="469"/>
      <c r="AJ607" s="400">
        <v>5014</v>
      </c>
      <c r="AK607" s="400">
        <v>33</v>
      </c>
      <c r="AL607" s="400">
        <v>607</v>
      </c>
      <c r="AM607" s="400">
        <v>3255</v>
      </c>
      <c r="AN607" s="166"/>
      <c r="AO607" s="33"/>
    </row>
    <row r="608" spans="1:41">
      <c r="A608" s="78">
        <v>41401</v>
      </c>
      <c r="B608" s="226">
        <v>3625</v>
      </c>
      <c r="C608" s="400">
        <v>3710</v>
      </c>
      <c r="D608" s="399">
        <v>7758</v>
      </c>
      <c r="E608" s="401">
        <v>8324</v>
      </c>
      <c r="F608" s="3498"/>
      <c r="G608" s="400">
        <v>0</v>
      </c>
      <c r="H608" s="383">
        <v>0</v>
      </c>
      <c r="I608" s="383">
        <v>0</v>
      </c>
      <c r="J608" s="429">
        <v>0</v>
      </c>
      <c r="K608" s="429">
        <v>0</v>
      </c>
      <c r="L608" s="2758"/>
      <c r="M608" s="2758"/>
      <c r="N608" s="468"/>
      <c r="O608" s="470"/>
      <c r="P608" s="468"/>
      <c r="Q608" s="470"/>
      <c r="R608" s="469">
        <v>0</v>
      </c>
      <c r="S608" s="429">
        <v>0</v>
      </c>
      <c r="T608" s="399">
        <v>0</v>
      </c>
      <c r="U608" s="401">
        <v>0</v>
      </c>
      <c r="V608" s="399">
        <v>0</v>
      </c>
      <c r="W608" s="401">
        <v>0</v>
      </c>
      <c r="X608" s="400">
        <v>0</v>
      </c>
      <c r="Y608" s="400">
        <v>0</v>
      </c>
      <c r="Z608" s="398">
        <v>87848</v>
      </c>
      <c r="AA608" s="400">
        <v>201042</v>
      </c>
      <c r="AB608" s="3498"/>
      <c r="AC608" s="400">
        <v>0</v>
      </c>
      <c r="AD608" s="400">
        <v>0</v>
      </c>
      <c r="AE608" s="400">
        <v>0</v>
      </c>
      <c r="AF608" s="429">
        <v>0</v>
      </c>
      <c r="AG608" s="2758"/>
      <c r="AH608" s="469"/>
      <c r="AI608" s="469"/>
      <c r="AJ608" s="400">
        <v>5014</v>
      </c>
      <c r="AK608" s="400">
        <v>33</v>
      </c>
      <c r="AL608" s="400">
        <v>607</v>
      </c>
      <c r="AM608" s="400">
        <v>3255</v>
      </c>
      <c r="AN608" s="166"/>
      <c r="AO608" s="33"/>
    </row>
    <row r="609" spans="1:41">
      <c r="A609" s="78">
        <v>41402</v>
      </c>
      <c r="B609" s="226">
        <v>3115</v>
      </c>
      <c r="C609" s="410">
        <v>3245</v>
      </c>
      <c r="D609" s="409">
        <v>10194</v>
      </c>
      <c r="E609" s="411">
        <v>11176</v>
      </c>
      <c r="F609" s="3498"/>
      <c r="G609" s="410">
        <v>0</v>
      </c>
      <c r="H609" s="383">
        <v>0</v>
      </c>
      <c r="I609" s="383">
        <v>0</v>
      </c>
      <c r="J609" s="429">
        <v>0</v>
      </c>
      <c r="K609" s="429">
        <v>0</v>
      </c>
      <c r="L609" s="2758"/>
      <c r="M609" s="2758"/>
      <c r="N609" s="468"/>
      <c r="O609" s="470"/>
      <c r="P609" s="468"/>
      <c r="Q609" s="470"/>
      <c r="R609" s="469">
        <v>0</v>
      </c>
      <c r="S609" s="429">
        <v>0</v>
      </c>
      <c r="T609" s="409">
        <v>3</v>
      </c>
      <c r="U609" s="411">
        <v>3</v>
      </c>
      <c r="V609" s="409">
        <v>0</v>
      </c>
      <c r="W609" s="411">
        <v>0</v>
      </c>
      <c r="X609" s="410">
        <v>0</v>
      </c>
      <c r="Y609" s="410">
        <v>0</v>
      </c>
      <c r="Z609" s="398">
        <v>88321</v>
      </c>
      <c r="AA609" s="410">
        <v>199232</v>
      </c>
      <c r="AB609" s="3498"/>
      <c r="AC609" s="410">
        <v>0</v>
      </c>
      <c r="AD609" s="410">
        <v>0</v>
      </c>
      <c r="AE609" s="410">
        <v>0</v>
      </c>
      <c r="AF609" s="429">
        <v>0</v>
      </c>
      <c r="AG609" s="2758"/>
      <c r="AH609" s="469"/>
      <c r="AI609" s="469"/>
      <c r="AJ609" s="410">
        <v>4952</v>
      </c>
      <c r="AK609" s="410">
        <v>36</v>
      </c>
      <c r="AL609" s="410">
        <v>607</v>
      </c>
      <c r="AM609" s="410">
        <v>3255</v>
      </c>
      <c r="AN609" s="166"/>
      <c r="AO609" s="33"/>
    </row>
    <row r="610" spans="1:41">
      <c r="A610" s="78">
        <v>41403</v>
      </c>
      <c r="B610" s="226">
        <v>5924</v>
      </c>
      <c r="C610" s="410">
        <v>5924</v>
      </c>
      <c r="D610" s="409">
        <v>6750</v>
      </c>
      <c r="E610" s="411">
        <v>7267</v>
      </c>
      <c r="F610" s="3498"/>
      <c r="G610" s="410">
        <v>0</v>
      </c>
      <c r="H610" s="383">
        <v>0</v>
      </c>
      <c r="I610" s="383">
        <v>0</v>
      </c>
      <c r="J610" s="429">
        <v>0</v>
      </c>
      <c r="K610" s="429">
        <v>0</v>
      </c>
      <c r="L610" s="2758"/>
      <c r="M610" s="2758"/>
      <c r="N610" s="468"/>
      <c r="O610" s="470"/>
      <c r="P610" s="468"/>
      <c r="Q610" s="470"/>
      <c r="R610" s="469">
        <v>0</v>
      </c>
      <c r="S610" s="429">
        <v>0</v>
      </c>
      <c r="T610" s="409">
        <v>1</v>
      </c>
      <c r="U610" s="411">
        <v>1</v>
      </c>
      <c r="V610" s="409">
        <v>121</v>
      </c>
      <c r="W610" s="411">
        <v>121</v>
      </c>
      <c r="X610" s="410">
        <v>0</v>
      </c>
      <c r="Y610" s="410">
        <v>0</v>
      </c>
      <c r="Z610" s="398">
        <v>89039</v>
      </c>
      <c r="AA610" s="410">
        <v>200072</v>
      </c>
      <c r="AB610" s="3498"/>
      <c r="AC610" s="410">
        <v>0</v>
      </c>
      <c r="AD610" s="410">
        <v>0</v>
      </c>
      <c r="AE610" s="410">
        <v>0</v>
      </c>
      <c r="AF610" s="429">
        <v>0</v>
      </c>
      <c r="AG610" s="2758"/>
      <c r="AH610" s="469"/>
      <c r="AI610" s="469"/>
      <c r="AJ610" s="410">
        <v>4952</v>
      </c>
      <c r="AK610" s="410">
        <v>35</v>
      </c>
      <c r="AL610" s="410">
        <v>486</v>
      </c>
      <c r="AM610" s="410">
        <v>3255</v>
      </c>
      <c r="AN610" s="166"/>
      <c r="AO610" s="33"/>
    </row>
    <row r="611" spans="1:41">
      <c r="A611" s="78">
        <v>41404</v>
      </c>
      <c r="B611" s="226">
        <v>3778</v>
      </c>
      <c r="C611" s="410">
        <v>3778</v>
      </c>
      <c r="D611" s="409">
        <v>6180</v>
      </c>
      <c r="E611" s="411">
        <v>6246</v>
      </c>
      <c r="F611" s="3498"/>
      <c r="G611" s="410">
        <v>0</v>
      </c>
      <c r="H611" s="383">
        <v>0</v>
      </c>
      <c r="I611" s="383">
        <v>0</v>
      </c>
      <c r="J611" s="429">
        <v>0</v>
      </c>
      <c r="K611" s="429">
        <v>0</v>
      </c>
      <c r="L611" s="2758"/>
      <c r="M611" s="2758"/>
      <c r="N611" s="468"/>
      <c r="O611" s="470"/>
      <c r="P611" s="468"/>
      <c r="Q611" s="470"/>
      <c r="R611" s="469">
        <v>0</v>
      </c>
      <c r="S611" s="429">
        <v>0</v>
      </c>
      <c r="T611" s="409">
        <v>8</v>
      </c>
      <c r="U611" s="411">
        <v>8</v>
      </c>
      <c r="V611" s="409">
        <v>15</v>
      </c>
      <c r="W611" s="411">
        <v>15</v>
      </c>
      <c r="X611" s="410">
        <v>0</v>
      </c>
      <c r="Y611" s="410">
        <v>0</v>
      </c>
      <c r="Z611" s="398">
        <v>88834</v>
      </c>
      <c r="AA611" s="410">
        <v>200438</v>
      </c>
      <c r="AB611" s="3498"/>
      <c r="AC611" s="410">
        <v>0</v>
      </c>
      <c r="AD611" s="410">
        <v>0</v>
      </c>
      <c r="AE611" s="410">
        <v>0</v>
      </c>
      <c r="AF611" s="429">
        <v>0</v>
      </c>
      <c r="AG611" s="2758"/>
      <c r="AH611" s="469"/>
      <c r="AI611" s="469"/>
      <c r="AJ611" s="410">
        <v>4951</v>
      </c>
      <c r="AK611" s="410">
        <v>27</v>
      </c>
      <c r="AL611" s="410">
        <v>486</v>
      </c>
      <c r="AM611" s="410">
        <v>3255</v>
      </c>
      <c r="AN611" s="166"/>
      <c r="AO611" s="33"/>
    </row>
    <row r="612" spans="1:41">
      <c r="A612" s="78">
        <v>41407</v>
      </c>
      <c r="B612" s="226">
        <v>3002</v>
      </c>
      <c r="C612" s="413">
        <v>3930</v>
      </c>
      <c r="D612" s="412">
        <v>7040</v>
      </c>
      <c r="E612" s="414">
        <v>7268</v>
      </c>
      <c r="F612" s="3498"/>
      <c r="G612" s="413">
        <v>0</v>
      </c>
      <c r="H612" s="383">
        <v>0</v>
      </c>
      <c r="I612" s="383">
        <v>0</v>
      </c>
      <c r="J612" s="429">
        <v>0</v>
      </c>
      <c r="K612" s="429">
        <v>0</v>
      </c>
      <c r="L612" s="2758"/>
      <c r="M612" s="2758"/>
      <c r="N612" s="468"/>
      <c r="O612" s="470"/>
      <c r="P612" s="468"/>
      <c r="Q612" s="470"/>
      <c r="R612" s="469">
        <v>0</v>
      </c>
      <c r="S612" s="429">
        <v>0</v>
      </c>
      <c r="T612" s="412">
        <v>4</v>
      </c>
      <c r="U612" s="414">
        <v>4</v>
      </c>
      <c r="V612" s="412">
        <v>4</v>
      </c>
      <c r="W612" s="414">
        <v>4</v>
      </c>
      <c r="X612" s="413">
        <v>20</v>
      </c>
      <c r="Y612" s="413">
        <v>170</v>
      </c>
      <c r="Z612" s="398">
        <v>87501</v>
      </c>
      <c r="AA612" s="413">
        <v>200951</v>
      </c>
      <c r="AB612" s="3498"/>
      <c r="AC612" s="413">
        <v>0</v>
      </c>
      <c r="AD612" s="413">
        <v>0</v>
      </c>
      <c r="AE612" s="413">
        <v>0</v>
      </c>
      <c r="AF612" s="429">
        <v>0</v>
      </c>
      <c r="AG612" s="2758"/>
      <c r="AH612" s="469"/>
      <c r="AI612" s="469"/>
      <c r="AJ612" s="413">
        <v>4951</v>
      </c>
      <c r="AK612" s="413">
        <v>30</v>
      </c>
      <c r="AL612" s="413">
        <v>490</v>
      </c>
      <c r="AM612" s="413">
        <v>3425</v>
      </c>
      <c r="AN612" s="166"/>
      <c r="AO612" s="33"/>
    </row>
    <row r="613" spans="1:41">
      <c r="A613" s="78">
        <v>41408</v>
      </c>
      <c r="B613" s="226">
        <v>3798</v>
      </c>
      <c r="C613" s="413">
        <v>3798</v>
      </c>
      <c r="D613" s="412">
        <v>5306</v>
      </c>
      <c r="E613" s="414">
        <v>5722</v>
      </c>
      <c r="F613" s="3498"/>
      <c r="G613" s="413">
        <v>0</v>
      </c>
      <c r="H613" s="383">
        <v>0</v>
      </c>
      <c r="I613" s="383">
        <v>0</v>
      </c>
      <c r="J613" s="429">
        <v>0</v>
      </c>
      <c r="K613" s="429">
        <v>0</v>
      </c>
      <c r="L613" s="2758"/>
      <c r="M613" s="2758"/>
      <c r="N613" s="468"/>
      <c r="O613" s="470"/>
      <c r="P613" s="468"/>
      <c r="Q613" s="470"/>
      <c r="R613" s="469">
        <v>0</v>
      </c>
      <c r="S613" s="429">
        <v>0</v>
      </c>
      <c r="T613" s="412">
        <v>7</v>
      </c>
      <c r="U613" s="414">
        <v>7</v>
      </c>
      <c r="V613" s="412">
        <v>42</v>
      </c>
      <c r="W613" s="414">
        <v>42</v>
      </c>
      <c r="X613" s="413">
        <v>4</v>
      </c>
      <c r="Y613" s="413">
        <v>109</v>
      </c>
      <c r="Z613" s="398">
        <v>87228</v>
      </c>
      <c r="AA613" s="413">
        <v>200875</v>
      </c>
      <c r="AB613" s="3498"/>
      <c r="AC613" s="413">
        <v>0</v>
      </c>
      <c r="AD613" s="413">
        <v>0</v>
      </c>
      <c r="AE613" s="413">
        <v>0</v>
      </c>
      <c r="AF613" s="429">
        <v>0</v>
      </c>
      <c r="AG613" s="2758"/>
      <c r="AH613" s="469"/>
      <c r="AI613" s="469"/>
      <c r="AJ613" s="413">
        <v>4951</v>
      </c>
      <c r="AK613" s="413">
        <v>28</v>
      </c>
      <c r="AL613" s="413">
        <v>489</v>
      </c>
      <c r="AM613" s="413">
        <v>3534</v>
      </c>
      <c r="AN613" s="166"/>
      <c r="AO613" s="33"/>
    </row>
    <row r="614" spans="1:41">
      <c r="A614" s="78">
        <v>41409</v>
      </c>
      <c r="B614" s="226">
        <v>3050</v>
      </c>
      <c r="C614" s="416">
        <v>3050</v>
      </c>
      <c r="D614" s="415">
        <v>13076</v>
      </c>
      <c r="E614" s="417">
        <v>13504</v>
      </c>
      <c r="F614" s="3498"/>
      <c r="G614" s="416">
        <v>0</v>
      </c>
      <c r="H614" s="383">
        <v>0</v>
      </c>
      <c r="I614" s="383">
        <v>0</v>
      </c>
      <c r="J614" s="429">
        <v>0</v>
      </c>
      <c r="K614" s="429">
        <v>0</v>
      </c>
      <c r="L614" s="2758"/>
      <c r="M614" s="2758"/>
      <c r="N614" s="468"/>
      <c r="O614" s="470"/>
      <c r="P614" s="468"/>
      <c r="Q614" s="470"/>
      <c r="R614" s="469">
        <v>0</v>
      </c>
      <c r="S614" s="429">
        <v>400</v>
      </c>
      <c r="T614" s="415">
        <v>0</v>
      </c>
      <c r="U614" s="417">
        <v>0</v>
      </c>
      <c r="V614" s="415">
        <v>0</v>
      </c>
      <c r="W614" s="417">
        <v>0</v>
      </c>
      <c r="X614" s="416">
        <v>0</v>
      </c>
      <c r="Y614" s="416">
        <v>0</v>
      </c>
      <c r="Z614" s="398">
        <v>88074</v>
      </c>
      <c r="AA614" s="416">
        <v>206008</v>
      </c>
      <c r="AB614" s="3498"/>
      <c r="AC614" s="416">
        <v>0</v>
      </c>
      <c r="AD614" s="416">
        <v>0</v>
      </c>
      <c r="AE614" s="416">
        <v>0</v>
      </c>
      <c r="AF614" s="429">
        <v>0</v>
      </c>
      <c r="AG614" s="2758"/>
      <c r="AH614" s="469"/>
      <c r="AI614" s="469"/>
      <c r="AJ614" s="416">
        <v>5351</v>
      </c>
      <c r="AK614" s="416">
        <v>28</v>
      </c>
      <c r="AL614" s="416">
        <v>489</v>
      </c>
      <c r="AM614" s="416">
        <v>3534</v>
      </c>
      <c r="AN614" s="166"/>
      <c r="AO614" s="33"/>
    </row>
    <row r="615" spans="1:41">
      <c r="A615" s="78">
        <v>41410</v>
      </c>
      <c r="B615" s="226">
        <v>4911</v>
      </c>
      <c r="C615" s="416">
        <v>4911</v>
      </c>
      <c r="D615" s="415">
        <v>7461</v>
      </c>
      <c r="E615" s="417">
        <v>10002</v>
      </c>
      <c r="F615" s="3498"/>
      <c r="G615" s="416">
        <v>0</v>
      </c>
      <c r="H615" s="383">
        <v>0</v>
      </c>
      <c r="I615" s="383">
        <v>0</v>
      </c>
      <c r="J615" s="429">
        <v>0</v>
      </c>
      <c r="K615" s="429">
        <v>0</v>
      </c>
      <c r="L615" s="2758"/>
      <c r="M615" s="2758"/>
      <c r="N615" s="468"/>
      <c r="O615" s="470"/>
      <c r="P615" s="468"/>
      <c r="Q615" s="470"/>
      <c r="R615" s="469">
        <v>0</v>
      </c>
      <c r="S615" s="429">
        <v>0</v>
      </c>
      <c r="T615" s="415">
        <v>0</v>
      </c>
      <c r="U615" s="417">
        <v>0</v>
      </c>
      <c r="V615" s="415">
        <v>5</v>
      </c>
      <c r="W615" s="417">
        <v>5</v>
      </c>
      <c r="X615" s="416">
        <v>20</v>
      </c>
      <c r="Y615" s="416">
        <v>20</v>
      </c>
      <c r="Z615" s="398">
        <v>88305</v>
      </c>
      <c r="AA615" s="416">
        <v>208343</v>
      </c>
      <c r="AB615" s="3498"/>
      <c r="AC615" s="416">
        <v>0</v>
      </c>
      <c r="AD615" s="416">
        <v>0</v>
      </c>
      <c r="AE615" s="416">
        <v>0</v>
      </c>
      <c r="AF615" s="429">
        <v>0</v>
      </c>
      <c r="AG615" s="2758"/>
      <c r="AH615" s="469"/>
      <c r="AI615" s="469"/>
      <c r="AJ615" s="416">
        <v>5351</v>
      </c>
      <c r="AK615" s="416">
        <v>28</v>
      </c>
      <c r="AL615" s="416">
        <v>489</v>
      </c>
      <c r="AM615" s="416">
        <v>3550</v>
      </c>
      <c r="AN615" s="166"/>
      <c r="AO615" s="33"/>
    </row>
    <row r="616" spans="1:41">
      <c r="A616" s="78">
        <v>41411</v>
      </c>
      <c r="B616" s="226">
        <v>2901</v>
      </c>
      <c r="C616" s="410">
        <v>3286</v>
      </c>
      <c r="D616" s="409">
        <v>7250</v>
      </c>
      <c r="E616" s="411">
        <v>8300</v>
      </c>
      <c r="F616" s="3498"/>
      <c r="G616" s="410">
        <v>0</v>
      </c>
      <c r="H616" s="383">
        <v>0</v>
      </c>
      <c r="I616" s="383">
        <v>0</v>
      </c>
      <c r="J616" s="429">
        <v>0</v>
      </c>
      <c r="K616" s="429">
        <v>0</v>
      </c>
      <c r="L616" s="2758"/>
      <c r="M616" s="2758"/>
      <c r="N616" s="468"/>
      <c r="O616" s="470"/>
      <c r="P616" s="468"/>
      <c r="Q616" s="470"/>
      <c r="R616" s="469">
        <v>0</v>
      </c>
      <c r="S616" s="429">
        <v>125</v>
      </c>
      <c r="T616" s="409">
        <v>0</v>
      </c>
      <c r="U616" s="411">
        <v>0</v>
      </c>
      <c r="V616" s="409">
        <v>34</v>
      </c>
      <c r="W616" s="411">
        <v>34</v>
      </c>
      <c r="X616" s="410">
        <v>1</v>
      </c>
      <c r="Y616" s="410">
        <v>1</v>
      </c>
      <c r="Z616" s="398">
        <v>88717</v>
      </c>
      <c r="AA616" s="410">
        <v>207627</v>
      </c>
      <c r="AB616" s="3498"/>
      <c r="AC616" s="410">
        <v>0</v>
      </c>
      <c r="AD616" s="410">
        <v>0</v>
      </c>
      <c r="AE616" s="410">
        <v>0</v>
      </c>
      <c r="AF616" s="429">
        <v>0</v>
      </c>
      <c r="AG616" s="2758"/>
      <c r="AH616" s="469"/>
      <c r="AI616" s="469"/>
      <c r="AJ616" s="410">
        <v>5226</v>
      </c>
      <c r="AK616" s="410">
        <v>28</v>
      </c>
      <c r="AL616" s="410">
        <v>492</v>
      </c>
      <c r="AM616" s="410">
        <v>3550</v>
      </c>
      <c r="AN616" s="166"/>
      <c r="AO616" s="33"/>
    </row>
    <row r="617" spans="1:41">
      <c r="A617" s="78">
        <v>41414</v>
      </c>
      <c r="B617" s="226">
        <v>2966</v>
      </c>
      <c r="C617" s="419">
        <v>2966</v>
      </c>
      <c r="D617" s="418">
        <v>10135</v>
      </c>
      <c r="E617" s="420">
        <v>13976</v>
      </c>
      <c r="F617" s="3498"/>
      <c r="G617" s="419">
        <v>0</v>
      </c>
      <c r="H617" s="383">
        <v>0</v>
      </c>
      <c r="I617" s="383">
        <v>0</v>
      </c>
      <c r="J617" s="429">
        <v>0</v>
      </c>
      <c r="K617" s="429">
        <v>0</v>
      </c>
      <c r="L617" s="2758"/>
      <c r="M617" s="2758"/>
      <c r="N617" s="468"/>
      <c r="O617" s="470"/>
      <c r="P617" s="468"/>
      <c r="Q617" s="470"/>
      <c r="R617" s="469">
        <v>0</v>
      </c>
      <c r="S617" s="429">
        <v>0</v>
      </c>
      <c r="T617" s="418">
        <v>0</v>
      </c>
      <c r="U617" s="420">
        <v>0</v>
      </c>
      <c r="V617" s="418">
        <v>7</v>
      </c>
      <c r="W617" s="420">
        <v>7</v>
      </c>
      <c r="X617" s="419">
        <v>10</v>
      </c>
      <c r="Y617" s="419">
        <v>10</v>
      </c>
      <c r="Z617" s="398">
        <v>88558</v>
      </c>
      <c r="AA617" s="419">
        <v>208853</v>
      </c>
      <c r="AB617" s="3498"/>
      <c r="AC617" s="419">
        <v>0</v>
      </c>
      <c r="AD617" s="419">
        <v>0</v>
      </c>
      <c r="AE617" s="419">
        <v>0</v>
      </c>
      <c r="AF617" s="429">
        <v>0</v>
      </c>
      <c r="AG617" s="2758"/>
      <c r="AH617" s="469"/>
      <c r="AI617" s="469"/>
      <c r="AJ617" s="419">
        <v>5226</v>
      </c>
      <c r="AK617" s="419">
        <v>28</v>
      </c>
      <c r="AL617" s="419">
        <v>498</v>
      </c>
      <c r="AM617" s="419">
        <v>3560</v>
      </c>
      <c r="AN617" s="166"/>
      <c r="AO617" s="33"/>
    </row>
    <row r="618" spans="1:41">
      <c r="A618" s="78">
        <v>41415</v>
      </c>
      <c r="B618" s="226">
        <v>4123</v>
      </c>
      <c r="C618" s="400">
        <v>5233</v>
      </c>
      <c r="D618" s="399">
        <v>8798</v>
      </c>
      <c r="E618" s="401">
        <v>8798</v>
      </c>
      <c r="F618" s="3498"/>
      <c r="G618" s="400">
        <v>0</v>
      </c>
      <c r="H618" s="383">
        <v>0</v>
      </c>
      <c r="I618" s="383">
        <v>0</v>
      </c>
      <c r="J618" s="429">
        <v>0</v>
      </c>
      <c r="K618" s="429">
        <v>0</v>
      </c>
      <c r="L618" s="2758"/>
      <c r="M618" s="2758"/>
      <c r="N618" s="468"/>
      <c r="O618" s="470"/>
      <c r="P618" s="468"/>
      <c r="Q618" s="470"/>
      <c r="R618" s="469">
        <v>3</v>
      </c>
      <c r="S618" s="429">
        <v>3</v>
      </c>
      <c r="T618" s="399">
        <v>0</v>
      </c>
      <c r="U618" s="401">
        <v>0</v>
      </c>
      <c r="V618" s="399">
        <v>14</v>
      </c>
      <c r="W618" s="401">
        <v>14</v>
      </c>
      <c r="X618" s="400">
        <v>11</v>
      </c>
      <c r="Y618" s="400">
        <v>11</v>
      </c>
      <c r="Z618" s="398">
        <v>89485</v>
      </c>
      <c r="AA618" s="400">
        <v>210390</v>
      </c>
      <c r="AB618" s="3498"/>
      <c r="AC618" s="400">
        <v>0</v>
      </c>
      <c r="AD618" s="400">
        <v>0</v>
      </c>
      <c r="AE618" s="400">
        <v>0</v>
      </c>
      <c r="AF618" s="429">
        <v>0</v>
      </c>
      <c r="AG618" s="2758"/>
      <c r="AH618" s="469"/>
      <c r="AI618" s="469"/>
      <c r="AJ618" s="400">
        <v>5229</v>
      </c>
      <c r="AK618" s="400">
        <v>28</v>
      </c>
      <c r="AL618" s="400">
        <v>494</v>
      </c>
      <c r="AM618" s="400">
        <v>3570</v>
      </c>
      <c r="AN618" s="166"/>
      <c r="AO618" s="33"/>
    </row>
    <row r="619" spans="1:41">
      <c r="A619" s="78">
        <v>41416</v>
      </c>
      <c r="B619" s="226">
        <v>5609</v>
      </c>
      <c r="C619" s="422">
        <v>5724</v>
      </c>
      <c r="D619" s="421">
        <v>18761</v>
      </c>
      <c r="E619" s="423">
        <v>19146</v>
      </c>
      <c r="F619" s="3498"/>
      <c r="G619" s="422">
        <v>0</v>
      </c>
      <c r="H619" s="383">
        <v>0</v>
      </c>
      <c r="I619" s="383">
        <v>0</v>
      </c>
      <c r="J619" s="429">
        <v>0</v>
      </c>
      <c r="K619" s="429">
        <v>0</v>
      </c>
      <c r="L619" s="2758"/>
      <c r="M619" s="2758"/>
      <c r="N619" s="468"/>
      <c r="O619" s="470"/>
      <c r="P619" s="468"/>
      <c r="Q619" s="470"/>
      <c r="R619" s="469">
        <v>45</v>
      </c>
      <c r="S619" s="429">
        <v>45</v>
      </c>
      <c r="T619" s="421">
        <v>1</v>
      </c>
      <c r="U619" s="423">
        <v>1</v>
      </c>
      <c r="V619" s="421">
        <v>10</v>
      </c>
      <c r="W619" s="423">
        <v>10</v>
      </c>
      <c r="X619" s="422">
        <v>10</v>
      </c>
      <c r="Y619" s="422">
        <v>10</v>
      </c>
      <c r="Z619" s="398">
        <v>90130</v>
      </c>
      <c r="AA619" s="422">
        <v>216062</v>
      </c>
      <c r="AB619" s="3498"/>
      <c r="AC619" s="422">
        <v>0</v>
      </c>
      <c r="AD619" s="422">
        <v>0</v>
      </c>
      <c r="AE619" s="422">
        <v>0</v>
      </c>
      <c r="AF619" s="429">
        <v>0</v>
      </c>
      <c r="AG619" s="2758"/>
      <c r="AH619" s="469"/>
      <c r="AI619" s="469"/>
      <c r="AJ619" s="422">
        <v>5229</v>
      </c>
      <c r="AK619" s="422">
        <v>28</v>
      </c>
      <c r="AL619" s="422">
        <v>494</v>
      </c>
      <c r="AM619" s="422">
        <v>3579</v>
      </c>
      <c r="AN619" s="166"/>
      <c r="AO619" s="33"/>
    </row>
    <row r="620" spans="1:41">
      <c r="A620" s="78">
        <v>41417</v>
      </c>
      <c r="B620" s="226">
        <v>5790</v>
      </c>
      <c r="C620" s="422">
        <v>6540</v>
      </c>
      <c r="D620" s="421">
        <v>15220</v>
      </c>
      <c r="E620" s="423">
        <v>15940</v>
      </c>
      <c r="F620" s="3498"/>
      <c r="G620" s="422">
        <v>0</v>
      </c>
      <c r="H620" s="383">
        <v>0</v>
      </c>
      <c r="I620" s="383">
        <v>0</v>
      </c>
      <c r="J620" s="429">
        <v>0</v>
      </c>
      <c r="K620" s="429">
        <v>0</v>
      </c>
      <c r="L620" s="2758"/>
      <c r="M620" s="2758"/>
      <c r="N620" s="468"/>
      <c r="O620" s="470"/>
      <c r="P620" s="468"/>
      <c r="Q620" s="470"/>
      <c r="R620" s="469">
        <v>0</v>
      </c>
      <c r="S620" s="429">
        <v>0</v>
      </c>
      <c r="T620" s="421">
        <v>0</v>
      </c>
      <c r="U620" s="423">
        <v>0</v>
      </c>
      <c r="V620" s="421">
        <v>5</v>
      </c>
      <c r="W620" s="423">
        <v>5</v>
      </c>
      <c r="X620" s="422">
        <v>0</v>
      </c>
      <c r="Y620" s="422">
        <v>119</v>
      </c>
      <c r="Z620" s="398">
        <v>89771</v>
      </c>
      <c r="AA620" s="422">
        <v>229386</v>
      </c>
      <c r="AB620" s="3498"/>
      <c r="AC620" s="422">
        <v>0</v>
      </c>
      <c r="AD620" s="422">
        <v>0</v>
      </c>
      <c r="AE620" s="422">
        <v>0</v>
      </c>
      <c r="AF620" s="429">
        <v>0</v>
      </c>
      <c r="AG620" s="2758"/>
      <c r="AH620" s="469"/>
      <c r="AI620" s="469"/>
      <c r="AJ620" s="422">
        <v>5229</v>
      </c>
      <c r="AK620" s="422">
        <v>28</v>
      </c>
      <c r="AL620" s="422">
        <v>494</v>
      </c>
      <c r="AM620" s="422">
        <v>3698</v>
      </c>
      <c r="AN620" s="166"/>
      <c r="AO620" s="33"/>
    </row>
    <row r="621" spans="1:41">
      <c r="A621" s="78">
        <v>41418</v>
      </c>
      <c r="B621" s="226">
        <v>4182</v>
      </c>
      <c r="C621" s="422">
        <v>4182</v>
      </c>
      <c r="D621" s="421">
        <v>9314</v>
      </c>
      <c r="E621" s="423">
        <v>14365</v>
      </c>
      <c r="F621" s="3498"/>
      <c r="G621" s="422">
        <v>0</v>
      </c>
      <c r="H621" s="383">
        <v>0</v>
      </c>
      <c r="I621" s="383">
        <v>0</v>
      </c>
      <c r="J621" s="429">
        <v>0</v>
      </c>
      <c r="K621" s="429">
        <v>0</v>
      </c>
      <c r="L621" s="2758"/>
      <c r="M621" s="2758"/>
      <c r="N621" s="468"/>
      <c r="O621" s="470"/>
      <c r="P621" s="468"/>
      <c r="Q621" s="470"/>
      <c r="R621" s="469">
        <v>88</v>
      </c>
      <c r="S621" s="429">
        <v>228</v>
      </c>
      <c r="T621" s="421">
        <v>0</v>
      </c>
      <c r="U621" s="423">
        <v>0</v>
      </c>
      <c r="V621" s="421">
        <v>72</v>
      </c>
      <c r="W621" s="423">
        <v>72</v>
      </c>
      <c r="X621" s="422">
        <v>0</v>
      </c>
      <c r="Y621" s="422">
        <v>0</v>
      </c>
      <c r="Z621" s="398">
        <v>90131</v>
      </c>
      <c r="AA621" s="422">
        <v>217081</v>
      </c>
      <c r="AB621" s="3498"/>
      <c r="AC621" s="422">
        <v>0</v>
      </c>
      <c r="AD621" s="422">
        <v>0</v>
      </c>
      <c r="AE621" s="422">
        <v>0</v>
      </c>
      <c r="AF621" s="429">
        <v>0</v>
      </c>
      <c r="AG621" s="2758"/>
      <c r="AH621" s="469"/>
      <c r="AI621" s="469"/>
      <c r="AJ621" s="422">
        <v>5152</v>
      </c>
      <c r="AK621" s="422">
        <v>28</v>
      </c>
      <c r="AL621" s="422">
        <v>498</v>
      </c>
      <c r="AM621" s="422">
        <v>3698</v>
      </c>
      <c r="AN621" s="166"/>
      <c r="AO621" s="33"/>
    </row>
    <row r="622" spans="1:41" s="112" customFormat="1">
      <c r="A622" s="119">
        <v>41421</v>
      </c>
      <c r="B622" s="127"/>
      <c r="C622" s="108"/>
      <c r="D622" s="109"/>
      <c r="E622" s="114"/>
      <c r="F622" s="1413"/>
      <c r="G622" s="108"/>
      <c r="H622" s="141"/>
      <c r="I622" s="141"/>
      <c r="J622" s="108">
        <v>0</v>
      </c>
      <c r="K622" s="108">
        <v>0</v>
      </c>
      <c r="L622" s="1413"/>
      <c r="M622" s="1413"/>
      <c r="N622" s="109"/>
      <c r="O622" s="114"/>
      <c r="P622" s="109"/>
      <c r="Q622" s="114"/>
      <c r="R622" s="108"/>
      <c r="S622" s="108"/>
      <c r="T622" s="109"/>
      <c r="U622" s="114"/>
      <c r="V622" s="109"/>
      <c r="W622" s="114"/>
      <c r="X622" s="108"/>
      <c r="Y622" s="108"/>
      <c r="Z622" s="110"/>
      <c r="AA622" s="108"/>
      <c r="AB622" s="1413"/>
      <c r="AC622" s="108"/>
      <c r="AD622" s="108"/>
      <c r="AE622" s="108"/>
      <c r="AF622" s="108">
        <v>0</v>
      </c>
      <c r="AG622" s="1413"/>
      <c r="AH622" s="108"/>
      <c r="AI622" s="108"/>
      <c r="AJ622" s="108"/>
      <c r="AK622" s="108"/>
      <c r="AL622" s="108"/>
      <c r="AM622" s="108"/>
      <c r="AN622" s="160" t="s">
        <v>26</v>
      </c>
      <c r="AO622" s="111"/>
    </row>
    <row r="623" spans="1:41">
      <c r="A623" s="78">
        <v>41422</v>
      </c>
      <c r="B623" s="226">
        <v>6632</v>
      </c>
      <c r="C623" s="425">
        <v>6632</v>
      </c>
      <c r="D623" s="424">
        <v>13208</v>
      </c>
      <c r="E623" s="426">
        <v>13208</v>
      </c>
      <c r="F623" s="3498"/>
      <c r="G623" s="425">
        <v>0</v>
      </c>
      <c r="H623" s="383">
        <v>0</v>
      </c>
      <c r="I623" s="383">
        <v>0</v>
      </c>
      <c r="J623" s="429">
        <v>0</v>
      </c>
      <c r="K623" s="429">
        <v>0</v>
      </c>
      <c r="L623" s="2758"/>
      <c r="M623" s="2758"/>
      <c r="N623" s="468"/>
      <c r="O623" s="470"/>
      <c r="P623" s="468"/>
      <c r="Q623" s="470"/>
      <c r="R623" s="469">
        <v>2</v>
      </c>
      <c r="S623" s="429">
        <v>2</v>
      </c>
      <c r="T623" s="424">
        <v>0</v>
      </c>
      <c r="U623" s="426">
        <v>0</v>
      </c>
      <c r="V623" s="424">
        <v>14</v>
      </c>
      <c r="W623" s="426">
        <v>14</v>
      </c>
      <c r="X623" s="425">
        <v>50</v>
      </c>
      <c r="Y623" s="425">
        <v>50</v>
      </c>
      <c r="Z623" s="398">
        <v>90465</v>
      </c>
      <c r="AA623" s="425">
        <v>216492</v>
      </c>
      <c r="AB623" s="3498"/>
      <c r="AC623" s="425">
        <v>0</v>
      </c>
      <c r="AD623" s="425">
        <v>0</v>
      </c>
      <c r="AE623" s="425">
        <v>0</v>
      </c>
      <c r="AF623" s="429">
        <v>0</v>
      </c>
      <c r="AG623" s="2758"/>
      <c r="AH623" s="469"/>
      <c r="AI623" s="469"/>
      <c r="AJ623" s="425">
        <v>5150</v>
      </c>
      <c r="AK623" s="425">
        <v>28</v>
      </c>
      <c r="AL623" s="425">
        <v>502</v>
      </c>
      <c r="AM623" s="425">
        <v>3698</v>
      </c>
      <c r="AN623" s="166"/>
      <c r="AO623" s="33"/>
    </row>
    <row r="624" spans="1:41">
      <c r="A624" s="78">
        <v>41423</v>
      </c>
      <c r="B624" s="226">
        <v>3696</v>
      </c>
      <c r="C624" s="425">
        <v>3696</v>
      </c>
      <c r="D624" s="424">
        <v>21059</v>
      </c>
      <c r="E624" s="426">
        <v>21059</v>
      </c>
      <c r="F624" s="3498"/>
      <c r="G624" s="425">
        <v>0</v>
      </c>
      <c r="H624" s="383">
        <v>0</v>
      </c>
      <c r="I624" s="383">
        <v>0</v>
      </c>
      <c r="J624" s="429">
        <v>0</v>
      </c>
      <c r="K624" s="429">
        <v>0</v>
      </c>
      <c r="L624" s="2758"/>
      <c r="M624" s="2758"/>
      <c r="N624" s="468"/>
      <c r="O624" s="470"/>
      <c r="P624" s="468"/>
      <c r="Q624" s="470"/>
      <c r="R624" s="469">
        <v>7</v>
      </c>
      <c r="S624" s="429">
        <v>7</v>
      </c>
      <c r="T624" s="424">
        <v>0</v>
      </c>
      <c r="U624" s="426">
        <v>0</v>
      </c>
      <c r="V624" s="424">
        <v>15</v>
      </c>
      <c r="W624" s="426">
        <v>15</v>
      </c>
      <c r="X624" s="425">
        <v>0</v>
      </c>
      <c r="Y624" s="425">
        <v>0</v>
      </c>
      <c r="Z624" s="398">
        <v>90183</v>
      </c>
      <c r="AA624" s="425">
        <v>222163</v>
      </c>
      <c r="AB624" s="3498"/>
      <c r="AC624" s="425">
        <v>0</v>
      </c>
      <c r="AD624" s="425">
        <v>0</v>
      </c>
      <c r="AE624" s="425">
        <v>0</v>
      </c>
      <c r="AF624" s="429">
        <v>0</v>
      </c>
      <c r="AG624" s="2758"/>
      <c r="AH624" s="469"/>
      <c r="AI624" s="469"/>
      <c r="AJ624" s="425">
        <v>5150</v>
      </c>
      <c r="AK624" s="425">
        <v>28</v>
      </c>
      <c r="AL624" s="425">
        <v>502</v>
      </c>
      <c r="AM624" s="425">
        <v>3698</v>
      </c>
      <c r="AN624" s="166"/>
      <c r="AO624" s="33"/>
    </row>
    <row r="625" spans="1:41">
      <c r="A625" s="78">
        <v>41424</v>
      </c>
      <c r="B625" s="226">
        <v>4534</v>
      </c>
      <c r="C625" s="425">
        <v>4654</v>
      </c>
      <c r="D625" s="424">
        <v>15001</v>
      </c>
      <c r="E625" s="426">
        <v>16981</v>
      </c>
      <c r="F625" s="3498"/>
      <c r="G625" s="425">
        <v>0</v>
      </c>
      <c r="H625" s="383">
        <v>0</v>
      </c>
      <c r="I625" s="383">
        <v>0</v>
      </c>
      <c r="J625" s="429">
        <v>0</v>
      </c>
      <c r="K625" s="429">
        <v>0</v>
      </c>
      <c r="L625" s="2758"/>
      <c r="M625" s="2758"/>
      <c r="N625" s="468"/>
      <c r="O625" s="470"/>
      <c r="P625" s="468"/>
      <c r="Q625" s="470"/>
      <c r="R625" s="469">
        <v>1</v>
      </c>
      <c r="S625" s="429">
        <v>1</v>
      </c>
      <c r="T625" s="424">
        <v>0</v>
      </c>
      <c r="U625" s="426">
        <v>0</v>
      </c>
      <c r="V625" s="424">
        <v>51</v>
      </c>
      <c r="W625" s="426">
        <v>51</v>
      </c>
      <c r="X625" s="425">
        <v>0</v>
      </c>
      <c r="Y625" s="425">
        <v>0</v>
      </c>
      <c r="Z625" s="398">
        <v>90356</v>
      </c>
      <c r="AA625" s="425">
        <v>226422</v>
      </c>
      <c r="AB625" s="3498"/>
      <c r="AC625" s="425">
        <v>0</v>
      </c>
      <c r="AD625" s="425">
        <v>0</v>
      </c>
      <c r="AE625" s="425">
        <v>0</v>
      </c>
      <c r="AF625" s="429">
        <v>0</v>
      </c>
      <c r="AG625" s="2758"/>
      <c r="AH625" s="469"/>
      <c r="AI625" s="469"/>
      <c r="AJ625" s="425">
        <v>5150</v>
      </c>
      <c r="AK625" s="425">
        <v>28</v>
      </c>
      <c r="AL625" s="425">
        <v>507</v>
      </c>
      <c r="AM625" s="425">
        <v>3698</v>
      </c>
      <c r="AN625" s="166"/>
      <c r="AO625" s="33"/>
    </row>
    <row r="626" spans="1:41">
      <c r="A626" s="78">
        <v>41425</v>
      </c>
      <c r="B626" s="226">
        <v>11619</v>
      </c>
      <c r="C626" s="425">
        <v>14205</v>
      </c>
      <c r="D626" s="424">
        <v>29973</v>
      </c>
      <c r="E626" s="426">
        <v>35908</v>
      </c>
      <c r="F626" s="3498"/>
      <c r="G626" s="425">
        <v>0</v>
      </c>
      <c r="H626" s="383">
        <v>0</v>
      </c>
      <c r="I626" s="383">
        <v>0</v>
      </c>
      <c r="J626" s="429">
        <v>0</v>
      </c>
      <c r="K626" s="429">
        <v>547</v>
      </c>
      <c r="L626" s="2758"/>
      <c r="M626" s="2758"/>
      <c r="N626" s="468"/>
      <c r="O626" s="470"/>
      <c r="P626" s="468"/>
      <c r="Q626" s="470"/>
      <c r="R626" s="469">
        <v>0</v>
      </c>
      <c r="S626" s="429">
        <v>800</v>
      </c>
      <c r="T626" s="424">
        <v>0</v>
      </c>
      <c r="U626" s="426">
        <v>0</v>
      </c>
      <c r="V626" s="424">
        <v>38</v>
      </c>
      <c r="W626" s="426">
        <v>38</v>
      </c>
      <c r="X626" s="425">
        <v>21</v>
      </c>
      <c r="Y626" s="425">
        <v>21</v>
      </c>
      <c r="Z626" s="398">
        <v>89886</v>
      </c>
      <c r="AA626" s="425">
        <v>228401</v>
      </c>
      <c r="AB626" s="3498"/>
      <c r="AC626" s="425">
        <v>0</v>
      </c>
      <c r="AD626" s="425">
        <v>0</v>
      </c>
      <c r="AE626" s="425">
        <v>0</v>
      </c>
      <c r="AF626" s="429">
        <v>547</v>
      </c>
      <c r="AG626" s="2758"/>
      <c r="AH626" s="469"/>
      <c r="AI626" s="469"/>
      <c r="AJ626" s="425">
        <v>4450</v>
      </c>
      <c r="AK626" s="425">
        <v>28</v>
      </c>
      <c r="AL626" s="425">
        <v>510</v>
      </c>
      <c r="AM626" s="425">
        <v>3702</v>
      </c>
      <c r="AN626" s="166"/>
      <c r="AO626" s="33"/>
    </row>
    <row r="627" spans="1:41">
      <c r="A627" s="78">
        <v>41428</v>
      </c>
      <c r="B627" s="226">
        <v>6507</v>
      </c>
      <c r="C627" s="431">
        <v>6507</v>
      </c>
      <c r="D627" s="430">
        <v>17192</v>
      </c>
      <c r="E627" s="432">
        <v>19875</v>
      </c>
      <c r="F627" s="3498"/>
      <c r="G627" s="431">
        <v>0</v>
      </c>
      <c r="H627" s="383">
        <v>0</v>
      </c>
      <c r="I627" s="383">
        <v>0</v>
      </c>
      <c r="J627" s="431">
        <v>0</v>
      </c>
      <c r="K627" s="431">
        <v>0</v>
      </c>
      <c r="L627" s="2758"/>
      <c r="M627" s="2758"/>
      <c r="N627" s="468"/>
      <c r="O627" s="470"/>
      <c r="P627" s="468"/>
      <c r="Q627" s="470"/>
      <c r="R627" s="469">
        <v>0</v>
      </c>
      <c r="S627" s="431">
        <v>0</v>
      </c>
      <c r="T627" s="430">
        <v>0</v>
      </c>
      <c r="U627" s="432">
        <v>0</v>
      </c>
      <c r="V627" s="430">
        <v>56</v>
      </c>
      <c r="W627" s="432">
        <v>56</v>
      </c>
      <c r="X627" s="431">
        <v>4</v>
      </c>
      <c r="Y627" s="431">
        <v>4</v>
      </c>
      <c r="Z627" s="398">
        <v>90410</v>
      </c>
      <c r="AA627" s="431">
        <v>224312</v>
      </c>
      <c r="AB627" s="3498"/>
      <c r="AC627" s="431">
        <v>0</v>
      </c>
      <c r="AD627" s="431">
        <v>0</v>
      </c>
      <c r="AE627" s="431">
        <v>0</v>
      </c>
      <c r="AF627" s="431">
        <v>547</v>
      </c>
      <c r="AG627" s="2758"/>
      <c r="AH627" s="469"/>
      <c r="AI627" s="469"/>
      <c r="AJ627" s="431">
        <v>4450</v>
      </c>
      <c r="AK627" s="431">
        <v>28</v>
      </c>
      <c r="AL627" s="431">
        <v>510</v>
      </c>
      <c r="AM627" s="431">
        <v>3698</v>
      </c>
      <c r="AN627" s="166"/>
      <c r="AO627" s="33"/>
    </row>
    <row r="628" spans="1:41">
      <c r="A628" s="78">
        <v>41429</v>
      </c>
      <c r="B628" s="226">
        <v>7078</v>
      </c>
      <c r="C628" s="431">
        <v>7078</v>
      </c>
      <c r="D628" s="430">
        <v>13773</v>
      </c>
      <c r="E628" s="432">
        <v>14486</v>
      </c>
      <c r="F628" s="3498"/>
      <c r="G628" s="431">
        <v>0</v>
      </c>
      <c r="H628" s="383">
        <v>0</v>
      </c>
      <c r="I628" s="383">
        <v>0</v>
      </c>
      <c r="J628" s="431">
        <v>0</v>
      </c>
      <c r="K628" s="431">
        <v>0</v>
      </c>
      <c r="L628" s="2758"/>
      <c r="M628" s="2758"/>
      <c r="N628" s="468"/>
      <c r="O628" s="470"/>
      <c r="P628" s="468"/>
      <c r="Q628" s="470"/>
      <c r="R628" s="469">
        <v>0</v>
      </c>
      <c r="S628" s="431">
        <v>0</v>
      </c>
      <c r="T628" s="430">
        <v>0</v>
      </c>
      <c r="U628" s="432">
        <v>0</v>
      </c>
      <c r="V628" s="430">
        <v>31</v>
      </c>
      <c r="W628" s="432">
        <v>31</v>
      </c>
      <c r="X628" s="431">
        <v>0</v>
      </c>
      <c r="Y628" s="431">
        <v>0</v>
      </c>
      <c r="Z628" s="398">
        <v>89301</v>
      </c>
      <c r="AA628" s="431">
        <v>224281</v>
      </c>
      <c r="AB628" s="3498"/>
      <c r="AC628" s="431">
        <v>0</v>
      </c>
      <c r="AD628" s="431">
        <v>0</v>
      </c>
      <c r="AE628" s="431">
        <v>0</v>
      </c>
      <c r="AF628" s="431">
        <v>547</v>
      </c>
      <c r="AG628" s="2758"/>
      <c r="AH628" s="469"/>
      <c r="AI628" s="469"/>
      <c r="AJ628" s="431">
        <v>4450</v>
      </c>
      <c r="AK628" s="431">
        <v>28</v>
      </c>
      <c r="AL628" s="431">
        <v>537</v>
      </c>
      <c r="AM628" s="431">
        <v>3698</v>
      </c>
      <c r="AN628" s="166"/>
      <c r="AO628" s="33"/>
    </row>
    <row r="629" spans="1:41">
      <c r="A629" s="78">
        <v>41430</v>
      </c>
      <c r="B629" s="226">
        <v>9311</v>
      </c>
      <c r="C629" s="434">
        <v>9631</v>
      </c>
      <c r="D629" s="433">
        <v>16429</v>
      </c>
      <c r="E629" s="435">
        <v>18364</v>
      </c>
      <c r="F629" s="3498"/>
      <c r="G629" s="434">
        <v>0</v>
      </c>
      <c r="H629" s="383">
        <v>0</v>
      </c>
      <c r="I629" s="383">
        <v>0</v>
      </c>
      <c r="J629" s="434">
        <v>0</v>
      </c>
      <c r="K629" s="434">
        <v>0</v>
      </c>
      <c r="L629" s="2758"/>
      <c r="M629" s="2758"/>
      <c r="N629" s="468"/>
      <c r="O629" s="470"/>
      <c r="P629" s="468"/>
      <c r="Q629" s="470"/>
      <c r="R629" s="469">
        <v>0</v>
      </c>
      <c r="S629" s="434">
        <v>0</v>
      </c>
      <c r="T629" s="433">
        <v>0</v>
      </c>
      <c r="U629" s="435">
        <v>0</v>
      </c>
      <c r="V629" s="433">
        <v>10</v>
      </c>
      <c r="W629" s="435">
        <v>10</v>
      </c>
      <c r="X629" s="434">
        <v>0</v>
      </c>
      <c r="Y629" s="434">
        <v>0</v>
      </c>
      <c r="Z629" s="398">
        <v>89059</v>
      </c>
      <c r="AA629" s="434">
        <v>228180</v>
      </c>
      <c r="AB629" s="3498"/>
      <c r="AC629" s="434">
        <v>0</v>
      </c>
      <c r="AD629" s="434">
        <v>0</v>
      </c>
      <c r="AE629" s="434">
        <v>0</v>
      </c>
      <c r="AF629" s="434">
        <v>547</v>
      </c>
      <c r="AG629" s="2758"/>
      <c r="AH629" s="469"/>
      <c r="AI629" s="469"/>
      <c r="AJ629" s="434">
        <v>4450</v>
      </c>
      <c r="AK629" s="434">
        <v>28</v>
      </c>
      <c r="AL629" s="434">
        <v>547</v>
      </c>
      <c r="AM629" s="434">
        <v>3698</v>
      </c>
      <c r="AN629" s="166"/>
      <c r="AO629" s="33"/>
    </row>
    <row r="630" spans="1:41">
      <c r="A630" s="78">
        <v>41431</v>
      </c>
      <c r="B630" s="226">
        <v>5969</v>
      </c>
      <c r="C630" s="434">
        <v>5969</v>
      </c>
      <c r="D630" s="433">
        <v>14066</v>
      </c>
      <c r="E630" s="435">
        <v>14856</v>
      </c>
      <c r="F630" s="3498"/>
      <c r="G630" s="434">
        <v>0</v>
      </c>
      <c r="H630" s="383">
        <v>0</v>
      </c>
      <c r="I630" s="383">
        <v>0</v>
      </c>
      <c r="J630" s="434">
        <v>0</v>
      </c>
      <c r="K630" s="434">
        <v>0</v>
      </c>
      <c r="L630" s="2758"/>
      <c r="M630" s="2758"/>
      <c r="N630" s="468"/>
      <c r="O630" s="470"/>
      <c r="P630" s="468"/>
      <c r="Q630" s="470"/>
      <c r="R630" s="469">
        <v>0</v>
      </c>
      <c r="S630" s="434">
        <v>0</v>
      </c>
      <c r="T630" s="433">
        <v>0</v>
      </c>
      <c r="U630" s="435">
        <v>0</v>
      </c>
      <c r="V630" s="433">
        <v>0</v>
      </c>
      <c r="W630" s="435">
        <v>0</v>
      </c>
      <c r="X630" s="434">
        <v>9</v>
      </c>
      <c r="Y630" s="434">
        <v>199</v>
      </c>
      <c r="Z630" s="398">
        <v>89739</v>
      </c>
      <c r="AA630" s="434">
        <v>224722</v>
      </c>
      <c r="AB630" s="3498"/>
      <c r="AC630" s="434">
        <v>0</v>
      </c>
      <c r="AD630" s="434">
        <v>0</v>
      </c>
      <c r="AE630" s="434">
        <v>0</v>
      </c>
      <c r="AF630" s="434">
        <v>547</v>
      </c>
      <c r="AG630" s="2758"/>
      <c r="AH630" s="469"/>
      <c r="AI630" s="469"/>
      <c r="AJ630" s="434">
        <v>4450</v>
      </c>
      <c r="AK630" s="434">
        <v>28</v>
      </c>
      <c r="AL630" s="434">
        <v>547</v>
      </c>
      <c r="AM630" s="434">
        <v>3888</v>
      </c>
      <c r="AN630" s="166"/>
      <c r="AO630" s="33"/>
    </row>
    <row r="631" spans="1:41">
      <c r="A631" s="78">
        <v>41432</v>
      </c>
      <c r="B631" s="226">
        <v>4870</v>
      </c>
      <c r="C631" s="439">
        <v>5357</v>
      </c>
      <c r="D631" s="438">
        <v>18456</v>
      </c>
      <c r="E631" s="440">
        <v>18456</v>
      </c>
      <c r="F631" s="3498"/>
      <c r="G631" s="439">
        <v>0</v>
      </c>
      <c r="H631" s="383">
        <v>0</v>
      </c>
      <c r="I631" s="383">
        <v>0</v>
      </c>
      <c r="J631" s="439">
        <v>0</v>
      </c>
      <c r="K631" s="439">
        <v>0</v>
      </c>
      <c r="L631" s="2758"/>
      <c r="M631" s="2758"/>
      <c r="N631" s="468"/>
      <c r="O631" s="470"/>
      <c r="P631" s="468"/>
      <c r="Q631" s="470"/>
      <c r="R631" s="469">
        <v>6</v>
      </c>
      <c r="S631" s="439">
        <v>6</v>
      </c>
      <c r="T631" s="438">
        <v>0</v>
      </c>
      <c r="U631" s="440">
        <v>0</v>
      </c>
      <c r="V631" s="438">
        <v>20</v>
      </c>
      <c r="W631" s="440">
        <v>20</v>
      </c>
      <c r="X631" s="439">
        <v>0</v>
      </c>
      <c r="Y631" s="439">
        <v>0</v>
      </c>
      <c r="Z631" s="398">
        <v>89234</v>
      </c>
      <c r="AA631" s="439">
        <v>229188</v>
      </c>
      <c r="AB631" s="3498"/>
      <c r="AC631" s="439">
        <v>0</v>
      </c>
      <c r="AD631" s="439">
        <v>0</v>
      </c>
      <c r="AE631" s="439">
        <v>0</v>
      </c>
      <c r="AF631" s="439">
        <v>547</v>
      </c>
      <c r="AG631" s="2758"/>
      <c r="AH631" s="469"/>
      <c r="AI631" s="469"/>
      <c r="AJ631" s="439">
        <v>4450</v>
      </c>
      <c r="A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32" s="383">
        <v>0</v>
      </c>
      <c r="J632" s="429">
        <v>0</v>
      </c>
      <c r="K632" s="429">
        <v>0</v>
      </c>
      <c r="L632" s="2758"/>
      <c r="M632" s="2758"/>
      <c r="N632" s="468"/>
      <c r="O632" s="470"/>
      <c r="P632" s="468"/>
      <c r="Q632" s="470"/>
      <c r="R632" s="469">
        <v>10</v>
      </c>
      <c r="S632" s="429">
        <v>10</v>
      </c>
      <c r="T632" s="424">
        <v>0</v>
      </c>
      <c r="U632" s="426">
        <v>0</v>
      </c>
      <c r="V632" s="424">
        <v>30</v>
      </c>
      <c r="W632" s="426">
        <v>30</v>
      </c>
      <c r="X632" s="425">
        <v>0</v>
      </c>
      <c r="Y632" s="425">
        <v>122</v>
      </c>
      <c r="Z632" s="398">
        <v>89189</v>
      </c>
      <c r="AA632" s="425">
        <v>232309</v>
      </c>
      <c r="AB632" s="3498"/>
      <c r="AC632" s="425">
        <v>0</v>
      </c>
      <c r="AD632" s="425">
        <v>0</v>
      </c>
      <c r="AE632" s="425">
        <v>0</v>
      </c>
      <c r="AF632" s="429">
        <v>547</v>
      </c>
      <c r="AG632" s="2758"/>
      <c r="AH632" s="469"/>
      <c r="AI632" s="469"/>
      <c r="AJ632" s="425">
        <v>4450</v>
      </c>
      <c r="AK632" s="425">
        <v>28</v>
      </c>
      <c r="AL632" s="425">
        <v>577</v>
      </c>
      <c r="AM632" s="425">
        <v>4010</v>
      </c>
      <c r="AN632" s="166"/>
      <c r="AO632" s="33"/>
    </row>
    <row r="633" spans="1:41">
      <c r="A633" s="78">
        <v>41436</v>
      </c>
      <c r="B633" s="226">
        <v>5052</v>
      </c>
      <c r="C633" s="442">
        <v>5637</v>
      </c>
      <c r="D633" s="441">
        <v>30180</v>
      </c>
      <c r="E633" s="443">
        <v>30651</v>
      </c>
      <c r="F633" s="3498"/>
      <c r="G633" s="442">
        <v>0</v>
      </c>
      <c r="H633" s="383">
        <v>0</v>
      </c>
      <c r="I633" s="383">
        <v>0</v>
      </c>
      <c r="J633" s="442">
        <v>0</v>
      </c>
      <c r="K633" s="442">
        <v>0</v>
      </c>
      <c r="L633" s="2758"/>
      <c r="M633" s="2758"/>
      <c r="N633" s="468"/>
      <c r="O633" s="470"/>
      <c r="P633" s="468"/>
      <c r="Q633" s="470"/>
      <c r="R633" s="469">
        <v>0</v>
      </c>
      <c r="S633" s="442">
        <v>0</v>
      </c>
      <c r="T633" s="441">
        <v>0</v>
      </c>
      <c r="U633" s="443">
        <v>0</v>
      </c>
      <c r="V633" s="441">
        <v>0</v>
      </c>
      <c r="W633" s="443">
        <v>0</v>
      </c>
      <c r="X633" s="442">
        <v>41</v>
      </c>
      <c r="Y633" s="442">
        <v>41</v>
      </c>
      <c r="Z633" s="398">
        <v>89271</v>
      </c>
      <c r="AA633" s="442">
        <v>242116</v>
      </c>
      <c r="AB633" s="3498"/>
      <c r="AC633" s="442">
        <v>0</v>
      </c>
      <c r="AD633" s="442">
        <v>0</v>
      </c>
      <c r="AE633" s="442">
        <v>0</v>
      </c>
      <c r="AF633" s="442">
        <v>547</v>
      </c>
      <c r="AG633" s="2758"/>
      <c r="AH633" s="469"/>
      <c r="AI633" s="469"/>
      <c r="AJ633" s="442">
        <v>4450</v>
      </c>
      <c r="AK633" s="442">
        <v>28</v>
      </c>
      <c r="AL633" s="442">
        <v>583</v>
      </c>
      <c r="AM633" s="442">
        <v>5418</v>
      </c>
      <c r="AN633" s="166"/>
      <c r="AO633" s="33"/>
    </row>
    <row r="634" spans="1:41">
      <c r="A634" s="78">
        <v>41437</v>
      </c>
      <c r="B634" s="226">
        <v>8586</v>
      </c>
      <c r="C634" s="442">
        <v>8586</v>
      </c>
      <c r="D634" s="441">
        <v>38115</v>
      </c>
      <c r="E634" s="443">
        <v>42445</v>
      </c>
      <c r="F634" s="3498"/>
      <c r="G634" s="442">
        <v>0</v>
      </c>
      <c r="H634" s="383">
        <v>0</v>
      </c>
      <c r="I634" s="383">
        <v>0</v>
      </c>
      <c r="J634" s="442">
        <v>0</v>
      </c>
      <c r="K634" s="442">
        <v>0</v>
      </c>
      <c r="L634" s="2758"/>
      <c r="M634" s="2758"/>
      <c r="N634" s="468"/>
      <c r="O634" s="470"/>
      <c r="P634" s="468"/>
      <c r="Q634" s="470"/>
      <c r="R634" s="469">
        <v>6</v>
      </c>
      <c r="S634" s="442">
        <v>6</v>
      </c>
      <c r="T634" s="441">
        <v>0</v>
      </c>
      <c r="U634" s="443">
        <v>0</v>
      </c>
      <c r="V634" s="441">
        <v>0</v>
      </c>
      <c r="W634" s="443">
        <v>0</v>
      </c>
      <c r="X634" s="442">
        <v>56</v>
      </c>
      <c r="Y634" s="442">
        <v>1061</v>
      </c>
      <c r="Z634" s="398">
        <v>89784</v>
      </c>
      <c r="AA634" s="442">
        <v>248194</v>
      </c>
      <c r="AB634" s="3498"/>
      <c r="AC634" s="442">
        <v>0</v>
      </c>
      <c r="AD634" s="442">
        <v>0</v>
      </c>
      <c r="AE634" s="442">
        <v>0</v>
      </c>
      <c r="AF634" s="442">
        <v>547</v>
      </c>
      <c r="AG634" s="2758"/>
      <c r="AH634" s="469"/>
      <c r="AI634" s="469"/>
      <c r="AJ634" s="442">
        <v>4450</v>
      </c>
      <c r="AK634" s="442">
        <v>28</v>
      </c>
      <c r="AL634" s="442">
        <v>577</v>
      </c>
      <c r="AM634" s="442">
        <v>4415</v>
      </c>
      <c r="AN634" s="166"/>
      <c r="AO634" s="33"/>
    </row>
    <row r="635" spans="1:41">
      <c r="A635" s="78">
        <v>41438</v>
      </c>
      <c r="B635" s="226">
        <v>37816</v>
      </c>
      <c r="C635" s="442">
        <v>63131</v>
      </c>
      <c r="D635" s="441">
        <v>67949</v>
      </c>
      <c r="E635" s="443">
        <v>75541</v>
      </c>
      <c r="F635" s="3498"/>
      <c r="G635" s="442">
        <v>0</v>
      </c>
      <c r="H635" s="383">
        <v>0</v>
      </c>
      <c r="I635" s="383">
        <v>0</v>
      </c>
      <c r="J635" s="442">
        <v>0</v>
      </c>
      <c r="K635" s="442">
        <v>0</v>
      </c>
      <c r="L635" s="2758"/>
      <c r="M635" s="2758"/>
      <c r="N635" s="468"/>
      <c r="O635" s="470"/>
      <c r="P635" s="468"/>
      <c r="Q635" s="470"/>
      <c r="R635" s="469">
        <v>0</v>
      </c>
      <c r="S635" s="442">
        <v>0</v>
      </c>
      <c r="T635" s="441">
        <v>0</v>
      </c>
      <c r="U635" s="443">
        <v>0</v>
      </c>
      <c r="V635" s="441">
        <v>0</v>
      </c>
      <c r="W635" s="443">
        <v>0</v>
      </c>
      <c r="X635" s="442">
        <v>0</v>
      </c>
      <c r="Y635" s="442">
        <v>0</v>
      </c>
      <c r="Z635" s="398">
        <v>93092</v>
      </c>
      <c r="AA635" s="442">
        <v>249881</v>
      </c>
      <c r="AB635" s="3498"/>
      <c r="AC635" s="442">
        <v>0</v>
      </c>
      <c r="AD635" s="442">
        <v>0</v>
      </c>
      <c r="AE635" s="442">
        <v>0</v>
      </c>
      <c r="AF635" s="442">
        <v>547</v>
      </c>
      <c r="AG635" s="2758"/>
      <c r="AH635" s="469"/>
      <c r="AI635" s="469"/>
      <c r="AJ635" s="442">
        <v>4450</v>
      </c>
      <c r="AK635" s="442">
        <v>28</v>
      </c>
      <c r="AL635" s="442">
        <v>577</v>
      </c>
      <c r="AM635" s="442">
        <v>4415</v>
      </c>
      <c r="AN635" s="166"/>
      <c r="AO635" s="33"/>
    </row>
    <row r="636" spans="1:41">
      <c r="A636" s="78">
        <v>41439</v>
      </c>
      <c r="B636" s="226">
        <v>42584</v>
      </c>
      <c r="C636" s="445">
        <v>43784</v>
      </c>
      <c r="D636" s="444">
        <v>111150</v>
      </c>
      <c r="E636" s="446">
        <v>113104</v>
      </c>
      <c r="F636" s="3498"/>
      <c r="G636" s="445">
        <v>0</v>
      </c>
      <c r="H636" s="383">
        <v>0</v>
      </c>
      <c r="I636" s="383">
        <v>0</v>
      </c>
      <c r="J636" s="445">
        <v>0</v>
      </c>
      <c r="K636" s="445">
        <v>0</v>
      </c>
      <c r="L636" s="2758"/>
      <c r="M636" s="2758"/>
      <c r="N636" s="468"/>
      <c r="O636" s="470"/>
      <c r="P636" s="468"/>
      <c r="Q636" s="470"/>
      <c r="R636" s="469">
        <v>4</v>
      </c>
      <c r="S636" s="445">
        <v>4</v>
      </c>
      <c r="T636" s="444">
        <v>0</v>
      </c>
      <c r="U636" s="446">
        <v>0</v>
      </c>
      <c r="V636" s="444">
        <v>6</v>
      </c>
      <c r="W636" s="446">
        <v>6</v>
      </c>
      <c r="X636" s="445">
        <v>0</v>
      </c>
      <c r="Y636" s="445">
        <v>0</v>
      </c>
      <c r="Z636" s="398">
        <v>96659</v>
      </c>
      <c r="AA636" s="445">
        <v>248588</v>
      </c>
      <c r="AB636" s="3498"/>
      <c r="AC636" s="445">
        <v>0</v>
      </c>
      <c r="AD636" s="445">
        <v>0</v>
      </c>
      <c r="AE636" s="445">
        <v>0</v>
      </c>
      <c r="AF636" s="445">
        <v>547</v>
      </c>
      <c r="AG636" s="2758"/>
      <c r="AH636" s="469"/>
      <c r="AI636" s="469"/>
      <c r="AJ636" s="445">
        <v>4450</v>
      </c>
      <c r="AK636" s="445">
        <v>28</v>
      </c>
      <c r="AL636" s="445">
        <v>577</v>
      </c>
      <c r="AM636" s="445">
        <v>4415</v>
      </c>
      <c r="AN636" s="166"/>
      <c r="AO636" s="33"/>
    </row>
    <row r="637" spans="1:41">
      <c r="A637" s="78">
        <v>41442</v>
      </c>
      <c r="B637" s="226">
        <v>27119</v>
      </c>
      <c r="C637" s="448">
        <v>45099</v>
      </c>
      <c r="D637" s="447">
        <v>103853</v>
      </c>
      <c r="E637" s="449">
        <v>114696</v>
      </c>
      <c r="F637" s="3498"/>
      <c r="G637" s="448">
        <v>0</v>
      </c>
      <c r="H637" s="383">
        <v>0</v>
      </c>
      <c r="I637" s="383">
        <v>0</v>
      </c>
      <c r="J637" s="448">
        <v>0</v>
      </c>
      <c r="K637" s="448">
        <v>0</v>
      </c>
      <c r="L637" s="2758"/>
      <c r="M637" s="2758"/>
      <c r="N637" s="468"/>
      <c r="O637" s="470"/>
      <c r="P637" s="468"/>
      <c r="Q637" s="470"/>
      <c r="R637" s="469">
        <v>51</v>
      </c>
      <c r="S637" s="448">
        <v>51</v>
      </c>
      <c r="T637" s="447">
        <v>0</v>
      </c>
      <c r="U637" s="449">
        <v>0</v>
      </c>
      <c r="V637" s="447">
        <v>24</v>
      </c>
      <c r="W637" s="449">
        <v>198</v>
      </c>
      <c r="X637" s="448">
        <v>87</v>
      </c>
      <c r="Y637" s="448">
        <v>187</v>
      </c>
      <c r="Z637" s="398">
        <v>101698</v>
      </c>
      <c r="AA637" s="448">
        <v>248186</v>
      </c>
      <c r="AB637" s="3498"/>
      <c r="AC637" s="448">
        <v>0</v>
      </c>
      <c r="AD637" s="448">
        <v>0</v>
      </c>
      <c r="AE637" s="448">
        <v>0</v>
      </c>
      <c r="AF637" s="448">
        <v>547</v>
      </c>
      <c r="AG637" s="2758"/>
      <c r="AH637" s="469"/>
      <c r="AI637" s="469"/>
      <c r="AJ637" s="448">
        <v>4450</v>
      </c>
      <c r="AK637" s="448">
        <v>28</v>
      </c>
      <c r="AL637" s="448">
        <v>727</v>
      </c>
      <c r="AM637" s="448">
        <v>4459</v>
      </c>
      <c r="AN637" s="166"/>
      <c r="AO637" s="33"/>
    </row>
    <row r="638" spans="1:41">
      <c r="A638" s="78">
        <v>41443</v>
      </c>
      <c r="B638" s="226">
        <v>33993</v>
      </c>
      <c r="C638" s="442">
        <v>35183</v>
      </c>
      <c r="D638" s="441">
        <v>113638</v>
      </c>
      <c r="E638" s="443">
        <v>119036</v>
      </c>
      <c r="F638" s="3498"/>
      <c r="G638" s="442">
        <v>0</v>
      </c>
      <c r="H638" s="383">
        <v>0</v>
      </c>
      <c r="I638" s="383">
        <v>0</v>
      </c>
      <c r="J638" s="442">
        <v>0</v>
      </c>
      <c r="K638" s="442">
        <v>0</v>
      </c>
      <c r="L638" s="2758"/>
      <c r="M638" s="2758"/>
      <c r="N638" s="468"/>
      <c r="O638" s="470"/>
      <c r="P638" s="468"/>
      <c r="Q638" s="470"/>
      <c r="R638" s="469">
        <v>148</v>
      </c>
      <c r="S638" s="442">
        <v>5468</v>
      </c>
      <c r="T638" s="441">
        <v>0</v>
      </c>
      <c r="U638" s="443">
        <v>0</v>
      </c>
      <c r="V638" s="441">
        <v>47</v>
      </c>
      <c r="W638" s="443">
        <v>47</v>
      </c>
      <c r="X638" s="442">
        <v>451</v>
      </c>
      <c r="Y638" s="442">
        <v>451</v>
      </c>
      <c r="Z638" s="398">
        <v>101316</v>
      </c>
      <c r="AA638" s="442">
        <v>262992</v>
      </c>
      <c r="AB638" s="3498"/>
      <c r="AC638" s="442">
        <v>0</v>
      </c>
      <c r="AD638" s="442">
        <v>0</v>
      </c>
      <c r="AE638" s="442">
        <v>0</v>
      </c>
      <c r="AF638" s="442">
        <v>547</v>
      </c>
      <c r="AG638" s="2758"/>
      <c r="AH638" s="469"/>
      <c r="AI638" s="469"/>
      <c r="AJ638" s="442">
        <v>9151</v>
      </c>
      <c r="AK638" s="442">
        <v>28</v>
      </c>
      <c r="AL638" s="442">
        <v>596</v>
      </c>
      <c r="AM638" s="442">
        <v>4487</v>
      </c>
      <c r="AN638" s="166"/>
      <c r="AO638" s="33"/>
    </row>
    <row r="639" spans="1:41">
      <c r="A639" s="78">
        <v>41444</v>
      </c>
      <c r="B639" s="226">
        <v>18903</v>
      </c>
      <c r="C639" s="451">
        <v>18903</v>
      </c>
      <c r="D639" s="450">
        <v>74814</v>
      </c>
      <c r="E639" s="452">
        <v>74926</v>
      </c>
      <c r="F639" s="3498"/>
      <c r="G639" s="451">
        <v>0</v>
      </c>
      <c r="H639" s="383">
        <v>0</v>
      </c>
      <c r="I639" s="383">
        <v>0</v>
      </c>
      <c r="J639" s="451">
        <v>0</v>
      </c>
      <c r="K639" s="451">
        <v>0</v>
      </c>
      <c r="L639" s="2758"/>
      <c r="M639" s="2758"/>
      <c r="N639" s="468"/>
      <c r="O639" s="470"/>
      <c r="P639" s="468"/>
      <c r="Q639" s="470"/>
      <c r="R639" s="469">
        <v>104</v>
      </c>
      <c r="S639" s="451">
        <v>2675</v>
      </c>
      <c r="T639" s="450">
        <v>0</v>
      </c>
      <c r="U639" s="452">
        <v>0</v>
      </c>
      <c r="V639" s="450">
        <v>43</v>
      </c>
      <c r="W639" s="452">
        <v>43</v>
      </c>
      <c r="X639" s="451">
        <v>196</v>
      </c>
      <c r="Y639" s="451">
        <v>446</v>
      </c>
      <c r="Z639" s="398">
        <v>102728</v>
      </c>
      <c r="AA639" s="451">
        <v>266323</v>
      </c>
      <c r="AB639" s="3498"/>
      <c r="AC639" s="451">
        <v>0</v>
      </c>
      <c r="AD639" s="451">
        <v>0</v>
      </c>
      <c r="AE639" s="451">
        <v>0</v>
      </c>
      <c r="AF639" s="451">
        <v>547</v>
      </c>
      <c r="AG639" s="2758"/>
      <c r="AH639" s="469"/>
      <c r="AI639" s="469"/>
      <c r="AJ639" s="451">
        <v>11328</v>
      </c>
      <c r="AK639" s="451">
        <v>28</v>
      </c>
      <c r="AL639" s="451">
        <v>618</v>
      </c>
      <c r="AM639" s="451">
        <v>4218</v>
      </c>
      <c r="AN639" s="166"/>
      <c r="AO639" s="33"/>
    </row>
    <row r="640" spans="1:41">
      <c r="A640" s="78">
        <v>41445</v>
      </c>
      <c r="B640" s="226">
        <v>12432</v>
      </c>
      <c r="C640" s="451">
        <v>12932</v>
      </c>
      <c r="D640" s="450">
        <v>82052</v>
      </c>
      <c r="E640" s="452">
        <v>88637</v>
      </c>
      <c r="F640" s="3498"/>
      <c r="G640" s="451">
        <v>0</v>
      </c>
      <c r="H640" s="383">
        <v>0</v>
      </c>
      <c r="I640" s="383">
        <v>0</v>
      </c>
      <c r="J640" s="451">
        <v>0</v>
      </c>
      <c r="K640" s="451">
        <v>0</v>
      </c>
      <c r="L640" s="2758"/>
      <c r="M640" s="2758"/>
      <c r="N640" s="468"/>
      <c r="O640" s="470"/>
      <c r="P640" s="468"/>
      <c r="Q640" s="470"/>
      <c r="R640" s="469">
        <v>3</v>
      </c>
      <c r="S640" s="451">
        <v>1261</v>
      </c>
      <c r="T640" s="450">
        <v>0</v>
      </c>
      <c r="U640" s="452">
        <v>0</v>
      </c>
      <c r="V640" s="450">
        <v>6</v>
      </c>
      <c r="W640" s="452">
        <v>6</v>
      </c>
      <c r="X640" s="451">
        <v>0</v>
      </c>
      <c r="Y640" s="451">
        <v>0</v>
      </c>
      <c r="Z640" s="398">
        <v>102919</v>
      </c>
      <c r="AA640" s="451">
        <v>282813</v>
      </c>
      <c r="AB640" s="3498"/>
      <c r="AC640" s="451">
        <v>0</v>
      </c>
      <c r="AD640" s="451">
        <v>0</v>
      </c>
      <c r="AE640" s="451">
        <v>0</v>
      </c>
      <c r="AF640" s="451">
        <v>547</v>
      </c>
      <c r="AG640" s="2758"/>
      <c r="AH640" s="469"/>
      <c r="AI640" s="469"/>
      <c r="AJ640" s="451">
        <v>7287</v>
      </c>
      <c r="AK640" s="451">
        <v>28</v>
      </c>
      <c r="AL640" s="451">
        <v>622</v>
      </c>
      <c r="AM640" s="451">
        <v>4218</v>
      </c>
      <c r="AN640" s="166"/>
      <c r="AO640" s="33"/>
    </row>
    <row r="641" spans="1:41">
      <c r="A641" s="78">
        <v>41446</v>
      </c>
      <c r="B641" s="226">
        <v>9266</v>
      </c>
      <c r="C641" s="454">
        <v>9603</v>
      </c>
      <c r="D641" s="453">
        <v>35757</v>
      </c>
      <c r="E641" s="455">
        <v>36500</v>
      </c>
      <c r="F641" s="3498"/>
      <c r="G641" s="454">
        <v>0</v>
      </c>
      <c r="H641" s="383">
        <v>0</v>
      </c>
      <c r="I641" s="383">
        <v>0</v>
      </c>
      <c r="J641" s="454">
        <v>0</v>
      </c>
      <c r="K641" s="454">
        <v>0</v>
      </c>
      <c r="L641" s="2758"/>
      <c r="M641" s="2758"/>
      <c r="N641" s="468"/>
      <c r="O641" s="470"/>
      <c r="P641" s="468"/>
      <c r="Q641" s="470"/>
      <c r="R641" s="469">
        <v>0</v>
      </c>
      <c r="S641" s="454">
        <v>0</v>
      </c>
      <c r="T641" s="453">
        <v>0</v>
      </c>
      <c r="U641" s="455">
        <v>0</v>
      </c>
      <c r="V641" s="453">
        <v>5</v>
      </c>
      <c r="W641" s="455">
        <v>5</v>
      </c>
      <c r="X641" s="454">
        <v>40</v>
      </c>
      <c r="Y641" s="454">
        <v>40</v>
      </c>
      <c r="Z641" s="398">
        <v>104740</v>
      </c>
      <c r="AA641" s="454">
        <v>282340</v>
      </c>
      <c r="AB641" s="3498"/>
      <c r="AC641" s="454">
        <v>0</v>
      </c>
      <c r="AD641" s="454">
        <v>0</v>
      </c>
      <c r="AE641" s="454">
        <v>0</v>
      </c>
      <c r="AF641" s="454">
        <v>547</v>
      </c>
      <c r="AG641" s="2758"/>
      <c r="AH641" s="469"/>
      <c r="AI641" s="469"/>
      <c r="AJ641" s="454">
        <v>7287</v>
      </c>
      <c r="AK641" s="454">
        <v>28</v>
      </c>
      <c r="AL641" s="454">
        <v>617</v>
      </c>
      <c r="AM641" s="454">
        <v>4178</v>
      </c>
      <c r="AN641" s="166"/>
      <c r="AO641" s="33"/>
    </row>
    <row r="642" spans="1:41">
      <c r="A642" s="78">
        <v>41449</v>
      </c>
      <c r="B642" s="226">
        <v>7099</v>
      </c>
      <c r="C642" s="454">
        <v>7099</v>
      </c>
      <c r="D642" s="453">
        <v>40239</v>
      </c>
      <c r="E642" s="455">
        <v>43214</v>
      </c>
      <c r="F642" s="3498"/>
      <c r="G642" s="454">
        <v>0</v>
      </c>
      <c r="H642" s="383">
        <v>0</v>
      </c>
      <c r="I642" s="383">
        <v>0</v>
      </c>
      <c r="J642" s="454">
        <v>0</v>
      </c>
      <c r="K642" s="454">
        <v>0</v>
      </c>
      <c r="L642" s="2758"/>
      <c r="M642" s="2758"/>
      <c r="N642" s="468"/>
      <c r="O642" s="470"/>
      <c r="P642" s="468"/>
      <c r="Q642" s="470"/>
      <c r="R642" s="469">
        <v>0</v>
      </c>
      <c r="S642" s="454">
        <v>0</v>
      </c>
      <c r="T642" s="453">
        <v>0</v>
      </c>
      <c r="U642" s="455">
        <v>0</v>
      </c>
      <c r="V642" s="453">
        <v>0</v>
      </c>
      <c r="W642" s="455">
        <v>0</v>
      </c>
      <c r="X642" s="454">
        <v>0</v>
      </c>
      <c r="Y642" s="454">
        <v>0</v>
      </c>
      <c r="Z642" s="398">
        <v>78021</v>
      </c>
      <c r="AA642" s="454">
        <v>218312</v>
      </c>
      <c r="AB642" s="3498"/>
      <c r="AC642" s="454">
        <v>0</v>
      </c>
      <c r="AD642" s="454">
        <v>0</v>
      </c>
      <c r="AE642" s="454">
        <v>0</v>
      </c>
      <c r="AF642" s="454">
        <v>547</v>
      </c>
      <c r="AG642" s="2758"/>
      <c r="AH642" s="469"/>
      <c r="AI642" s="469"/>
      <c r="AJ642" s="454">
        <v>4059</v>
      </c>
      <c r="AK642" s="454">
        <v>0</v>
      </c>
      <c r="AL642" s="454">
        <v>87</v>
      </c>
      <c r="AM642" s="454">
        <v>661</v>
      </c>
      <c r="AN642" s="166"/>
      <c r="AO642" s="33"/>
    </row>
    <row r="643" spans="1:41">
      <c r="A643" s="78">
        <v>41450</v>
      </c>
      <c r="B643" s="226">
        <v>8166</v>
      </c>
      <c r="C643" s="454">
        <v>9111</v>
      </c>
      <c r="D643" s="453">
        <v>31631</v>
      </c>
      <c r="E643" s="455">
        <v>41821</v>
      </c>
      <c r="F643" s="3498"/>
      <c r="G643" s="454">
        <v>0</v>
      </c>
      <c r="H643" s="383">
        <v>0</v>
      </c>
      <c r="I643" s="383">
        <v>0</v>
      </c>
      <c r="J643" s="454">
        <v>0</v>
      </c>
      <c r="K643" s="454">
        <v>0</v>
      </c>
      <c r="L643" s="2758"/>
      <c r="M643" s="2758"/>
      <c r="N643" s="468"/>
      <c r="O643" s="470"/>
      <c r="P643" s="468"/>
      <c r="Q643" s="470"/>
      <c r="R643" s="469">
        <v>33</v>
      </c>
      <c r="S643" s="454">
        <v>33</v>
      </c>
      <c r="T643" s="453">
        <v>0</v>
      </c>
      <c r="U643" s="455">
        <v>0</v>
      </c>
      <c r="V643" s="453">
        <v>0</v>
      </c>
      <c r="W643" s="455">
        <v>0</v>
      </c>
      <c r="X643" s="454">
        <v>0</v>
      </c>
      <c r="Y643" s="454">
        <v>0</v>
      </c>
      <c r="Z643" s="398">
        <v>77294</v>
      </c>
      <c r="AA643" s="454">
        <v>217229</v>
      </c>
      <c r="AB643" s="3498"/>
      <c r="AC643" s="454">
        <v>0</v>
      </c>
      <c r="AD643" s="454">
        <v>0</v>
      </c>
      <c r="AE643" s="454">
        <v>0</v>
      </c>
      <c r="AF643" s="454">
        <v>547</v>
      </c>
      <c r="AG643" s="2758"/>
      <c r="AH643" s="469"/>
      <c r="AI643" s="469"/>
      <c r="AJ643" s="454">
        <v>4090</v>
      </c>
      <c r="AK643" s="454">
        <v>0</v>
      </c>
      <c r="AL643" s="454">
        <v>87</v>
      </c>
      <c r="AM643" s="454">
        <v>661</v>
      </c>
      <c r="AN643" s="166"/>
      <c r="AO643" s="33"/>
    </row>
    <row r="644" spans="1:41">
      <c r="A644" s="78">
        <v>41451</v>
      </c>
      <c r="B644" s="226">
        <v>5303</v>
      </c>
      <c r="C644" s="457">
        <v>5506</v>
      </c>
      <c r="D644" s="456">
        <v>35986</v>
      </c>
      <c r="E644" s="458">
        <v>36886</v>
      </c>
      <c r="F644" s="3498"/>
      <c r="G644" s="457">
        <v>0</v>
      </c>
      <c r="H644" s="383">
        <v>0</v>
      </c>
      <c r="I644" s="383">
        <v>0</v>
      </c>
      <c r="J644" s="457">
        <v>0</v>
      </c>
      <c r="K644" s="457">
        <v>0</v>
      </c>
      <c r="L644" s="2758"/>
      <c r="M644" s="2758"/>
      <c r="N644" s="468"/>
      <c r="O644" s="470"/>
      <c r="P644" s="468"/>
      <c r="Q644" s="470"/>
      <c r="R644" s="469">
        <v>0</v>
      </c>
      <c r="S644" s="457">
        <v>0</v>
      </c>
      <c r="T644" s="456">
        <v>0</v>
      </c>
      <c r="U644" s="458">
        <v>0</v>
      </c>
      <c r="V644" s="456">
        <v>107</v>
      </c>
      <c r="W644" s="458">
        <v>107</v>
      </c>
      <c r="X644" s="457">
        <v>0</v>
      </c>
      <c r="Y644" s="457">
        <v>0</v>
      </c>
      <c r="Z644" s="398">
        <v>77439</v>
      </c>
      <c r="AA644" s="457">
        <v>219103</v>
      </c>
      <c r="AB644" s="3498"/>
      <c r="AC644" s="457">
        <v>0</v>
      </c>
      <c r="AD644" s="457">
        <v>0</v>
      </c>
      <c r="AE644" s="457">
        <v>0</v>
      </c>
      <c r="AF644" s="457">
        <v>547</v>
      </c>
      <c r="AG644" s="2758"/>
      <c r="AH644" s="469"/>
      <c r="AI644" s="469"/>
      <c r="AJ644" s="457">
        <v>4090</v>
      </c>
      <c r="AK644" s="457">
        <v>0</v>
      </c>
      <c r="AL644" s="457">
        <v>122</v>
      </c>
      <c r="AM644" s="457">
        <v>661</v>
      </c>
      <c r="AN644" s="166"/>
      <c r="AO644" s="33"/>
    </row>
    <row r="645" spans="1:41">
      <c r="A645" s="78">
        <v>41452</v>
      </c>
      <c r="B645" s="226">
        <v>4315</v>
      </c>
      <c r="C645" s="457">
        <v>4315</v>
      </c>
      <c r="D645" s="456">
        <v>33561</v>
      </c>
      <c r="E645" s="458">
        <v>38959</v>
      </c>
      <c r="F645" s="3498"/>
      <c r="G645" s="457">
        <v>0</v>
      </c>
      <c r="H645" s="383">
        <v>0</v>
      </c>
      <c r="I645" s="383">
        <v>0</v>
      </c>
      <c r="J645" s="457">
        <v>0</v>
      </c>
      <c r="K645" s="457">
        <v>0</v>
      </c>
      <c r="L645" s="2758"/>
      <c r="M645" s="2758"/>
      <c r="N645" s="468"/>
      <c r="O645" s="470"/>
      <c r="P645" s="468"/>
      <c r="Q645" s="470"/>
      <c r="R645" s="469">
        <v>0</v>
      </c>
      <c r="S645" s="457">
        <v>0</v>
      </c>
      <c r="T645" s="456">
        <v>0</v>
      </c>
      <c r="U645" s="458">
        <v>0</v>
      </c>
      <c r="V645" s="456">
        <v>0</v>
      </c>
      <c r="W645" s="458">
        <v>0</v>
      </c>
      <c r="X645" s="457">
        <v>0</v>
      </c>
      <c r="Y645" s="457">
        <v>0</v>
      </c>
      <c r="Z645" s="398">
        <v>78176</v>
      </c>
      <c r="AA645" s="457">
        <v>224757</v>
      </c>
      <c r="AB645" s="3498"/>
      <c r="AC645" s="457">
        <v>0</v>
      </c>
      <c r="AD645" s="457">
        <v>0</v>
      </c>
      <c r="AE645" s="457">
        <v>0</v>
      </c>
      <c r="AF645" s="457">
        <v>547</v>
      </c>
      <c r="AG645" s="2758"/>
      <c r="AH645" s="469"/>
      <c r="AI645" s="469"/>
      <c r="AJ645" s="457">
        <v>4090</v>
      </c>
      <c r="AK645" s="457">
        <v>0</v>
      </c>
      <c r="AL645" s="457">
        <v>122</v>
      </c>
      <c r="AM645" s="457">
        <v>661</v>
      </c>
      <c r="AN645" s="166"/>
      <c r="AO645" s="33"/>
    </row>
    <row r="646" spans="1:41">
      <c r="A646" s="78">
        <v>41453</v>
      </c>
      <c r="B646" s="226">
        <v>10506</v>
      </c>
      <c r="C646" s="457">
        <v>11946</v>
      </c>
      <c r="D646" s="456">
        <v>50689</v>
      </c>
      <c r="E646" s="458">
        <v>55561</v>
      </c>
      <c r="F646" s="3498"/>
      <c r="G646" s="457">
        <v>0</v>
      </c>
      <c r="H646" s="383">
        <v>0</v>
      </c>
      <c r="I646" s="383">
        <v>0</v>
      </c>
      <c r="J646" s="457">
        <v>0</v>
      </c>
      <c r="K646" s="457">
        <v>0</v>
      </c>
      <c r="L646" s="2758"/>
      <c r="M646" s="2758"/>
      <c r="N646" s="468"/>
      <c r="O646" s="470"/>
      <c r="P646" s="468"/>
      <c r="Q646" s="470"/>
      <c r="R646" s="469">
        <v>6</v>
      </c>
      <c r="S646" s="457">
        <v>6</v>
      </c>
      <c r="T646" s="456">
        <v>0</v>
      </c>
      <c r="U646" s="458">
        <v>0</v>
      </c>
      <c r="V646" s="456">
        <v>0</v>
      </c>
      <c r="W646" s="458">
        <v>0</v>
      </c>
      <c r="X646" s="457">
        <v>18</v>
      </c>
      <c r="Y646" s="457">
        <v>18</v>
      </c>
      <c r="Z646" s="398">
        <v>78678</v>
      </c>
      <c r="AA646" s="457">
        <v>239631</v>
      </c>
      <c r="AB646" s="3498"/>
      <c r="AC646" s="457">
        <v>0</v>
      </c>
      <c r="AD646" s="457">
        <v>0</v>
      </c>
      <c r="AE646" s="457">
        <v>0</v>
      </c>
      <c r="AF646" s="457">
        <v>547</v>
      </c>
      <c r="AG646" s="2758"/>
      <c r="AH646" s="469"/>
      <c r="AI646" s="469"/>
      <c r="AJ646" s="457">
        <v>4094</v>
      </c>
      <c r="AK646" s="457">
        <v>0</v>
      </c>
      <c r="AL646" s="457">
        <v>122</v>
      </c>
      <c r="AM646" s="457">
        <v>661</v>
      </c>
      <c r="AN646" s="166"/>
      <c r="AO646" s="33"/>
    </row>
    <row r="647" spans="1:41">
      <c r="A647" s="78">
        <v>41456</v>
      </c>
      <c r="B647" s="226">
        <v>5404</v>
      </c>
      <c r="C647" s="460">
        <v>5404</v>
      </c>
      <c r="D647" s="459">
        <v>20272</v>
      </c>
      <c r="E647" s="461">
        <v>29886</v>
      </c>
      <c r="F647" s="3498"/>
      <c r="G647" s="460">
        <v>0</v>
      </c>
      <c r="H647" s="383">
        <v>0</v>
      </c>
      <c r="I647" s="383">
        <v>0</v>
      </c>
      <c r="J647" s="460">
        <v>0</v>
      </c>
      <c r="K647" s="460">
        <v>0</v>
      </c>
      <c r="L647" s="2758"/>
      <c r="M647" s="2758"/>
      <c r="N647" s="468"/>
      <c r="O647" s="470"/>
      <c r="P647" s="468"/>
      <c r="Q647" s="470"/>
      <c r="R647" s="469">
        <v>0</v>
      </c>
      <c r="S647" s="460">
        <v>0</v>
      </c>
      <c r="T647" s="459">
        <v>12</v>
      </c>
      <c r="U647" s="461">
        <v>12</v>
      </c>
      <c r="V647" s="459">
        <v>0</v>
      </c>
      <c r="W647" s="461">
        <v>0</v>
      </c>
      <c r="X647" s="460">
        <v>14</v>
      </c>
      <c r="Y647" s="460">
        <v>154</v>
      </c>
      <c r="Z647" s="398">
        <v>79385</v>
      </c>
      <c r="AA647" s="460">
        <v>239473</v>
      </c>
      <c r="AB647" s="3498"/>
      <c r="AC647" s="460">
        <v>0</v>
      </c>
      <c r="AD647" s="460">
        <v>0</v>
      </c>
      <c r="AE647" s="460">
        <v>0</v>
      </c>
      <c r="AF647" s="460">
        <v>547</v>
      </c>
      <c r="AG647" s="2758"/>
      <c r="AH647" s="469"/>
      <c r="AI647" s="469"/>
      <c r="AJ647" s="460">
        <v>4094</v>
      </c>
      <c r="AK647" s="460">
        <v>11</v>
      </c>
      <c r="AL647" s="460">
        <v>122</v>
      </c>
      <c r="AM647" s="460">
        <v>521</v>
      </c>
      <c r="AN647" s="166"/>
      <c r="AO647" s="33"/>
    </row>
    <row r="648" spans="1:41">
      <c r="A648" s="78">
        <v>41457</v>
      </c>
      <c r="B648" s="226">
        <v>5214</v>
      </c>
      <c r="C648" s="460">
        <v>5214</v>
      </c>
      <c r="D648" s="459">
        <v>17939</v>
      </c>
      <c r="E648" s="461">
        <v>19227</v>
      </c>
      <c r="F648" s="3498"/>
      <c r="G648" s="460">
        <v>0</v>
      </c>
      <c r="H648" s="383">
        <v>0</v>
      </c>
      <c r="I648" s="383">
        <v>0</v>
      </c>
      <c r="J648" s="460">
        <v>0</v>
      </c>
      <c r="K648" s="460">
        <v>0</v>
      </c>
      <c r="L648" s="2758"/>
      <c r="M648" s="2758"/>
      <c r="N648" s="468"/>
      <c r="O648" s="470"/>
      <c r="P648" s="468"/>
      <c r="Q648" s="470"/>
      <c r="R648" s="469">
        <v>0</v>
      </c>
      <c r="S648" s="460">
        <v>0</v>
      </c>
      <c r="T648" s="459">
        <v>0</v>
      </c>
      <c r="U648" s="461">
        <v>0</v>
      </c>
      <c r="V648" s="459">
        <v>0</v>
      </c>
      <c r="W648" s="461">
        <v>0</v>
      </c>
      <c r="X648" s="460">
        <v>0</v>
      </c>
      <c r="Y648" s="460">
        <v>0</v>
      </c>
      <c r="Z648" s="398">
        <v>80533</v>
      </c>
      <c r="AA648" s="460">
        <v>237837</v>
      </c>
      <c r="AB648" s="3498"/>
      <c r="AC648" s="460">
        <v>0</v>
      </c>
      <c r="AD648" s="460">
        <v>0</v>
      </c>
      <c r="AE648" s="460">
        <v>0</v>
      </c>
      <c r="AF648" s="460">
        <v>547</v>
      </c>
      <c r="AG648" s="2758"/>
      <c r="AH648" s="469"/>
      <c r="AI648" s="469"/>
      <c r="AJ648" s="460">
        <v>4094</v>
      </c>
      <c r="AK648" s="460">
        <v>11</v>
      </c>
      <c r="AL648" s="460">
        <v>122</v>
      </c>
      <c r="AM648" s="460">
        <v>521</v>
      </c>
      <c r="AN648" s="166"/>
      <c r="AO648" s="33"/>
    </row>
    <row r="649" spans="1:41">
      <c r="A649" s="78">
        <v>41458</v>
      </c>
      <c r="B649" s="226">
        <v>3723</v>
      </c>
      <c r="C649" s="460">
        <v>3723</v>
      </c>
      <c r="D649" s="459">
        <v>19440</v>
      </c>
      <c r="E649" s="461">
        <v>26648</v>
      </c>
      <c r="F649" s="3498"/>
      <c r="G649" s="460">
        <v>0</v>
      </c>
      <c r="H649" s="383">
        <v>0</v>
      </c>
      <c r="I649" s="383">
        <v>0</v>
      </c>
      <c r="J649" s="460">
        <v>0</v>
      </c>
      <c r="K649" s="460">
        <v>0</v>
      </c>
      <c r="L649" s="2758"/>
      <c r="M649" s="2758"/>
      <c r="N649" s="468"/>
      <c r="O649" s="470"/>
      <c r="P649" s="468"/>
      <c r="Q649" s="470"/>
      <c r="R649" s="469">
        <v>1</v>
      </c>
      <c r="S649" s="460">
        <v>1</v>
      </c>
      <c r="T649" s="459">
        <v>0</v>
      </c>
      <c r="U649" s="461">
        <v>0</v>
      </c>
      <c r="V649" s="459">
        <v>10</v>
      </c>
      <c r="W649" s="461">
        <v>10</v>
      </c>
      <c r="X649" s="460">
        <v>26</v>
      </c>
      <c r="Y649" s="460">
        <v>26</v>
      </c>
      <c r="Z649" s="398">
        <v>81224</v>
      </c>
      <c r="AA649" s="460">
        <v>238666</v>
      </c>
      <c r="AB649" s="3498"/>
      <c r="AC649" s="460">
        <v>0</v>
      </c>
      <c r="AD649" s="460">
        <v>0</v>
      </c>
      <c r="AE649" s="460">
        <v>0</v>
      </c>
      <c r="AF649" s="460">
        <v>547</v>
      </c>
      <c r="AG649" s="2758"/>
      <c r="AH649" s="469"/>
      <c r="AI649" s="469"/>
      <c r="AJ649" s="460">
        <v>4093</v>
      </c>
      <c r="AK649" s="460">
        <v>11</v>
      </c>
      <c r="AL649" s="460">
        <v>112</v>
      </c>
      <c r="AM649" s="460">
        <v>543</v>
      </c>
      <c r="AN649" s="166"/>
      <c r="AO649" s="33"/>
    </row>
    <row r="650" spans="1:41" s="112" customFormat="1">
      <c r="A650" s="119">
        <v>41459</v>
      </c>
      <c r="B650" s="127"/>
      <c r="C650" s="108"/>
      <c r="D650" s="109"/>
      <c r="E650" s="114"/>
      <c r="F650" s="1413"/>
      <c r="G650" s="108"/>
      <c r="H650" s="141"/>
      <c r="I650" s="141"/>
      <c r="J650" s="108"/>
      <c r="K650" s="108"/>
      <c r="L650" s="1413"/>
      <c r="M650" s="1413"/>
      <c r="N650" s="109"/>
      <c r="O650" s="114"/>
      <c r="P650" s="109"/>
      <c r="Q650" s="114"/>
      <c r="R650" s="108"/>
      <c r="S650" s="108"/>
      <c r="T650" s="109"/>
      <c r="U650" s="114"/>
      <c r="V650" s="109"/>
      <c r="W650" s="114"/>
      <c r="X650" s="108"/>
      <c r="Y650" s="108"/>
      <c r="Z650" s="110"/>
      <c r="AA650" s="108"/>
      <c r="AB650" s="1413"/>
      <c r="AC650" s="108"/>
      <c r="AD650" s="108"/>
      <c r="AE650" s="108"/>
      <c r="AF650" s="108"/>
      <c r="AG650" s="1413"/>
      <c r="AH650" s="108"/>
      <c r="AI650" s="108"/>
      <c r="AJ650" s="108"/>
      <c r="AK650" s="108"/>
      <c r="AL650" s="108"/>
      <c r="AM650" s="108"/>
      <c r="AN650" s="160"/>
      <c r="AO650" s="111"/>
    </row>
    <row r="651" spans="1:41">
      <c r="A651" s="78">
        <v>41460</v>
      </c>
      <c r="B651" s="226">
        <v>5014</v>
      </c>
      <c r="C651" s="463">
        <v>5014</v>
      </c>
      <c r="D651" s="462">
        <v>22052</v>
      </c>
      <c r="E651" s="464">
        <v>25259</v>
      </c>
      <c r="F651" s="3498"/>
      <c r="G651" s="463">
        <v>0</v>
      </c>
      <c r="H651" s="383">
        <v>0</v>
      </c>
      <c r="I651" s="383">
        <v>0</v>
      </c>
      <c r="J651" s="463">
        <v>0</v>
      </c>
      <c r="K651" s="463">
        <v>0</v>
      </c>
      <c r="L651" s="2758"/>
      <c r="M651" s="2758"/>
      <c r="N651" s="468">
        <v>13</v>
      </c>
      <c r="O651" s="470">
        <v>13</v>
      </c>
      <c r="P651" s="468">
        <v>13</v>
      </c>
      <c r="Q651" s="470">
        <v>13</v>
      </c>
      <c r="R651" s="469">
        <v>0</v>
      </c>
      <c r="S651" s="463">
        <v>0</v>
      </c>
      <c r="T651" s="462">
        <v>0</v>
      </c>
      <c r="U651" s="464">
        <v>0</v>
      </c>
      <c r="V651" s="462">
        <v>10</v>
      </c>
      <c r="W651" s="464">
        <v>10</v>
      </c>
      <c r="X651" s="463">
        <v>23</v>
      </c>
      <c r="Y651" s="463">
        <v>23</v>
      </c>
      <c r="Z651" s="398">
        <v>80721</v>
      </c>
      <c r="AA651" s="463">
        <v>242558</v>
      </c>
      <c r="AB651" s="3498"/>
      <c r="AC651" s="463">
        <v>0</v>
      </c>
      <c r="AD651" s="463">
        <v>0</v>
      </c>
      <c r="AE651" s="463">
        <v>0</v>
      </c>
      <c r="AF651" s="463">
        <v>547</v>
      </c>
      <c r="AG651" s="2758"/>
      <c r="AH651" s="469">
        <v>13</v>
      </c>
      <c r="AI651" s="469">
        <v>13</v>
      </c>
      <c r="AJ651" s="463">
        <v>4093</v>
      </c>
      <c r="AK651" s="463">
        <v>11</v>
      </c>
      <c r="AL651" s="463">
        <v>102</v>
      </c>
      <c r="AM651" s="463">
        <v>530</v>
      </c>
      <c r="AN651" s="166"/>
      <c r="AO651" s="33"/>
    </row>
    <row r="652" spans="1:41">
      <c r="A652" s="78">
        <v>41463</v>
      </c>
      <c r="B652" s="226">
        <v>3709</v>
      </c>
      <c r="C652" s="460">
        <v>6771</v>
      </c>
      <c r="D652" s="459">
        <v>12683</v>
      </c>
      <c r="E652" s="461">
        <v>13428</v>
      </c>
      <c r="F652" s="3498"/>
      <c r="G652" s="460">
        <v>0</v>
      </c>
      <c r="H652" s="383">
        <v>0</v>
      </c>
      <c r="I652" s="383">
        <v>0</v>
      </c>
      <c r="J652" s="460">
        <v>0</v>
      </c>
      <c r="K652" s="460">
        <v>0</v>
      </c>
      <c r="L652" s="2758"/>
      <c r="M652" s="2758"/>
      <c r="N652" s="468">
        <v>0</v>
      </c>
      <c r="O652" s="470">
        <v>0</v>
      </c>
      <c r="P652" s="468">
        <v>0</v>
      </c>
      <c r="Q652" s="470">
        <v>0</v>
      </c>
      <c r="R652" s="469">
        <v>0</v>
      </c>
      <c r="S652" s="460">
        <v>0</v>
      </c>
      <c r="T652" s="459">
        <v>0</v>
      </c>
      <c r="U652" s="461">
        <v>0</v>
      </c>
      <c r="V652" s="459">
        <v>10</v>
      </c>
      <c r="W652" s="461">
        <v>10</v>
      </c>
      <c r="X652" s="460">
        <v>0</v>
      </c>
      <c r="Y652" s="460">
        <v>0</v>
      </c>
      <c r="Z652" s="398">
        <v>78799</v>
      </c>
      <c r="AA652" s="460">
        <v>243711</v>
      </c>
      <c r="AB652" s="3498"/>
      <c r="AC652" s="460">
        <v>0</v>
      </c>
      <c r="AD652" s="460">
        <v>0</v>
      </c>
      <c r="AE652" s="460">
        <v>0</v>
      </c>
      <c r="AF652" s="460">
        <v>547</v>
      </c>
      <c r="AG652" s="2758"/>
      <c r="AH652" s="469">
        <v>26</v>
      </c>
      <c r="AI652" s="469">
        <v>13</v>
      </c>
      <c r="AJ652" s="460">
        <v>4093</v>
      </c>
      <c r="AK652" s="460">
        <v>11</v>
      </c>
      <c r="AL652" s="460">
        <v>95</v>
      </c>
      <c r="AM652" s="460">
        <v>530</v>
      </c>
      <c r="AN652" s="166"/>
      <c r="AO652" s="33"/>
    </row>
    <row r="653" spans="1:41">
      <c r="A653" s="78">
        <v>41464</v>
      </c>
      <c r="B653" s="226">
        <v>4108</v>
      </c>
      <c r="C653" s="472">
        <v>4374</v>
      </c>
      <c r="D653" s="471">
        <v>13620</v>
      </c>
      <c r="E653" s="473">
        <v>17463</v>
      </c>
      <c r="F653" s="3498"/>
      <c r="G653" s="472">
        <v>0</v>
      </c>
      <c r="H653" s="383">
        <v>0</v>
      </c>
      <c r="I653" s="383">
        <v>0</v>
      </c>
      <c r="J653" s="472">
        <v>0</v>
      </c>
      <c r="K653" s="472">
        <v>0</v>
      </c>
      <c r="L653" s="2758"/>
      <c r="M653" s="2758"/>
      <c r="N653" s="471">
        <v>0</v>
      </c>
      <c r="O653" s="473">
        <v>0</v>
      </c>
      <c r="P653" s="471">
        <v>0</v>
      </c>
      <c r="Q653" s="473">
        <v>0</v>
      </c>
      <c r="R653" s="472">
        <v>0</v>
      </c>
      <c r="S653" s="472">
        <v>0</v>
      </c>
      <c r="T653" s="471">
        <v>0</v>
      </c>
      <c r="U653" s="473">
        <v>0</v>
      </c>
      <c r="V653" s="471">
        <v>0</v>
      </c>
      <c r="W653" s="473">
        <v>0</v>
      </c>
      <c r="X653" s="472">
        <v>0</v>
      </c>
      <c r="Y653" s="472">
        <v>124</v>
      </c>
      <c r="Z653" s="398">
        <v>77833</v>
      </c>
      <c r="AA653" s="472">
        <v>242851</v>
      </c>
      <c r="AB653" s="3498"/>
      <c r="AC653" s="472">
        <v>0</v>
      </c>
      <c r="AD653" s="472">
        <v>0</v>
      </c>
      <c r="AE653" s="472">
        <v>0</v>
      </c>
      <c r="AF653" s="472">
        <v>547</v>
      </c>
      <c r="AG653" s="2758"/>
      <c r="AH653" s="472">
        <v>13</v>
      </c>
      <c r="AI653" s="472">
        <v>13</v>
      </c>
      <c r="AJ653" s="472">
        <v>4093</v>
      </c>
      <c r="AK653" s="472">
        <v>11</v>
      </c>
      <c r="AL653" s="472">
        <v>95</v>
      </c>
      <c r="AM653" s="472">
        <v>654</v>
      </c>
      <c r="AN653" s="166"/>
      <c r="AO653" s="33"/>
    </row>
    <row r="654" spans="1:41">
      <c r="A654" s="78">
        <v>41465</v>
      </c>
      <c r="B654" s="226">
        <v>6659</v>
      </c>
      <c r="C654" s="475">
        <v>8419</v>
      </c>
      <c r="D654" s="474">
        <v>11412</v>
      </c>
      <c r="E654" s="476">
        <v>14973</v>
      </c>
      <c r="F654" s="3498"/>
      <c r="G654" s="475">
        <v>0</v>
      </c>
      <c r="H654" s="383">
        <v>0</v>
      </c>
      <c r="I654" s="383">
        <v>0</v>
      </c>
      <c r="J654" s="475">
        <v>0</v>
      </c>
      <c r="K654" s="475">
        <v>0</v>
      </c>
      <c r="L654" s="2758"/>
      <c r="M654" s="2758"/>
      <c r="N654" s="474">
        <v>0</v>
      </c>
      <c r="O654" s="476">
        <v>0</v>
      </c>
      <c r="P654" s="474">
        <v>0</v>
      </c>
      <c r="Q654" s="476">
        <v>0</v>
      </c>
      <c r="R654" s="475">
        <v>0</v>
      </c>
      <c r="S654" s="475">
        <v>0</v>
      </c>
      <c r="T654" s="474">
        <v>4</v>
      </c>
      <c r="U654" s="476">
        <v>4</v>
      </c>
      <c r="V654" s="474">
        <v>0</v>
      </c>
      <c r="W654" s="476">
        <v>0</v>
      </c>
      <c r="X654" s="475">
        <v>0</v>
      </c>
      <c r="Y654" s="475">
        <v>0</v>
      </c>
      <c r="Z654" s="398">
        <v>77423</v>
      </c>
      <c r="AA654" s="475">
        <v>243351</v>
      </c>
      <c r="AB654" s="3498"/>
      <c r="AC654" s="475">
        <v>0</v>
      </c>
      <c r="AD654" s="475">
        <v>0</v>
      </c>
      <c r="AE654" s="475">
        <v>0</v>
      </c>
      <c r="AF654" s="475">
        <v>547</v>
      </c>
      <c r="AG654" s="2758"/>
      <c r="AH654" s="475">
        <v>13</v>
      </c>
      <c r="AI654" s="475">
        <v>13</v>
      </c>
      <c r="AJ654" s="475">
        <v>4093</v>
      </c>
      <c r="AK654" s="475">
        <v>11</v>
      </c>
      <c r="AL654" s="475">
        <v>95</v>
      </c>
      <c r="AM654" s="475">
        <v>654</v>
      </c>
      <c r="AN654" s="166"/>
      <c r="AO654" s="33"/>
    </row>
    <row r="655" spans="1:41">
      <c r="A655" s="78">
        <v>41466</v>
      </c>
      <c r="B655" s="226">
        <v>5880</v>
      </c>
      <c r="C655" s="475">
        <v>6313</v>
      </c>
      <c r="D655" s="474">
        <v>21362</v>
      </c>
      <c r="E655" s="476">
        <v>31727</v>
      </c>
      <c r="F655" s="3498"/>
      <c r="G655" s="475">
        <v>0</v>
      </c>
      <c r="H655" s="383">
        <v>0</v>
      </c>
      <c r="I655" s="383">
        <v>0</v>
      </c>
      <c r="J655" s="475">
        <v>0</v>
      </c>
      <c r="K655" s="475">
        <v>0</v>
      </c>
      <c r="L655" s="2758"/>
      <c r="M655" s="2758"/>
      <c r="N655" s="474">
        <v>0</v>
      </c>
      <c r="O655" s="476">
        <v>0</v>
      </c>
      <c r="P655" s="474">
        <v>0</v>
      </c>
      <c r="Q655" s="476">
        <v>0</v>
      </c>
      <c r="R655" s="475">
        <v>0</v>
      </c>
      <c r="S655" s="475">
        <v>120</v>
      </c>
      <c r="T655" s="474">
        <v>0</v>
      </c>
      <c r="U655" s="476">
        <v>0</v>
      </c>
      <c r="V655" s="474">
        <v>0</v>
      </c>
      <c r="W655" s="476">
        <v>0</v>
      </c>
      <c r="X655" s="475">
        <v>0</v>
      </c>
      <c r="Y655" s="475">
        <v>0</v>
      </c>
      <c r="Z655" s="398">
        <v>77804</v>
      </c>
      <c r="AA655" s="475">
        <v>239328</v>
      </c>
      <c r="AB655" s="3498"/>
      <c r="AC655" s="475">
        <v>0</v>
      </c>
      <c r="AD655" s="475">
        <v>0</v>
      </c>
      <c r="AE655" s="475">
        <v>0</v>
      </c>
      <c r="AF655" s="475">
        <v>547</v>
      </c>
      <c r="AG655" s="2758"/>
      <c r="AH655" s="475">
        <v>13</v>
      </c>
      <c r="AI655" s="475">
        <v>13</v>
      </c>
      <c r="AJ655" s="475">
        <v>4093</v>
      </c>
      <c r="AK655" s="475">
        <v>11</v>
      </c>
      <c r="AL655" s="475">
        <v>95</v>
      </c>
      <c r="AM655" s="475">
        <v>654</v>
      </c>
      <c r="AN655" s="166"/>
      <c r="AO655" s="33"/>
    </row>
    <row r="656" spans="1:41">
      <c r="A656" s="78">
        <v>41467</v>
      </c>
      <c r="B656" s="226">
        <v>4745</v>
      </c>
      <c r="C656" s="478">
        <v>5613</v>
      </c>
      <c r="D656" s="477">
        <v>15843</v>
      </c>
      <c r="E656" s="479">
        <v>33130</v>
      </c>
      <c r="F656" s="3498"/>
      <c r="G656" s="478">
        <v>0</v>
      </c>
      <c r="H656" s="383">
        <v>0</v>
      </c>
      <c r="I656" s="383">
        <v>0</v>
      </c>
      <c r="J656" s="478">
        <v>0</v>
      </c>
      <c r="K656" s="478">
        <v>0</v>
      </c>
      <c r="L656" s="2758"/>
      <c r="M656" s="2758"/>
      <c r="N656" s="477">
        <v>0</v>
      </c>
      <c r="O656" s="479">
        <v>0</v>
      </c>
      <c r="P656" s="477">
        <v>0</v>
      </c>
      <c r="Q656" s="479">
        <v>0</v>
      </c>
      <c r="R656" s="478">
        <v>0</v>
      </c>
      <c r="S656" s="478">
        <v>0</v>
      </c>
      <c r="T656" s="477">
        <v>0</v>
      </c>
      <c r="U656" s="479">
        <v>0</v>
      </c>
      <c r="V656" s="477">
        <v>0</v>
      </c>
      <c r="W656" s="479">
        <v>0</v>
      </c>
      <c r="X656" s="478">
        <v>50</v>
      </c>
      <c r="Y656" s="478">
        <v>150</v>
      </c>
      <c r="Z656" s="398">
        <v>78582</v>
      </c>
      <c r="AA656" s="478">
        <v>231045</v>
      </c>
      <c r="AB656" s="3498"/>
      <c r="AC656" s="478">
        <v>0</v>
      </c>
      <c r="AD656" s="478">
        <v>0</v>
      </c>
      <c r="AE656" s="478">
        <v>0</v>
      </c>
      <c r="AF656" s="478">
        <v>547</v>
      </c>
      <c r="AG656" s="2758"/>
      <c r="AH656" s="478">
        <v>13</v>
      </c>
      <c r="AI656" s="478">
        <v>13</v>
      </c>
      <c r="AJ656" s="478">
        <v>4093</v>
      </c>
      <c r="AK656" s="478">
        <v>11</v>
      </c>
      <c r="AL656" s="478">
        <v>95</v>
      </c>
      <c r="AM656" s="478">
        <v>754</v>
      </c>
      <c r="AN656" s="166"/>
      <c r="AO656" s="33"/>
    </row>
    <row r="657" spans="1:41">
      <c r="A657" s="78">
        <v>41470</v>
      </c>
      <c r="B657" s="226">
        <v>2511</v>
      </c>
      <c r="C657" s="483">
        <v>2511</v>
      </c>
      <c r="D657" s="482">
        <v>14161</v>
      </c>
      <c r="E657" s="484">
        <v>33081</v>
      </c>
      <c r="F657" s="3498"/>
      <c r="G657" s="483">
        <v>0</v>
      </c>
      <c r="H657" s="383">
        <v>0</v>
      </c>
      <c r="I657" s="383">
        <v>0</v>
      </c>
      <c r="J657" s="483">
        <v>0</v>
      </c>
      <c r="K657" s="483">
        <v>0</v>
      </c>
      <c r="L657" s="2758"/>
      <c r="M657" s="2758"/>
      <c r="N657" s="482">
        <v>0</v>
      </c>
      <c r="O657" s="484">
        <v>0</v>
      </c>
      <c r="P657" s="482">
        <v>0</v>
      </c>
      <c r="Q657" s="484">
        <v>0</v>
      </c>
      <c r="R657" s="483">
        <v>0</v>
      </c>
      <c r="S657" s="483">
        <v>0</v>
      </c>
      <c r="T657" s="482">
        <v>0</v>
      </c>
      <c r="U657" s="484">
        <v>0</v>
      </c>
      <c r="V657" s="482">
        <v>0</v>
      </c>
      <c r="W657" s="484">
        <v>0</v>
      </c>
      <c r="X657" s="483">
        <v>22</v>
      </c>
      <c r="Y657" s="483">
        <v>499</v>
      </c>
      <c r="Z657" s="398">
        <v>78746</v>
      </c>
      <c r="AA657" s="483">
        <v>225287</v>
      </c>
      <c r="AB657" s="3498"/>
      <c r="AC657" s="483">
        <v>0</v>
      </c>
      <c r="AD657" s="483">
        <v>0</v>
      </c>
      <c r="AE657" s="483">
        <v>0</v>
      </c>
      <c r="AF657" s="483">
        <v>547</v>
      </c>
      <c r="AG657" s="2758"/>
      <c r="AH657" s="483">
        <v>13</v>
      </c>
      <c r="AI657" s="483">
        <v>13</v>
      </c>
      <c r="AJ657" s="483">
        <v>4093</v>
      </c>
      <c r="AK657" s="483">
        <v>11</v>
      </c>
      <c r="AL657" s="483">
        <v>95</v>
      </c>
      <c r="AM657" s="483">
        <v>1221</v>
      </c>
      <c r="AN657" s="166"/>
      <c r="AO657" s="33"/>
    </row>
    <row r="658" spans="1:41">
      <c r="A658" s="78">
        <v>41471</v>
      </c>
      <c r="B658" s="226">
        <v>3969</v>
      </c>
      <c r="C658" s="483">
        <v>4569</v>
      </c>
      <c r="D658" s="482">
        <v>18416</v>
      </c>
      <c r="E658" s="484">
        <v>28974</v>
      </c>
      <c r="F658" s="3498"/>
      <c r="G658" s="483">
        <v>0</v>
      </c>
      <c r="H658" s="383">
        <v>0</v>
      </c>
      <c r="I658" s="383">
        <v>0</v>
      </c>
      <c r="J658" s="483">
        <v>0</v>
      </c>
      <c r="K658" s="483">
        <v>0</v>
      </c>
      <c r="L658" s="2758"/>
      <c r="M658" s="2758"/>
      <c r="N658" s="482">
        <v>0</v>
      </c>
      <c r="O658" s="484">
        <v>0</v>
      </c>
      <c r="P658" s="482">
        <v>0</v>
      </c>
      <c r="Q658" s="484">
        <v>0</v>
      </c>
      <c r="R658" s="483">
        <v>0</v>
      </c>
      <c r="S658" s="483">
        <v>600</v>
      </c>
      <c r="T658" s="482">
        <v>0</v>
      </c>
      <c r="U658" s="484">
        <v>0</v>
      </c>
      <c r="V658" s="482">
        <v>0</v>
      </c>
      <c r="W658" s="484">
        <v>0</v>
      </c>
      <c r="X658" s="483">
        <v>0</v>
      </c>
      <c r="Y658" s="483">
        <v>0</v>
      </c>
      <c r="Z658" s="398">
        <v>79108</v>
      </c>
      <c r="AA658" s="483">
        <v>224587</v>
      </c>
      <c r="AB658" s="3498"/>
      <c r="AC658" s="483">
        <v>0</v>
      </c>
      <c r="AD658" s="483">
        <v>0</v>
      </c>
      <c r="AE658" s="483">
        <v>0</v>
      </c>
      <c r="AF658" s="483">
        <v>547</v>
      </c>
      <c r="AG658" s="2758"/>
      <c r="AH658" s="483">
        <v>13</v>
      </c>
      <c r="AI658" s="483">
        <v>13</v>
      </c>
      <c r="AJ658" s="483">
        <v>4093</v>
      </c>
      <c r="AK658" s="483">
        <v>11</v>
      </c>
      <c r="AL658" s="483">
        <v>95</v>
      </c>
      <c r="AM658" s="483">
        <v>1221</v>
      </c>
      <c r="AN658" s="166"/>
      <c r="AO658" s="33"/>
    </row>
    <row r="659" spans="1:41">
      <c r="A659" s="78">
        <v>41472</v>
      </c>
      <c r="B659" s="226">
        <v>4075</v>
      </c>
      <c r="C659" s="483">
        <v>4427</v>
      </c>
      <c r="D659" s="482">
        <v>19149</v>
      </c>
      <c r="E659" s="484">
        <v>31201</v>
      </c>
      <c r="F659" s="3498"/>
      <c r="G659" s="483">
        <v>0</v>
      </c>
      <c r="H659" s="383">
        <v>0</v>
      </c>
      <c r="I659" s="383">
        <v>0</v>
      </c>
      <c r="J659" s="483">
        <v>0</v>
      </c>
      <c r="K659" s="483">
        <v>0</v>
      </c>
      <c r="L659" s="2758"/>
      <c r="M659" s="2758"/>
      <c r="N659" s="482">
        <v>0</v>
      </c>
      <c r="O659" s="484">
        <v>0</v>
      </c>
      <c r="P659" s="482">
        <v>0</v>
      </c>
      <c r="Q659" s="484">
        <v>0</v>
      </c>
      <c r="R659" s="483">
        <v>6</v>
      </c>
      <c r="S659" s="483">
        <v>6</v>
      </c>
      <c r="T659" s="482">
        <v>0</v>
      </c>
      <c r="U659" s="484">
        <v>0</v>
      </c>
      <c r="V659" s="482">
        <v>0</v>
      </c>
      <c r="W659" s="484">
        <v>0</v>
      </c>
      <c r="X659" s="483">
        <v>57</v>
      </c>
      <c r="Y659" s="483">
        <v>57</v>
      </c>
      <c r="Z659" s="398">
        <v>79085</v>
      </c>
      <c r="AA659" s="483">
        <v>227252</v>
      </c>
      <c r="AB659" s="3498"/>
      <c r="AC659" s="483">
        <v>0</v>
      </c>
      <c r="AD659" s="483">
        <v>0</v>
      </c>
      <c r="AE659" s="483">
        <v>0</v>
      </c>
      <c r="AF659" s="483">
        <v>547</v>
      </c>
      <c r="AG659" s="2758"/>
      <c r="AH659" s="483">
        <v>13</v>
      </c>
      <c r="AI659" s="483">
        <v>13</v>
      </c>
      <c r="AJ659" s="483">
        <v>4087</v>
      </c>
      <c r="AK659" s="483">
        <v>11</v>
      </c>
      <c r="AL659" s="483">
        <v>95</v>
      </c>
      <c r="AM659" s="483">
        <v>1274</v>
      </c>
      <c r="AN659" s="166"/>
      <c r="AO659" s="33"/>
    </row>
    <row r="660" spans="1:41">
      <c r="A660" s="78">
        <v>41473</v>
      </c>
      <c r="B660" s="226">
        <v>4002</v>
      </c>
      <c r="C660" s="486">
        <v>4241</v>
      </c>
      <c r="D660" s="485">
        <v>13378</v>
      </c>
      <c r="E660" s="487">
        <v>25962</v>
      </c>
      <c r="F660" s="3498"/>
      <c r="G660" s="486">
        <v>0</v>
      </c>
      <c r="H660" s="383">
        <v>0</v>
      </c>
      <c r="I660" s="383">
        <v>0</v>
      </c>
      <c r="J660" s="486">
        <v>0</v>
      </c>
      <c r="K660" s="486">
        <v>320</v>
      </c>
      <c r="L660" s="2758"/>
      <c r="M660" s="2758"/>
      <c r="N660" s="485">
        <v>0</v>
      </c>
      <c r="O660" s="487">
        <v>0</v>
      </c>
      <c r="P660" s="485">
        <v>0</v>
      </c>
      <c r="Q660" s="487">
        <v>0</v>
      </c>
      <c r="R660" s="486">
        <v>0</v>
      </c>
      <c r="S660" s="486">
        <v>0</v>
      </c>
      <c r="T660" s="485">
        <v>0</v>
      </c>
      <c r="U660" s="487">
        <v>0</v>
      </c>
      <c r="V660" s="485">
        <v>0</v>
      </c>
      <c r="W660" s="487">
        <v>0</v>
      </c>
      <c r="X660" s="486">
        <v>2</v>
      </c>
      <c r="Y660" s="486">
        <v>2</v>
      </c>
      <c r="Z660" s="398">
        <v>79450</v>
      </c>
      <c r="AA660" s="486">
        <v>218110</v>
      </c>
      <c r="AB660" s="3498"/>
      <c r="AC660" s="486">
        <v>0</v>
      </c>
      <c r="AD660" s="486">
        <v>0</v>
      </c>
      <c r="AE660" s="486">
        <v>0</v>
      </c>
      <c r="AF660" s="486">
        <v>547</v>
      </c>
      <c r="AG660" s="2758"/>
      <c r="AH660" s="486">
        <v>13</v>
      </c>
      <c r="AI660" s="486">
        <v>13</v>
      </c>
      <c r="AJ660" s="486">
        <v>4087</v>
      </c>
      <c r="AK660" s="486">
        <v>11</v>
      </c>
      <c r="AL660" s="486">
        <v>95</v>
      </c>
      <c r="AM660" s="486">
        <v>1276</v>
      </c>
      <c r="AN660" s="166"/>
      <c r="AO660" s="33"/>
    </row>
    <row r="661" spans="1:41">
      <c r="A661" s="78">
        <v>41474</v>
      </c>
      <c r="B661" s="226">
        <v>4759</v>
      </c>
      <c r="C661" s="486">
        <v>5822</v>
      </c>
      <c r="D661" s="485">
        <v>11477</v>
      </c>
      <c r="E661" s="487">
        <v>17733</v>
      </c>
      <c r="F661" s="3498"/>
      <c r="G661" s="486">
        <v>0</v>
      </c>
      <c r="H661" s="383">
        <v>0</v>
      </c>
      <c r="I661" s="383">
        <v>0</v>
      </c>
      <c r="J661" s="486">
        <v>0</v>
      </c>
      <c r="K661" s="486">
        <v>0</v>
      </c>
      <c r="L661" s="2758"/>
      <c r="M661" s="2758"/>
      <c r="N661" s="485">
        <v>0</v>
      </c>
      <c r="O661" s="487">
        <v>0</v>
      </c>
      <c r="P661" s="485">
        <v>0</v>
      </c>
      <c r="Q661" s="487">
        <v>0</v>
      </c>
      <c r="R661" s="486">
        <v>0</v>
      </c>
      <c r="S661" s="486">
        <v>0</v>
      </c>
      <c r="T661" s="485">
        <v>0</v>
      </c>
      <c r="U661" s="487">
        <v>0</v>
      </c>
      <c r="V661" s="485">
        <v>0</v>
      </c>
      <c r="W661" s="487">
        <v>0</v>
      </c>
      <c r="X661" s="486">
        <v>12</v>
      </c>
      <c r="Y661" s="486">
        <v>12</v>
      </c>
      <c r="Z661" s="398">
        <v>79981</v>
      </c>
      <c r="AA661" s="486">
        <v>218943</v>
      </c>
      <c r="AB661" s="3498"/>
      <c r="AC661" s="486">
        <v>0</v>
      </c>
      <c r="AD661" s="486">
        <v>0</v>
      </c>
      <c r="AE661" s="486">
        <v>0</v>
      </c>
      <c r="AF661" s="486">
        <v>547</v>
      </c>
      <c r="AG661" s="2758"/>
      <c r="AH661" s="486">
        <v>13</v>
      </c>
      <c r="AI661" s="486">
        <v>13</v>
      </c>
      <c r="AJ661" s="486">
        <v>4087</v>
      </c>
      <c r="AK661" s="486">
        <v>11</v>
      </c>
      <c r="AL661" s="486">
        <v>95</v>
      </c>
      <c r="AM661" s="486">
        <v>1278</v>
      </c>
      <c r="AN661" s="166"/>
      <c r="AO661" s="33"/>
    </row>
    <row r="662" spans="1:41">
      <c r="A662" s="78">
        <v>41477</v>
      </c>
      <c r="B662" s="226">
        <v>2543</v>
      </c>
      <c r="C662" s="489">
        <v>2543</v>
      </c>
      <c r="D662" s="488">
        <v>15332</v>
      </c>
      <c r="E662" s="490">
        <v>17057</v>
      </c>
      <c r="F662" s="3498"/>
      <c r="G662" s="489">
        <v>0</v>
      </c>
      <c r="H662" s="383">
        <v>0</v>
      </c>
      <c r="I662" s="383">
        <v>0</v>
      </c>
      <c r="J662" s="489">
        <v>0</v>
      </c>
      <c r="K662" s="489">
        <v>0</v>
      </c>
      <c r="L662" s="2758"/>
      <c r="M662" s="2758"/>
      <c r="N662" s="488">
        <v>0</v>
      </c>
      <c r="O662" s="490">
        <v>0</v>
      </c>
      <c r="P662" s="488">
        <v>0</v>
      </c>
      <c r="Q662" s="490">
        <v>0</v>
      </c>
      <c r="R662" s="489">
        <v>0</v>
      </c>
      <c r="S662" s="489">
        <v>0</v>
      </c>
      <c r="T662" s="488">
        <v>0</v>
      </c>
      <c r="U662" s="490">
        <v>0</v>
      </c>
      <c r="V662" s="488">
        <v>0</v>
      </c>
      <c r="W662" s="490">
        <v>0</v>
      </c>
      <c r="X662" s="489">
        <v>0</v>
      </c>
      <c r="Y662" s="489">
        <v>0</v>
      </c>
      <c r="Z662" s="398">
        <v>80399</v>
      </c>
      <c r="AA662" s="489">
        <v>220868</v>
      </c>
      <c r="AB662" s="3498"/>
      <c r="AC662" s="489">
        <v>0</v>
      </c>
      <c r="AD662" s="489">
        <v>0</v>
      </c>
      <c r="AE662" s="489">
        <v>0</v>
      </c>
      <c r="AF662" s="489">
        <v>547</v>
      </c>
      <c r="AG662" s="2758"/>
      <c r="AH662" s="489">
        <v>13</v>
      </c>
      <c r="AI662" s="489">
        <v>13</v>
      </c>
      <c r="AJ662" s="489">
        <v>4087</v>
      </c>
      <c r="AK662" s="489">
        <v>11</v>
      </c>
      <c r="AL662" s="489">
        <v>95</v>
      </c>
      <c r="AM662" s="489">
        <v>1278</v>
      </c>
      <c r="AN662" s="166"/>
      <c r="AO662" s="33"/>
    </row>
    <row r="663" spans="1:41">
      <c r="A663" s="78">
        <v>41478</v>
      </c>
      <c r="B663" s="226">
        <v>5378</v>
      </c>
      <c r="C663" s="486">
        <v>5378</v>
      </c>
      <c r="D663" s="485">
        <v>19086</v>
      </c>
      <c r="E663" s="487">
        <v>19312</v>
      </c>
      <c r="F663" s="3498"/>
      <c r="G663" s="486">
        <v>0</v>
      </c>
      <c r="H663" s="383">
        <v>0</v>
      </c>
      <c r="I663" s="383">
        <v>0</v>
      </c>
      <c r="J663" s="486">
        <v>0</v>
      </c>
      <c r="K663" s="486">
        <v>0</v>
      </c>
      <c r="L663" s="2758"/>
      <c r="M663" s="2758"/>
      <c r="N663" s="485">
        <v>0</v>
      </c>
      <c r="O663" s="487">
        <v>0</v>
      </c>
      <c r="P663" s="485">
        <v>0</v>
      </c>
      <c r="Q663" s="487">
        <v>0</v>
      </c>
      <c r="R663" s="486">
        <v>0</v>
      </c>
      <c r="S663" s="486">
        <v>0</v>
      </c>
      <c r="T663" s="485">
        <v>2</v>
      </c>
      <c r="U663" s="487">
        <v>2</v>
      </c>
      <c r="V663" s="485">
        <v>0</v>
      </c>
      <c r="W663" s="487">
        <v>0</v>
      </c>
      <c r="X663" s="486">
        <v>50</v>
      </c>
      <c r="Y663" s="486">
        <v>50</v>
      </c>
      <c r="Z663" s="398">
        <v>79884</v>
      </c>
      <c r="AA663" s="486">
        <v>222059</v>
      </c>
      <c r="AB663" s="3498"/>
      <c r="AC663" s="486">
        <v>0</v>
      </c>
      <c r="AD663" s="486">
        <v>0</v>
      </c>
      <c r="AE663" s="486">
        <v>0</v>
      </c>
      <c r="AF663" s="486">
        <v>547</v>
      </c>
      <c r="AG663" s="2758"/>
      <c r="AH663" s="486">
        <v>13</v>
      </c>
      <c r="AI663" s="486">
        <v>13</v>
      </c>
      <c r="AJ663" s="486">
        <v>4087</v>
      </c>
      <c r="AK663" s="486">
        <v>11</v>
      </c>
      <c r="AL663" s="486">
        <v>95</v>
      </c>
      <c r="AM663" s="486">
        <v>1328</v>
      </c>
      <c r="AN663" s="166"/>
      <c r="AO663" s="33"/>
    </row>
    <row r="664" spans="1:41">
      <c r="A664" s="78">
        <v>41479</v>
      </c>
      <c r="B664" s="226">
        <v>3646</v>
      </c>
      <c r="C664" s="492">
        <v>3646</v>
      </c>
      <c r="D664" s="491">
        <v>16822</v>
      </c>
      <c r="E664" s="493">
        <v>21026</v>
      </c>
      <c r="F664" s="3498"/>
      <c r="G664" s="492">
        <v>0</v>
      </c>
      <c r="H664" s="383">
        <v>0</v>
      </c>
      <c r="I664" s="383">
        <v>0</v>
      </c>
      <c r="J664" s="492">
        <v>0</v>
      </c>
      <c r="K664" s="492">
        <v>0</v>
      </c>
      <c r="L664" s="2758"/>
      <c r="M664" s="2758"/>
      <c r="N664" s="491">
        <v>0</v>
      </c>
      <c r="O664" s="493">
        <v>0</v>
      </c>
      <c r="P664" s="491">
        <v>0</v>
      </c>
      <c r="Q664" s="493">
        <v>0</v>
      </c>
      <c r="R664" s="492">
        <v>0</v>
      </c>
      <c r="S664" s="492">
        <v>0</v>
      </c>
      <c r="T664" s="491">
        <v>2</v>
      </c>
      <c r="U664" s="493">
        <v>2</v>
      </c>
      <c r="V664" s="491">
        <v>0</v>
      </c>
      <c r="W664" s="493">
        <v>0</v>
      </c>
      <c r="X664" s="492">
        <v>8</v>
      </c>
      <c r="Y664" s="492">
        <v>8</v>
      </c>
      <c r="Z664" s="398">
        <v>79042</v>
      </c>
      <c r="AA664" s="492">
        <v>223316</v>
      </c>
      <c r="AB664" s="3498"/>
      <c r="AC664" s="492">
        <v>0</v>
      </c>
      <c r="AD664" s="492">
        <v>0</v>
      </c>
      <c r="AE664" s="492">
        <v>0</v>
      </c>
      <c r="AF664" s="492">
        <v>547</v>
      </c>
      <c r="AG664" s="2758"/>
      <c r="AH664" s="492">
        <v>13</v>
      </c>
      <c r="AI664" s="492">
        <v>13</v>
      </c>
      <c r="AJ664" s="492">
        <v>4087</v>
      </c>
      <c r="AK664" s="492">
        <v>11</v>
      </c>
      <c r="AL664" s="492">
        <v>95</v>
      </c>
      <c r="AM664" s="492">
        <v>1328</v>
      </c>
      <c r="AN664" s="166"/>
      <c r="AO664" s="33"/>
    </row>
    <row r="665" spans="1:41">
      <c r="A665" s="78">
        <v>41480</v>
      </c>
      <c r="B665" s="226">
        <v>3766</v>
      </c>
      <c r="C665" s="492">
        <v>3766</v>
      </c>
      <c r="D665" s="491">
        <v>12102</v>
      </c>
      <c r="E665" s="493">
        <v>15039</v>
      </c>
      <c r="F665" s="3498"/>
      <c r="G665" s="492">
        <v>0</v>
      </c>
      <c r="H665" s="383">
        <v>0</v>
      </c>
      <c r="I665" s="383">
        <v>0</v>
      </c>
      <c r="J665" s="492">
        <v>0</v>
      </c>
      <c r="K665" s="492">
        <v>0</v>
      </c>
      <c r="L665" s="2758"/>
      <c r="M665" s="2758"/>
      <c r="N665" s="491">
        <v>0</v>
      </c>
      <c r="O665" s="493">
        <v>0</v>
      </c>
      <c r="P665" s="491">
        <v>0</v>
      </c>
      <c r="Q665" s="493">
        <v>0</v>
      </c>
      <c r="R665" s="492">
        <v>0</v>
      </c>
      <c r="S665" s="492">
        <v>0</v>
      </c>
      <c r="T665" s="491">
        <v>0</v>
      </c>
      <c r="U665" s="493">
        <v>0</v>
      </c>
      <c r="V665" s="491">
        <v>0</v>
      </c>
      <c r="W665" s="493">
        <v>0</v>
      </c>
      <c r="X665" s="492">
        <v>0</v>
      </c>
      <c r="Y665" s="492">
        <v>0</v>
      </c>
      <c r="Z665" s="398">
        <v>79087</v>
      </c>
      <c r="AA665" s="492">
        <v>220048</v>
      </c>
      <c r="AB665" s="3498"/>
      <c r="AC665" s="492">
        <v>0</v>
      </c>
      <c r="AD665" s="492">
        <v>0</v>
      </c>
      <c r="AE665" s="492">
        <v>0</v>
      </c>
      <c r="AF665" s="492">
        <v>547</v>
      </c>
      <c r="AG665" s="2758"/>
      <c r="AH665" s="492">
        <v>13</v>
      </c>
      <c r="AI665" s="492">
        <v>13</v>
      </c>
      <c r="AJ665" s="492">
        <v>4087</v>
      </c>
      <c r="AK665" s="492">
        <v>11</v>
      </c>
      <c r="AL665" s="492">
        <v>95</v>
      </c>
      <c r="AM665" s="492">
        <v>1328</v>
      </c>
      <c r="AN665" s="166"/>
      <c r="AO665" s="33"/>
    </row>
    <row r="666" spans="1:41">
      <c r="A666" s="78">
        <v>41481</v>
      </c>
      <c r="B666" s="226">
        <v>3555</v>
      </c>
      <c r="C666" s="495">
        <v>3555</v>
      </c>
      <c r="D666" s="494">
        <v>9786</v>
      </c>
      <c r="E666" s="496">
        <v>11426</v>
      </c>
      <c r="F666" s="3498"/>
      <c r="G666" s="495">
        <v>0</v>
      </c>
      <c r="H666" s="383">
        <v>0</v>
      </c>
      <c r="I666" s="383">
        <v>0</v>
      </c>
      <c r="J666" s="495">
        <v>0</v>
      </c>
      <c r="K666" s="495">
        <v>0</v>
      </c>
      <c r="L666" s="2758"/>
      <c r="M666" s="2758"/>
      <c r="N666" s="494">
        <v>0</v>
      </c>
      <c r="O666" s="496">
        <v>0</v>
      </c>
      <c r="P666" s="494">
        <v>0</v>
      </c>
      <c r="Q666" s="496">
        <v>0</v>
      </c>
      <c r="R666" s="495">
        <v>0</v>
      </c>
      <c r="S666" s="495">
        <v>0</v>
      </c>
      <c r="T666" s="494">
        <v>0</v>
      </c>
      <c r="U666" s="496">
        <v>0</v>
      </c>
      <c r="V666" s="494">
        <v>0</v>
      </c>
      <c r="W666" s="496">
        <v>0</v>
      </c>
      <c r="X666" s="495">
        <v>0</v>
      </c>
      <c r="Y666" s="495">
        <v>0</v>
      </c>
      <c r="Z666" s="398">
        <v>79560</v>
      </c>
      <c r="AA666" s="495">
        <v>220596</v>
      </c>
      <c r="AB666" s="3498"/>
      <c r="AC666" s="495">
        <v>0</v>
      </c>
      <c r="AD666" s="495">
        <v>0</v>
      </c>
      <c r="AE666" s="495">
        <v>0</v>
      </c>
      <c r="AF666" s="495">
        <v>547</v>
      </c>
      <c r="AG666" s="2758"/>
      <c r="AH666" s="495">
        <v>13</v>
      </c>
      <c r="AI666" s="495">
        <v>13</v>
      </c>
      <c r="AJ666" s="495">
        <v>4087</v>
      </c>
      <c r="AK666" s="495">
        <v>11</v>
      </c>
      <c r="AL666" s="495">
        <v>95</v>
      </c>
      <c r="AM666" s="495">
        <v>1328</v>
      </c>
      <c r="AN666" s="166"/>
      <c r="AO666" s="33"/>
    </row>
    <row r="667" spans="1:41">
      <c r="A667" s="78">
        <v>41484</v>
      </c>
      <c r="B667" s="226">
        <v>3119</v>
      </c>
      <c r="C667" s="495">
        <v>3119</v>
      </c>
      <c r="D667" s="494">
        <v>10618</v>
      </c>
      <c r="E667" s="496">
        <v>10768</v>
      </c>
      <c r="F667" s="3498"/>
      <c r="G667" s="495">
        <v>0</v>
      </c>
      <c r="H667" s="383">
        <v>0</v>
      </c>
      <c r="I667" s="383">
        <v>0</v>
      </c>
      <c r="J667" s="495">
        <v>0</v>
      </c>
      <c r="K667" s="495">
        <v>0</v>
      </c>
      <c r="L667" s="2758"/>
      <c r="M667" s="2758"/>
      <c r="N667" s="494">
        <v>0</v>
      </c>
      <c r="O667" s="496">
        <v>0</v>
      </c>
      <c r="P667" s="494">
        <v>0</v>
      </c>
      <c r="Q667" s="496">
        <v>0</v>
      </c>
      <c r="R667" s="495">
        <v>0</v>
      </c>
      <c r="S667" s="495">
        <v>0</v>
      </c>
      <c r="T667" s="494">
        <v>0</v>
      </c>
      <c r="U667" s="496">
        <v>0</v>
      </c>
      <c r="V667" s="494">
        <v>0</v>
      </c>
      <c r="W667" s="496">
        <v>0</v>
      </c>
      <c r="X667" s="495">
        <v>15</v>
      </c>
      <c r="Y667" s="495">
        <v>15</v>
      </c>
      <c r="Z667" s="398">
        <v>80319</v>
      </c>
      <c r="AA667" s="495">
        <v>218966</v>
      </c>
      <c r="AB667" s="3498"/>
      <c r="AC667" s="495">
        <v>0</v>
      </c>
      <c r="AD667" s="495">
        <v>0</v>
      </c>
      <c r="AE667" s="495">
        <v>0</v>
      </c>
      <c r="AF667" s="495">
        <v>547</v>
      </c>
      <c r="AG667" s="2758"/>
      <c r="AH667" s="495">
        <v>13</v>
      </c>
      <c r="AI667" s="495">
        <v>13</v>
      </c>
      <c r="AJ667" s="495">
        <v>4087</v>
      </c>
      <c r="AK667" s="495">
        <v>11</v>
      </c>
      <c r="AL667" s="495">
        <v>95</v>
      </c>
      <c r="AM667" s="495">
        <v>1343</v>
      </c>
      <c r="AN667" s="166"/>
      <c r="AO667" s="33"/>
    </row>
    <row r="668" spans="1:41">
      <c r="A668" s="78">
        <v>41485</v>
      </c>
      <c r="B668" s="226">
        <v>3739</v>
      </c>
      <c r="C668" s="498">
        <v>3739</v>
      </c>
      <c r="D668" s="497">
        <v>10875</v>
      </c>
      <c r="E668" s="499">
        <v>12675</v>
      </c>
      <c r="F668" s="3498"/>
      <c r="G668" s="498">
        <v>0</v>
      </c>
      <c r="H668" s="383">
        <v>0</v>
      </c>
      <c r="I668" s="383">
        <v>0</v>
      </c>
      <c r="J668" s="498">
        <v>0</v>
      </c>
      <c r="K668" s="498">
        <v>0</v>
      </c>
      <c r="L668" s="2758"/>
      <c r="M668" s="2758"/>
      <c r="N668" s="497">
        <v>0</v>
      </c>
      <c r="O668" s="499">
        <v>0</v>
      </c>
      <c r="P668" s="497">
        <v>0</v>
      </c>
      <c r="Q668" s="499">
        <v>0</v>
      </c>
      <c r="R668" s="498">
        <v>29</v>
      </c>
      <c r="S668" s="498">
        <v>29</v>
      </c>
      <c r="T668" s="497">
        <v>0</v>
      </c>
      <c r="U668" s="499">
        <v>0</v>
      </c>
      <c r="V668" s="497">
        <v>1</v>
      </c>
      <c r="W668" s="499">
        <v>1</v>
      </c>
      <c r="X668" s="498">
        <v>4</v>
      </c>
      <c r="Y668" s="498">
        <v>4</v>
      </c>
      <c r="Z668" s="398">
        <v>80310</v>
      </c>
      <c r="AA668" s="498">
        <v>221702</v>
      </c>
      <c r="AB668" s="3498"/>
      <c r="AC668" s="498">
        <v>0</v>
      </c>
      <c r="AD668" s="498">
        <v>0</v>
      </c>
      <c r="AE668" s="498">
        <v>0</v>
      </c>
      <c r="AF668" s="498">
        <v>547</v>
      </c>
      <c r="AG668" s="2758"/>
      <c r="AH668" s="498">
        <v>13</v>
      </c>
      <c r="AI668" s="498">
        <v>13</v>
      </c>
      <c r="AJ668" s="498">
        <v>4058</v>
      </c>
      <c r="AK668" s="498">
        <v>11</v>
      </c>
      <c r="AL668" s="498">
        <v>95</v>
      </c>
      <c r="AM668" s="498">
        <v>1343</v>
      </c>
      <c r="AN668" s="166"/>
      <c r="AO668" s="33"/>
    </row>
    <row r="669" spans="1:41">
      <c r="A669" s="78">
        <v>41486</v>
      </c>
      <c r="B669" s="226">
        <v>9390</v>
      </c>
      <c r="C669" s="501">
        <v>9390</v>
      </c>
      <c r="D669" s="500">
        <v>25376</v>
      </c>
      <c r="E669" s="502">
        <v>26520</v>
      </c>
      <c r="F669" s="3498"/>
      <c r="G669" s="501">
        <v>0</v>
      </c>
      <c r="H669" s="383">
        <v>0</v>
      </c>
      <c r="I669" s="383">
        <v>0</v>
      </c>
      <c r="J669" s="501">
        <v>0</v>
      </c>
      <c r="K669" s="501">
        <v>0</v>
      </c>
      <c r="L669" s="2758"/>
      <c r="M669" s="2758"/>
      <c r="N669" s="500">
        <v>0</v>
      </c>
      <c r="O669" s="502">
        <v>0</v>
      </c>
      <c r="P669" s="500">
        <v>0</v>
      </c>
      <c r="Q669" s="502">
        <v>0</v>
      </c>
      <c r="R669" s="501">
        <v>0</v>
      </c>
      <c r="S669" s="501">
        <v>0</v>
      </c>
      <c r="T669" s="500">
        <v>0</v>
      </c>
      <c r="U669" s="502">
        <v>0</v>
      </c>
      <c r="V669" s="500">
        <v>0</v>
      </c>
      <c r="W669" s="502">
        <v>0</v>
      </c>
      <c r="X669" s="501">
        <v>0</v>
      </c>
      <c r="Y669" s="501">
        <v>0</v>
      </c>
      <c r="Z669" s="398">
        <v>80850</v>
      </c>
      <c r="AA669" s="501">
        <v>221721</v>
      </c>
      <c r="AB669" s="3498"/>
      <c r="AC669" s="501">
        <v>0</v>
      </c>
      <c r="AD669" s="501">
        <v>0</v>
      </c>
      <c r="AE669" s="501">
        <v>0</v>
      </c>
      <c r="AF669" s="501">
        <v>547</v>
      </c>
      <c r="AG669" s="2758"/>
      <c r="AH669" s="501">
        <v>13</v>
      </c>
      <c r="AI669" s="501">
        <v>13</v>
      </c>
      <c r="AJ669" s="501">
        <v>4058</v>
      </c>
      <c r="AK669" s="501">
        <v>11</v>
      </c>
      <c r="AL669" s="501">
        <v>95</v>
      </c>
      <c r="AM669" s="501">
        <v>1343</v>
      </c>
      <c r="AN669" s="166"/>
      <c r="AO669" s="33"/>
    </row>
    <row r="670" spans="1:41">
      <c r="A670" s="78">
        <v>41487</v>
      </c>
      <c r="B670" s="226">
        <v>6364</v>
      </c>
      <c r="C670" s="501">
        <v>8964</v>
      </c>
      <c r="D670" s="500">
        <v>12199</v>
      </c>
      <c r="E670" s="502">
        <v>15230</v>
      </c>
      <c r="F670" s="3498"/>
      <c r="G670" s="501">
        <v>0</v>
      </c>
      <c r="H670" s="383">
        <v>0</v>
      </c>
      <c r="I670" s="383">
        <v>0</v>
      </c>
      <c r="J670" s="501">
        <v>0</v>
      </c>
      <c r="K670" s="501">
        <v>0</v>
      </c>
      <c r="L670" s="2758"/>
      <c r="M670" s="2758"/>
      <c r="N670" s="500">
        <v>0</v>
      </c>
      <c r="O670" s="502">
        <v>0</v>
      </c>
      <c r="P670" s="500">
        <v>0</v>
      </c>
      <c r="Q670" s="502">
        <v>0</v>
      </c>
      <c r="R670" s="501">
        <v>0</v>
      </c>
      <c r="S670" s="501">
        <v>0</v>
      </c>
      <c r="T670" s="500">
        <v>0</v>
      </c>
      <c r="U670" s="502">
        <v>0</v>
      </c>
      <c r="V670" s="500">
        <v>0</v>
      </c>
      <c r="W670" s="502">
        <v>0</v>
      </c>
      <c r="X670" s="501">
        <v>4</v>
      </c>
      <c r="Y670" s="501">
        <v>256</v>
      </c>
      <c r="Z670" s="398">
        <v>82119</v>
      </c>
      <c r="AA670" s="501">
        <v>220260</v>
      </c>
      <c r="AB670" s="3498"/>
      <c r="AC670" s="501">
        <v>0</v>
      </c>
      <c r="AD670" s="501">
        <v>0</v>
      </c>
      <c r="AE670" s="501">
        <v>0</v>
      </c>
      <c r="AF670" s="501">
        <v>547</v>
      </c>
      <c r="AG670" s="2758"/>
      <c r="AH670" s="501">
        <v>13</v>
      </c>
      <c r="AI670" s="501">
        <v>13</v>
      </c>
      <c r="AJ670" s="501">
        <v>4058</v>
      </c>
      <c r="AK670" s="501">
        <v>11</v>
      </c>
      <c r="AL670" s="501">
        <v>95</v>
      </c>
      <c r="AM670" s="501">
        <v>1343</v>
      </c>
      <c r="AN670" s="166"/>
      <c r="AO670" s="33"/>
    </row>
    <row r="671" spans="1:41">
      <c r="A671" s="78">
        <v>41488</v>
      </c>
      <c r="B671" s="226">
        <v>4110</v>
      </c>
      <c r="C671" s="498">
        <v>4843</v>
      </c>
      <c r="D671" s="497">
        <v>11536</v>
      </c>
      <c r="E671" s="499">
        <v>19555</v>
      </c>
      <c r="F671" s="3498"/>
      <c r="G671" s="498">
        <v>0</v>
      </c>
      <c r="H671" s="383">
        <v>0</v>
      </c>
      <c r="I671" s="383">
        <v>0</v>
      </c>
      <c r="J671" s="498">
        <v>0</v>
      </c>
      <c r="K671" s="498">
        <v>0</v>
      </c>
      <c r="L671" s="2758"/>
      <c r="M671" s="2758"/>
      <c r="N671" s="497">
        <v>0</v>
      </c>
      <c r="O671" s="499">
        <v>0</v>
      </c>
      <c r="P671" s="497">
        <v>0</v>
      </c>
      <c r="Q671" s="499">
        <v>0</v>
      </c>
      <c r="R671" s="498">
        <v>0</v>
      </c>
      <c r="S671" s="498">
        <v>0</v>
      </c>
      <c r="T671" s="497">
        <v>0</v>
      </c>
      <c r="U671" s="499">
        <v>0</v>
      </c>
      <c r="V671" s="497">
        <v>0</v>
      </c>
      <c r="W671" s="499">
        <v>0</v>
      </c>
      <c r="X671" s="498">
        <v>0</v>
      </c>
      <c r="Y671" s="498">
        <v>0</v>
      </c>
      <c r="Z671" s="398">
        <v>81112</v>
      </c>
      <c r="AA671" s="498">
        <v>222138</v>
      </c>
      <c r="AB671" s="3498"/>
      <c r="AC671" s="498">
        <v>0</v>
      </c>
      <c r="AD671" s="498">
        <v>0</v>
      </c>
      <c r="AE671" s="498">
        <v>0</v>
      </c>
      <c r="AF671" s="498">
        <v>547</v>
      </c>
      <c r="AG671" s="2758"/>
      <c r="AH671" s="498">
        <v>13</v>
      </c>
      <c r="AI671" s="498">
        <v>13</v>
      </c>
      <c r="AJ671" s="498">
        <v>4058</v>
      </c>
      <c r="AK671" s="498">
        <v>11</v>
      </c>
      <c r="AL671" s="498">
        <v>95</v>
      </c>
      <c r="AM671" s="498">
        <v>1343</v>
      </c>
      <c r="AN671" s="166"/>
      <c r="AO671" s="33"/>
    </row>
    <row r="672" spans="1:41">
      <c r="A672" s="78">
        <v>41491</v>
      </c>
      <c r="B672" s="226">
        <v>3530</v>
      </c>
      <c r="C672" s="504">
        <v>4380</v>
      </c>
      <c r="D672" s="503">
        <v>5843</v>
      </c>
      <c r="E672" s="505">
        <v>7178</v>
      </c>
      <c r="F672" s="3498"/>
      <c r="G672" s="504">
        <v>0</v>
      </c>
      <c r="H672" s="383">
        <v>0</v>
      </c>
      <c r="I672" s="383">
        <v>0</v>
      </c>
      <c r="J672" s="504">
        <v>0</v>
      </c>
      <c r="K672" s="504">
        <v>0</v>
      </c>
      <c r="L672" s="2758"/>
      <c r="M672" s="2758"/>
      <c r="N672" s="503">
        <v>8</v>
      </c>
      <c r="O672" s="505">
        <v>8</v>
      </c>
      <c r="P672" s="503">
        <v>8</v>
      </c>
      <c r="Q672" s="505">
        <v>8</v>
      </c>
      <c r="R672" s="504">
        <v>0</v>
      </c>
      <c r="S672" s="504">
        <v>0</v>
      </c>
      <c r="T672" s="503">
        <v>30</v>
      </c>
      <c r="U672" s="505">
        <v>30</v>
      </c>
      <c r="V672" s="503">
        <v>0</v>
      </c>
      <c r="W672" s="505">
        <v>0</v>
      </c>
      <c r="X672" s="504">
        <v>10</v>
      </c>
      <c r="Y672" s="504">
        <v>150</v>
      </c>
      <c r="Z672" s="398">
        <v>80669</v>
      </c>
      <c r="AA672" s="504">
        <v>221071</v>
      </c>
      <c r="AB672" s="3498"/>
      <c r="AC672" s="504">
        <v>0</v>
      </c>
      <c r="AD672" s="504">
        <v>0</v>
      </c>
      <c r="AE672" s="504">
        <v>0</v>
      </c>
      <c r="AF672" s="504">
        <v>547</v>
      </c>
      <c r="AG672" s="2758"/>
      <c r="AH672" s="504">
        <v>21</v>
      </c>
      <c r="AI672" s="504">
        <v>21</v>
      </c>
      <c r="AJ672" s="504">
        <v>4058</v>
      </c>
      <c r="AK672" s="504">
        <v>23</v>
      </c>
      <c r="AL672" s="504">
        <v>95</v>
      </c>
      <c r="AM672" s="504">
        <v>1343</v>
      </c>
      <c r="AN672" s="166"/>
      <c r="AO672" s="33"/>
    </row>
    <row r="673" spans="1:41">
      <c r="A673" s="78">
        <v>41492</v>
      </c>
      <c r="B673" s="226">
        <v>3660</v>
      </c>
      <c r="C673" s="504">
        <v>3660</v>
      </c>
      <c r="D673" s="503">
        <v>10622</v>
      </c>
      <c r="E673" s="505">
        <v>10756</v>
      </c>
      <c r="F673" s="3498"/>
      <c r="G673" s="504">
        <v>0</v>
      </c>
      <c r="H673" s="383">
        <v>0</v>
      </c>
      <c r="I673" s="383">
        <v>0</v>
      </c>
      <c r="J673" s="504">
        <v>0</v>
      </c>
      <c r="K673" s="504">
        <v>0</v>
      </c>
      <c r="L673" s="2758"/>
      <c r="M673" s="2758"/>
      <c r="N673" s="503">
        <v>0</v>
      </c>
      <c r="O673" s="505">
        <v>0</v>
      </c>
      <c r="P673" s="503">
        <v>0</v>
      </c>
      <c r="Q673" s="505">
        <v>0</v>
      </c>
      <c r="R673" s="504">
        <v>0</v>
      </c>
      <c r="S673" s="504">
        <v>0</v>
      </c>
      <c r="T673" s="503">
        <v>2</v>
      </c>
      <c r="U673" s="505">
        <v>2</v>
      </c>
      <c r="V673" s="503">
        <v>10</v>
      </c>
      <c r="W673" s="505">
        <v>10</v>
      </c>
      <c r="X673" s="504">
        <v>0</v>
      </c>
      <c r="Y673" s="504">
        <v>0</v>
      </c>
      <c r="Z673" s="398">
        <v>81762</v>
      </c>
      <c r="AA673" s="504">
        <v>223140</v>
      </c>
      <c r="AB673" s="3498"/>
      <c r="AC673" s="504">
        <v>0</v>
      </c>
      <c r="AD673" s="504">
        <v>0</v>
      </c>
      <c r="AE673" s="504">
        <v>0</v>
      </c>
      <c r="AF673" s="504">
        <v>547</v>
      </c>
      <c r="AG673" s="2758"/>
      <c r="AH673" s="504">
        <v>21</v>
      </c>
      <c r="AI673" s="504">
        <v>21</v>
      </c>
      <c r="AJ673" s="504">
        <v>4058</v>
      </c>
      <c r="AK673" s="504">
        <v>25</v>
      </c>
      <c r="AL673" s="504">
        <v>91</v>
      </c>
      <c r="AM673" s="504">
        <v>1343</v>
      </c>
      <c r="AN673" s="166"/>
      <c r="AO673" s="33"/>
    </row>
    <row r="674" spans="1:41">
      <c r="A674" s="78">
        <v>41493</v>
      </c>
      <c r="B674" s="226">
        <v>2731</v>
      </c>
      <c r="C674" s="507">
        <v>6081</v>
      </c>
      <c r="D674" s="506">
        <v>11331</v>
      </c>
      <c r="E674" s="508">
        <v>14294</v>
      </c>
      <c r="F674" s="3498"/>
      <c r="G674" s="507">
        <v>0</v>
      </c>
      <c r="H674" s="383">
        <v>0</v>
      </c>
      <c r="I674" s="383">
        <v>0</v>
      </c>
      <c r="J674" s="507">
        <v>0</v>
      </c>
      <c r="K674" s="507">
        <v>0</v>
      </c>
      <c r="L674" s="2758"/>
      <c r="M674" s="2758"/>
      <c r="N674" s="506">
        <v>0</v>
      </c>
      <c r="O674" s="508">
        <v>0</v>
      </c>
      <c r="P674" s="506">
        <v>0</v>
      </c>
      <c r="Q674" s="508">
        <v>0</v>
      </c>
      <c r="R674" s="507">
        <v>18</v>
      </c>
      <c r="S674" s="507">
        <v>368</v>
      </c>
      <c r="T674" s="506">
        <v>0</v>
      </c>
      <c r="U674" s="508">
        <v>0</v>
      </c>
      <c r="V674" s="506">
        <v>15</v>
      </c>
      <c r="W674" s="508">
        <v>15</v>
      </c>
      <c r="X674" s="507">
        <v>53</v>
      </c>
      <c r="Y674" s="507">
        <v>53</v>
      </c>
      <c r="Z674" s="398">
        <v>81431</v>
      </c>
      <c r="AA674" s="507">
        <v>224534</v>
      </c>
      <c r="AB674" s="3498"/>
      <c r="AC674" s="507">
        <v>0</v>
      </c>
      <c r="AD674" s="507">
        <v>0</v>
      </c>
      <c r="AE674" s="507">
        <v>0</v>
      </c>
      <c r="AF674" s="507">
        <v>547</v>
      </c>
      <c r="AG674" s="2758"/>
      <c r="AH674" s="507">
        <v>21</v>
      </c>
      <c r="AI674" s="507">
        <v>21</v>
      </c>
      <c r="AJ674" s="507">
        <v>4061</v>
      </c>
      <c r="AK674" s="507">
        <v>25</v>
      </c>
      <c r="AL674" s="507">
        <v>106</v>
      </c>
      <c r="AM674" s="507">
        <v>1396</v>
      </c>
      <c r="AN674" s="166"/>
      <c r="AO674" s="33"/>
    </row>
    <row r="675" spans="1:41">
      <c r="A675" s="78">
        <v>41494</v>
      </c>
      <c r="B675" s="226">
        <v>2869</v>
      </c>
      <c r="C675" s="507">
        <v>2869</v>
      </c>
      <c r="D675" s="506">
        <v>20015</v>
      </c>
      <c r="E675" s="508">
        <v>20915</v>
      </c>
      <c r="F675" s="3498"/>
      <c r="G675" s="507">
        <v>0</v>
      </c>
      <c r="H675" s="383">
        <v>0</v>
      </c>
      <c r="I675" s="383">
        <v>0</v>
      </c>
      <c r="J675" s="507">
        <v>0</v>
      </c>
      <c r="K675" s="507">
        <v>0</v>
      </c>
      <c r="L675" s="2758"/>
      <c r="M675" s="2758"/>
      <c r="N675" s="506">
        <v>0</v>
      </c>
      <c r="O675" s="508">
        <v>0</v>
      </c>
      <c r="P675" s="506">
        <v>0</v>
      </c>
      <c r="Q675" s="508">
        <v>0</v>
      </c>
      <c r="R675" s="507">
        <v>0</v>
      </c>
      <c r="S675" s="507">
        <v>0</v>
      </c>
      <c r="T675" s="506">
        <v>0</v>
      </c>
      <c r="U675" s="508">
        <v>0</v>
      </c>
      <c r="V675" s="506">
        <v>0</v>
      </c>
      <c r="W675" s="508">
        <v>0</v>
      </c>
      <c r="X675" s="507">
        <v>0</v>
      </c>
      <c r="Y675" s="507">
        <v>0</v>
      </c>
      <c r="Z675" s="398">
        <v>81663</v>
      </c>
      <c r="AA675" s="507">
        <v>223867</v>
      </c>
      <c r="AB675" s="3498"/>
      <c r="AC675" s="507">
        <v>0</v>
      </c>
      <c r="AD675" s="507">
        <v>0</v>
      </c>
      <c r="AE675" s="507">
        <v>0</v>
      </c>
      <c r="AF675" s="507">
        <v>547</v>
      </c>
      <c r="AG675" s="2758"/>
      <c r="AH675" s="507">
        <v>21</v>
      </c>
      <c r="AI675" s="507">
        <v>21</v>
      </c>
      <c r="AJ675" s="507">
        <v>4075</v>
      </c>
      <c r="AK675" s="507">
        <v>25</v>
      </c>
      <c r="AL675" s="507">
        <v>106</v>
      </c>
      <c r="AM675" s="507">
        <v>1343</v>
      </c>
      <c r="AN675" s="166"/>
      <c r="AO675" s="33"/>
    </row>
    <row r="676" spans="1:41">
      <c r="A676" s="78">
        <v>41495</v>
      </c>
      <c r="B676" s="226">
        <v>3672</v>
      </c>
      <c r="C676" s="510">
        <v>3672</v>
      </c>
      <c r="D676" s="509">
        <v>9591</v>
      </c>
      <c r="E676" s="511">
        <v>9791</v>
      </c>
      <c r="F676" s="3498"/>
      <c r="G676" s="510">
        <v>0</v>
      </c>
      <c r="H676" s="383">
        <v>0</v>
      </c>
      <c r="I676" s="383">
        <v>0</v>
      </c>
      <c r="J676" s="510">
        <v>0</v>
      </c>
      <c r="K676" s="510">
        <v>0</v>
      </c>
      <c r="L676" s="2758"/>
      <c r="M676" s="2758"/>
      <c r="N676" s="509">
        <v>0</v>
      </c>
      <c r="O676" s="511">
        <v>0</v>
      </c>
      <c r="P676" s="509">
        <v>0</v>
      </c>
      <c r="Q676" s="511">
        <v>0</v>
      </c>
      <c r="R676" s="510">
        <v>0</v>
      </c>
      <c r="S676" s="510">
        <v>0</v>
      </c>
      <c r="T676" s="509">
        <v>0</v>
      </c>
      <c r="U676" s="511">
        <v>0</v>
      </c>
      <c r="V676" s="509">
        <v>0</v>
      </c>
      <c r="W676" s="511">
        <v>0</v>
      </c>
      <c r="X676" s="510">
        <v>2</v>
      </c>
      <c r="Y676" s="510">
        <v>2</v>
      </c>
      <c r="Z676" s="398">
        <v>82196</v>
      </c>
      <c r="AA676" s="510">
        <v>223396</v>
      </c>
      <c r="AB676" s="3498"/>
      <c r="AC676" s="510">
        <v>0</v>
      </c>
      <c r="AD676" s="510">
        <v>0</v>
      </c>
      <c r="AE676" s="510">
        <v>0</v>
      </c>
      <c r="AF676" s="510">
        <v>547</v>
      </c>
      <c r="AG676" s="2758"/>
      <c r="AH676" s="510">
        <v>21</v>
      </c>
      <c r="AI676" s="510">
        <v>21</v>
      </c>
      <c r="AJ676" s="510">
        <v>4075</v>
      </c>
      <c r="AK676" s="510">
        <v>25</v>
      </c>
      <c r="AL676" s="510">
        <v>106</v>
      </c>
      <c r="AM676" s="510">
        <v>1345</v>
      </c>
      <c r="AN676" s="166"/>
      <c r="AO676" s="33"/>
    </row>
    <row r="677" spans="1:41">
      <c r="A677" s="78">
        <v>41498</v>
      </c>
      <c r="B677" s="226">
        <v>3453</v>
      </c>
      <c r="C677" s="510">
        <v>3656</v>
      </c>
      <c r="D677" s="509">
        <v>10268</v>
      </c>
      <c r="E677" s="511">
        <v>10753</v>
      </c>
      <c r="F677" s="3498"/>
      <c r="G677" s="510">
        <v>0</v>
      </c>
      <c r="H677" s="383">
        <v>0</v>
      </c>
      <c r="I677" s="383">
        <v>0</v>
      </c>
      <c r="J677" s="510">
        <v>0</v>
      </c>
      <c r="K677" s="510">
        <v>0</v>
      </c>
      <c r="L677" s="2758"/>
      <c r="M677" s="2758"/>
      <c r="N677" s="509">
        <v>0</v>
      </c>
      <c r="O677" s="511">
        <v>0</v>
      </c>
      <c r="P677" s="509">
        <v>0</v>
      </c>
      <c r="Q677" s="511">
        <v>0</v>
      </c>
      <c r="R677" s="510">
        <v>0</v>
      </c>
      <c r="S677" s="510">
        <v>0</v>
      </c>
      <c r="T677" s="509">
        <v>0</v>
      </c>
      <c r="U677" s="511">
        <v>0</v>
      </c>
      <c r="V677" s="509">
        <v>0</v>
      </c>
      <c r="W677" s="511">
        <v>0</v>
      </c>
      <c r="X677" s="510">
        <v>0</v>
      </c>
      <c r="Y677" s="510">
        <v>0</v>
      </c>
      <c r="Z677" s="398">
        <v>83085</v>
      </c>
      <c r="AA677" s="510">
        <v>225123</v>
      </c>
      <c r="AB677" s="3498"/>
      <c r="AC677" s="510">
        <v>0</v>
      </c>
      <c r="AD677" s="510">
        <v>0</v>
      </c>
      <c r="AE677" s="510">
        <v>0</v>
      </c>
      <c r="AF677" s="510">
        <v>547</v>
      </c>
      <c r="AG677" s="2758"/>
      <c r="AH677" s="510">
        <v>21</v>
      </c>
      <c r="AI677" s="510">
        <v>21</v>
      </c>
      <c r="AJ677" s="510">
        <v>4075</v>
      </c>
      <c r="AK677" s="510">
        <v>25</v>
      </c>
      <c r="AL677" s="510">
        <v>106</v>
      </c>
      <c r="AM677" s="510">
        <v>1345</v>
      </c>
      <c r="AN677" s="166"/>
      <c r="AO677" s="33"/>
    </row>
    <row r="678" spans="1:41">
      <c r="A678" s="78">
        <v>41499</v>
      </c>
      <c r="B678" s="226">
        <v>3111</v>
      </c>
      <c r="C678" s="510">
        <v>4149</v>
      </c>
      <c r="D678" s="509">
        <v>11810</v>
      </c>
      <c r="E678" s="511">
        <v>12485</v>
      </c>
      <c r="F678" s="3498"/>
      <c r="G678" s="510">
        <v>0</v>
      </c>
      <c r="H678" s="383">
        <v>0</v>
      </c>
      <c r="I678" s="383">
        <v>0</v>
      </c>
      <c r="J678" s="510">
        <v>0</v>
      </c>
      <c r="K678" s="510">
        <v>320</v>
      </c>
      <c r="L678" s="2758"/>
      <c r="M678" s="2758"/>
      <c r="N678" s="509">
        <v>0</v>
      </c>
      <c r="O678" s="511">
        <v>0</v>
      </c>
      <c r="P678" s="509">
        <v>0</v>
      </c>
      <c r="Q678" s="511">
        <v>0</v>
      </c>
      <c r="R678" s="510">
        <v>0</v>
      </c>
      <c r="S678" s="510">
        <v>0</v>
      </c>
      <c r="T678" s="509">
        <v>0</v>
      </c>
      <c r="U678" s="511">
        <v>0</v>
      </c>
      <c r="V678" s="509">
        <v>0</v>
      </c>
      <c r="W678" s="511">
        <v>0</v>
      </c>
      <c r="X678" s="510">
        <v>0</v>
      </c>
      <c r="Y678" s="510">
        <v>0</v>
      </c>
      <c r="Z678" s="398">
        <v>83948</v>
      </c>
      <c r="AA678" s="510">
        <v>226281</v>
      </c>
      <c r="AB678" s="3498"/>
      <c r="AC678" s="510">
        <v>0</v>
      </c>
      <c r="AD678" s="510">
        <v>0</v>
      </c>
      <c r="AE678" s="510">
        <v>0</v>
      </c>
      <c r="AF678" s="510">
        <v>867</v>
      </c>
      <c r="AG678" s="2758"/>
      <c r="AH678" s="510">
        <v>21</v>
      </c>
      <c r="AI678" s="510">
        <v>21</v>
      </c>
      <c r="AJ678" s="510">
        <v>4075</v>
      </c>
      <c r="AK678" s="510">
        <v>25</v>
      </c>
      <c r="AL678" s="510">
        <v>106</v>
      </c>
      <c r="AM678" s="510">
        <v>1345</v>
      </c>
      <c r="AN678" s="166"/>
      <c r="AO678" s="33"/>
    </row>
    <row r="679" spans="1:41">
      <c r="A679" s="78">
        <v>41500</v>
      </c>
      <c r="B679" s="226">
        <v>4065</v>
      </c>
      <c r="C679" s="504">
        <v>4065</v>
      </c>
      <c r="D679" s="503">
        <v>12109</v>
      </c>
      <c r="E679" s="505">
        <v>15870</v>
      </c>
      <c r="F679" s="3498"/>
      <c r="G679" s="504">
        <v>0</v>
      </c>
      <c r="H679" s="383">
        <v>0</v>
      </c>
      <c r="I679" s="383">
        <v>0</v>
      </c>
      <c r="J679" s="504">
        <v>0</v>
      </c>
      <c r="K679" s="504">
        <v>0</v>
      </c>
      <c r="L679" s="2758"/>
      <c r="M679" s="2758"/>
      <c r="N679" s="503">
        <v>0</v>
      </c>
      <c r="O679" s="505">
        <v>0</v>
      </c>
      <c r="P679" s="503">
        <v>0</v>
      </c>
      <c r="Q679" s="505">
        <v>0</v>
      </c>
      <c r="R679" s="504">
        <v>0</v>
      </c>
      <c r="S679" s="504">
        <v>0</v>
      </c>
      <c r="T679" s="503">
        <v>0</v>
      </c>
      <c r="U679" s="505">
        <v>0</v>
      </c>
      <c r="V679" s="503">
        <v>0</v>
      </c>
      <c r="W679" s="505">
        <v>0</v>
      </c>
      <c r="X679" s="504">
        <v>0</v>
      </c>
      <c r="Y679" s="504">
        <v>115</v>
      </c>
      <c r="Z679" s="398">
        <v>83811</v>
      </c>
      <c r="AA679" s="504">
        <v>224039</v>
      </c>
      <c r="AB679" s="3498"/>
      <c r="AC679" s="504">
        <v>0</v>
      </c>
      <c r="AD679" s="504">
        <v>0</v>
      </c>
      <c r="AE679" s="504">
        <v>0</v>
      </c>
      <c r="AF679" s="504">
        <v>867</v>
      </c>
      <c r="AG679" s="2758"/>
      <c r="AH679" s="504">
        <v>21</v>
      </c>
      <c r="AI679" s="504">
        <v>21</v>
      </c>
      <c r="AJ679" s="504">
        <v>4075</v>
      </c>
      <c r="AK679" s="504">
        <v>25</v>
      </c>
      <c r="AL679" s="504">
        <v>106</v>
      </c>
      <c r="AM679" s="504">
        <v>1345</v>
      </c>
      <c r="AN679" s="166"/>
      <c r="AO679" s="33"/>
    </row>
    <row r="680" spans="1:41">
      <c r="A680" s="78">
        <v>41501</v>
      </c>
      <c r="B680" s="226">
        <v>5461</v>
      </c>
      <c r="C680" s="513">
        <v>5461</v>
      </c>
      <c r="D680" s="512">
        <v>13813</v>
      </c>
      <c r="E680" s="514">
        <v>13813</v>
      </c>
      <c r="F680" s="3498"/>
      <c r="G680" s="513">
        <v>0</v>
      </c>
      <c r="H680" s="383">
        <v>0</v>
      </c>
      <c r="I680" s="383">
        <v>0</v>
      </c>
      <c r="J680" s="513">
        <v>0</v>
      </c>
      <c r="K680" s="513">
        <v>0</v>
      </c>
      <c r="L680" s="2758"/>
      <c r="M680" s="2758"/>
      <c r="N680" s="512">
        <v>0</v>
      </c>
      <c r="O680" s="514">
        <v>0</v>
      </c>
      <c r="P680" s="512">
        <v>0</v>
      </c>
      <c r="Q680" s="514">
        <v>0</v>
      </c>
      <c r="R680" s="513">
        <v>0</v>
      </c>
      <c r="S680" s="513">
        <v>0</v>
      </c>
      <c r="T680" s="512">
        <v>0</v>
      </c>
      <c r="U680" s="514">
        <v>0</v>
      </c>
      <c r="V680" s="512">
        <v>0</v>
      </c>
      <c r="W680" s="514">
        <v>0</v>
      </c>
      <c r="X680" s="513">
        <v>5</v>
      </c>
      <c r="Y680" s="513">
        <v>340</v>
      </c>
      <c r="Z680" s="398">
        <v>83628</v>
      </c>
      <c r="AA680" s="513">
        <v>222654</v>
      </c>
      <c r="AB680" s="3498"/>
      <c r="AC680" s="513">
        <v>0</v>
      </c>
      <c r="AD680" s="513">
        <v>0</v>
      </c>
      <c r="AE680" s="513">
        <v>0</v>
      </c>
      <c r="AF680" s="513">
        <v>867</v>
      </c>
      <c r="AG680" s="2758"/>
      <c r="AH680" s="513">
        <v>21</v>
      </c>
      <c r="AI680" s="513">
        <v>21</v>
      </c>
      <c r="AJ680" s="513">
        <v>4075</v>
      </c>
      <c r="AK680" s="513">
        <v>25</v>
      </c>
      <c r="AL680" s="513">
        <v>106</v>
      </c>
      <c r="AM680" s="513">
        <v>1681</v>
      </c>
      <c r="AN680" s="166"/>
      <c r="AO680" s="33"/>
    </row>
    <row r="681" spans="1:41">
      <c r="A681" s="78">
        <v>41502</v>
      </c>
      <c r="B681" s="226">
        <v>4310</v>
      </c>
      <c r="C681" s="513">
        <v>5457</v>
      </c>
      <c r="D681" s="512">
        <v>11620</v>
      </c>
      <c r="E681" s="514">
        <v>11620</v>
      </c>
      <c r="F681" s="3498"/>
      <c r="G681" s="513">
        <v>0</v>
      </c>
      <c r="H681" s="383">
        <v>0</v>
      </c>
      <c r="I681" s="383">
        <v>0</v>
      </c>
      <c r="J681" s="513">
        <v>0</v>
      </c>
      <c r="K681" s="513">
        <v>0</v>
      </c>
      <c r="L681" s="2758"/>
      <c r="M681" s="2758"/>
      <c r="N681" s="512">
        <v>0</v>
      </c>
      <c r="O681" s="514">
        <v>0</v>
      </c>
      <c r="P681" s="512">
        <v>0</v>
      </c>
      <c r="Q681" s="514">
        <v>0</v>
      </c>
      <c r="R681" s="513">
        <v>0</v>
      </c>
      <c r="S681" s="513">
        <v>0</v>
      </c>
      <c r="T681" s="512">
        <v>0</v>
      </c>
      <c r="U681" s="514">
        <v>0</v>
      </c>
      <c r="V681" s="512">
        <v>0</v>
      </c>
      <c r="W681" s="514">
        <v>0</v>
      </c>
      <c r="X681" s="513">
        <v>1</v>
      </c>
      <c r="Y681" s="513">
        <v>471</v>
      </c>
      <c r="Z681" s="398">
        <v>82585</v>
      </c>
      <c r="AA681" s="513">
        <v>225023</v>
      </c>
      <c r="AB681" s="3498"/>
      <c r="AC681" s="513">
        <v>0</v>
      </c>
      <c r="AD681" s="513">
        <v>0</v>
      </c>
      <c r="AE681" s="513">
        <v>0</v>
      </c>
      <c r="AF681" s="513">
        <v>547</v>
      </c>
      <c r="AG681" s="2758"/>
      <c r="AH681" s="513">
        <v>21</v>
      </c>
      <c r="AI681" s="513">
        <v>21</v>
      </c>
      <c r="AJ681" s="513">
        <v>4075</v>
      </c>
      <c r="AK681" s="513">
        <v>25</v>
      </c>
      <c r="AL681" s="513">
        <v>106</v>
      </c>
      <c r="AM681" s="513">
        <v>1680</v>
      </c>
      <c r="AN681" s="166"/>
      <c r="AO681" s="33"/>
    </row>
    <row r="682" spans="1:41">
      <c r="A682" s="78">
        <v>41505</v>
      </c>
      <c r="B682" s="226">
        <v>2314</v>
      </c>
      <c r="C682" s="513">
        <v>2314</v>
      </c>
      <c r="D682" s="512">
        <v>7728</v>
      </c>
      <c r="E682" s="514">
        <v>7728</v>
      </c>
      <c r="F682" s="3498"/>
      <c r="G682" s="513">
        <v>0</v>
      </c>
      <c r="H682" s="383">
        <v>0</v>
      </c>
      <c r="I682" s="383">
        <v>0</v>
      </c>
      <c r="J682" s="513">
        <v>0</v>
      </c>
      <c r="K682" s="513">
        <v>0</v>
      </c>
      <c r="L682" s="2758"/>
      <c r="M682" s="2758"/>
      <c r="N682" s="512">
        <v>0</v>
      </c>
      <c r="O682" s="514">
        <v>0</v>
      </c>
      <c r="P682" s="512">
        <v>0</v>
      </c>
      <c r="Q682" s="514">
        <v>0</v>
      </c>
      <c r="R682" s="513">
        <v>0</v>
      </c>
      <c r="S682" s="513">
        <v>0</v>
      </c>
      <c r="T682" s="512">
        <v>0</v>
      </c>
      <c r="U682" s="514">
        <v>0</v>
      </c>
      <c r="V682" s="512">
        <v>0</v>
      </c>
      <c r="W682" s="514">
        <v>0</v>
      </c>
      <c r="X682" s="513">
        <v>0</v>
      </c>
      <c r="Y682" s="513">
        <v>0</v>
      </c>
      <c r="Z682" s="398">
        <v>82613</v>
      </c>
      <c r="AA682" s="513">
        <v>226163</v>
      </c>
      <c r="AB682" s="3498"/>
      <c r="AC682" s="513">
        <v>0</v>
      </c>
      <c r="AD682" s="513">
        <v>0</v>
      </c>
      <c r="AE682" s="513">
        <v>0</v>
      </c>
      <c r="AF682" s="513">
        <v>547</v>
      </c>
      <c r="AG682" s="2758"/>
      <c r="AH682" s="513">
        <v>21</v>
      </c>
      <c r="AI682" s="513">
        <v>21</v>
      </c>
      <c r="AJ682" s="513">
        <v>4075</v>
      </c>
      <c r="AK682" s="513">
        <v>25</v>
      </c>
      <c r="AL682" s="513">
        <v>106</v>
      </c>
      <c r="AM682" s="513">
        <v>1680</v>
      </c>
      <c r="AN682" s="166"/>
      <c r="AO682" s="33"/>
    </row>
    <row r="683" spans="1:41">
      <c r="A683" s="78">
        <v>41506</v>
      </c>
      <c r="B683" s="226">
        <v>2827</v>
      </c>
      <c r="C683" s="516">
        <v>3127</v>
      </c>
      <c r="D683" s="515">
        <v>11159</v>
      </c>
      <c r="E683" s="517">
        <v>11159</v>
      </c>
      <c r="F683" s="3498"/>
      <c r="G683" s="516">
        <v>0</v>
      </c>
      <c r="H683" s="383">
        <v>0</v>
      </c>
      <c r="I683" s="383">
        <v>0</v>
      </c>
      <c r="J683" s="516">
        <v>0</v>
      </c>
      <c r="K683" s="516">
        <v>0</v>
      </c>
      <c r="L683" s="2758"/>
      <c r="M683" s="2758"/>
      <c r="N683" s="515">
        <v>0</v>
      </c>
      <c r="O683" s="517">
        <v>0</v>
      </c>
      <c r="P683" s="515">
        <v>0</v>
      </c>
      <c r="Q683" s="517">
        <v>0</v>
      </c>
      <c r="R683" s="516">
        <v>0</v>
      </c>
      <c r="S683" s="516">
        <v>0</v>
      </c>
      <c r="T683" s="515">
        <v>1</v>
      </c>
      <c r="U683" s="517">
        <v>1</v>
      </c>
      <c r="V683" s="515">
        <v>0</v>
      </c>
      <c r="W683" s="517">
        <v>0</v>
      </c>
      <c r="X683" s="516">
        <v>0</v>
      </c>
      <c r="Y683" s="516">
        <v>0</v>
      </c>
      <c r="Z683" s="528">
        <v>82950</v>
      </c>
      <c r="AA683" s="529">
        <v>224076</v>
      </c>
      <c r="AB683" s="2243"/>
      <c r="AC683" s="529">
        <v>0</v>
      </c>
      <c r="AD683" s="529">
        <v>0</v>
      </c>
      <c r="AE683" s="529">
        <v>0</v>
      </c>
      <c r="AF683" s="529">
        <v>547</v>
      </c>
      <c r="AG683" s="2243"/>
      <c r="AH683" s="529">
        <v>21</v>
      </c>
      <c r="AI683" s="529">
        <v>21</v>
      </c>
      <c r="AJ683" s="529">
        <v>4075</v>
      </c>
      <c r="AK683" s="529">
        <v>25</v>
      </c>
      <c r="AL683" s="529">
        <v>106</v>
      </c>
      <c r="AM683" s="529">
        <v>1680</v>
      </c>
      <c r="AN683" s="166"/>
      <c r="AO683" s="33"/>
    </row>
    <row r="684" spans="1:41">
      <c r="A684" s="523">
        <v>41507</v>
      </c>
      <c r="B684" s="527">
        <v>4701</v>
      </c>
      <c r="C684" s="522">
        <v>4701</v>
      </c>
      <c r="D684" s="524">
        <v>19112</v>
      </c>
      <c r="E684" s="525">
        <v>19572</v>
      </c>
      <c r="F684" s="2243"/>
      <c r="G684" s="522">
        <v>0</v>
      </c>
      <c r="H684" s="526">
        <v>0</v>
      </c>
      <c r="I684" s="526">
        <v>0</v>
      </c>
      <c r="J684" s="522">
        <v>0</v>
      </c>
      <c r="K684" s="522">
        <v>0</v>
      </c>
      <c r="L684" s="2243"/>
      <c r="M684" s="2243"/>
      <c r="N684" s="524">
        <v>0</v>
      </c>
      <c r="O684" s="525">
        <v>0</v>
      </c>
      <c r="P684" s="524">
        <v>0</v>
      </c>
      <c r="Q684" s="525">
        <v>0</v>
      </c>
      <c r="R684" s="522">
        <v>0</v>
      </c>
      <c r="S684" s="522">
        <v>0</v>
      </c>
      <c r="T684" s="524">
        <v>8</v>
      </c>
      <c r="U684" s="525">
        <v>8</v>
      </c>
      <c r="V684" s="524">
        <v>23</v>
      </c>
      <c r="W684" s="525">
        <v>23</v>
      </c>
      <c r="X684" s="522">
        <v>6</v>
      </c>
      <c r="Y684" s="522">
        <v>6</v>
      </c>
      <c r="Z684" s="533">
        <v>82602</v>
      </c>
      <c r="AA684" s="534">
        <v>227759</v>
      </c>
      <c r="AB684" s="2243"/>
      <c r="AC684" s="534">
        <v>0</v>
      </c>
      <c r="AD684" s="534">
        <v>0</v>
      </c>
      <c r="AE684" s="534">
        <v>0</v>
      </c>
      <c r="AF684" s="534">
        <v>547</v>
      </c>
      <c r="AG684" s="2243"/>
      <c r="AH684" s="534">
        <v>21</v>
      </c>
      <c r="AI684" s="534">
        <v>21</v>
      </c>
      <c r="AJ684" s="534">
        <v>4075</v>
      </c>
      <c r="AK684" s="534">
        <v>33</v>
      </c>
      <c r="AL684" s="534">
        <v>105</v>
      </c>
      <c r="AM684" s="534">
        <v>1678</v>
      </c>
      <c r="AN684" s="521"/>
      <c r="AO684" s="520"/>
    </row>
    <row r="685" spans="1:41">
      <c r="A685" s="536">
        <v>41508</v>
      </c>
      <c r="B685" s="540">
        <v>4066</v>
      </c>
      <c r="C685" s="535">
        <v>4355</v>
      </c>
      <c r="D685" s="537">
        <v>9768</v>
      </c>
      <c r="E685" s="538">
        <v>21176</v>
      </c>
      <c r="F685" s="2243"/>
      <c r="G685" s="535">
        <v>0</v>
      </c>
      <c r="H685" s="539">
        <v>0</v>
      </c>
      <c r="I685" s="539">
        <v>0</v>
      </c>
      <c r="J685" s="535">
        <v>0</v>
      </c>
      <c r="K685" s="535">
        <v>0</v>
      </c>
      <c r="L685" s="2243"/>
      <c r="M685" s="2243"/>
      <c r="N685" s="537">
        <v>0</v>
      </c>
      <c r="O685" s="538">
        <v>0</v>
      </c>
      <c r="P685" s="537">
        <v>0</v>
      </c>
      <c r="Q685" s="538">
        <v>0</v>
      </c>
      <c r="R685" s="535">
        <v>0</v>
      </c>
      <c r="S685" s="535">
        <v>0</v>
      </c>
      <c r="T685" s="537">
        <v>0</v>
      </c>
      <c r="U685" s="538">
        <v>0</v>
      </c>
      <c r="V685" s="537">
        <v>0</v>
      </c>
      <c r="W685" s="538">
        <v>0</v>
      </c>
      <c r="X685" s="535">
        <v>0</v>
      </c>
      <c r="Y685" s="535">
        <v>0</v>
      </c>
      <c r="Z685" s="548">
        <v>81785</v>
      </c>
      <c r="AA685" s="549">
        <v>232124</v>
      </c>
      <c r="AB685" s="2243"/>
      <c r="AC685" s="549">
        <v>0</v>
      </c>
      <c r="AD685" s="549">
        <v>0</v>
      </c>
      <c r="AE685" s="549">
        <v>0</v>
      </c>
      <c r="AF685" s="549">
        <v>547</v>
      </c>
      <c r="AG685" s="2243"/>
      <c r="AH685" s="549">
        <v>21</v>
      </c>
      <c r="AI685" s="549">
        <v>21</v>
      </c>
      <c r="AJ685" s="549">
        <v>4075</v>
      </c>
      <c r="AK685" s="549">
        <v>33</v>
      </c>
      <c r="AL685" s="549">
        <v>105</v>
      </c>
      <c r="AM685" s="549">
        <v>1678</v>
      </c>
      <c r="AN685" s="521"/>
      <c r="AO685" s="520"/>
    </row>
    <row r="686" spans="1:41">
      <c r="A686" s="543">
        <v>41509</v>
      </c>
      <c r="B686" s="547">
        <v>3371</v>
      </c>
      <c r="C686" s="542">
        <v>3371</v>
      </c>
      <c r="D686" s="544">
        <v>9195</v>
      </c>
      <c r="E686" s="550">
        <v>13710</v>
      </c>
      <c r="F686" s="2243"/>
      <c r="G686" s="542">
        <v>0</v>
      </c>
      <c r="H686" s="546">
        <v>0</v>
      </c>
      <c r="I686" s="546">
        <v>0</v>
      </c>
      <c r="J686" s="542">
        <v>0</v>
      </c>
      <c r="K686" s="542">
        <v>0</v>
      </c>
      <c r="L686" s="2243"/>
      <c r="M686" s="2243"/>
      <c r="N686" s="544">
        <v>0</v>
      </c>
      <c r="O686" s="545">
        <v>0</v>
      </c>
      <c r="P686" s="544">
        <v>0</v>
      </c>
      <c r="Q686" s="545">
        <v>0</v>
      </c>
      <c r="R686" s="542">
        <v>0</v>
      </c>
      <c r="S686" s="542">
        <v>0</v>
      </c>
      <c r="T686" s="544">
        <v>0</v>
      </c>
      <c r="U686" s="545">
        <v>0</v>
      </c>
      <c r="V686" s="544">
        <v>15</v>
      </c>
      <c r="W686" s="545">
        <v>15</v>
      </c>
      <c r="X686" s="542">
        <v>0</v>
      </c>
      <c r="Y686" s="542">
        <v>0</v>
      </c>
      <c r="Z686" s="562">
        <v>81459</v>
      </c>
      <c r="AA686" s="563">
        <v>231686</v>
      </c>
      <c r="AB686" s="2243"/>
      <c r="AC686" s="563">
        <v>0</v>
      </c>
      <c r="AD686" s="563">
        <v>0</v>
      </c>
      <c r="AE686" s="563">
        <v>0</v>
      </c>
      <c r="AF686" s="563">
        <v>547</v>
      </c>
      <c r="AG686" s="2243"/>
      <c r="AH686" s="563">
        <v>21</v>
      </c>
      <c r="AI686" s="563">
        <v>21</v>
      </c>
      <c r="AJ686" s="563">
        <v>4075</v>
      </c>
      <c r="AK686" s="563">
        <v>33</v>
      </c>
      <c r="AL686" s="563">
        <v>105</v>
      </c>
      <c r="AM686" s="563">
        <v>1678</v>
      </c>
      <c r="AN686" s="521"/>
      <c r="AO686" s="520"/>
    </row>
    <row r="687" spans="1:41">
      <c r="A687" s="557">
        <v>41512</v>
      </c>
      <c r="B687" s="561">
        <v>2485</v>
      </c>
      <c r="C687" s="556">
        <v>3735</v>
      </c>
      <c r="D687" s="615">
        <v>8122</v>
      </c>
      <c r="E687" s="559">
        <v>13527</v>
      </c>
      <c r="F687" s="2243"/>
      <c r="G687" s="556">
        <v>0</v>
      </c>
      <c r="H687" s="560">
        <v>0</v>
      </c>
      <c r="I687" s="560">
        <v>0</v>
      </c>
      <c r="J687" s="556">
        <v>0</v>
      </c>
      <c r="K687" s="556">
        <v>0</v>
      </c>
      <c r="L687" s="2243"/>
      <c r="M687" s="2243"/>
      <c r="N687" s="558">
        <v>0</v>
      </c>
      <c r="O687" s="559">
        <v>0</v>
      </c>
      <c r="P687" s="558">
        <v>0</v>
      </c>
      <c r="Q687" s="559">
        <v>0</v>
      </c>
      <c r="R687" s="556">
        <v>0</v>
      </c>
      <c r="S687" s="556">
        <v>0</v>
      </c>
      <c r="T687" s="558">
        <v>0</v>
      </c>
      <c r="U687" s="559">
        <v>0</v>
      </c>
      <c r="V687" s="558">
        <v>0</v>
      </c>
      <c r="W687" s="559">
        <v>0</v>
      </c>
      <c r="X687" s="556">
        <v>3</v>
      </c>
      <c r="Y687" s="556">
        <v>3</v>
      </c>
      <c r="Z687" s="575">
        <v>81576</v>
      </c>
      <c r="AA687" s="576">
        <v>234604</v>
      </c>
      <c r="AB687" s="2243"/>
      <c r="AC687" s="576">
        <v>0</v>
      </c>
      <c r="AD687" s="576">
        <v>0</v>
      </c>
      <c r="AE687" s="576">
        <v>0</v>
      </c>
      <c r="AF687" s="576">
        <v>547</v>
      </c>
      <c r="AG687" s="2243"/>
      <c r="AH687" s="576">
        <v>21</v>
      </c>
      <c r="AI687" s="576">
        <v>21</v>
      </c>
      <c r="AJ687" s="576">
        <v>4075</v>
      </c>
      <c r="AK687" s="576">
        <v>33</v>
      </c>
      <c r="AL687" s="576">
        <v>105</v>
      </c>
      <c r="AM687" s="576">
        <v>1675</v>
      </c>
      <c r="AN687" s="521"/>
      <c r="AO687" s="520"/>
    </row>
    <row r="688" spans="1:41">
      <c r="A688" s="570">
        <v>41513</v>
      </c>
      <c r="B688" s="574">
        <v>3919</v>
      </c>
      <c r="C688" s="569">
        <v>4194</v>
      </c>
      <c r="D688" s="569">
        <v>22596</v>
      </c>
      <c r="E688" s="572">
        <v>23696</v>
      </c>
      <c r="F688" s="2243"/>
      <c r="G688" s="569">
        <v>0</v>
      </c>
      <c r="H688" s="573">
        <v>0</v>
      </c>
      <c r="I688" s="573">
        <v>0</v>
      </c>
      <c r="J688" s="569">
        <v>0</v>
      </c>
      <c r="K688" s="569">
        <v>0</v>
      </c>
      <c r="L688" s="2243"/>
      <c r="M688" s="2243"/>
      <c r="N688" s="571">
        <v>0</v>
      </c>
      <c r="O688" s="572">
        <v>0</v>
      </c>
      <c r="P688" s="571">
        <v>0</v>
      </c>
      <c r="Q688" s="572">
        <v>0</v>
      </c>
      <c r="R688" s="569">
        <v>4</v>
      </c>
      <c r="S688" s="569">
        <v>4</v>
      </c>
      <c r="T688" s="571">
        <v>0</v>
      </c>
      <c r="U688" s="572">
        <v>0</v>
      </c>
      <c r="V688" s="571">
        <v>3</v>
      </c>
      <c r="W688" s="572">
        <v>3</v>
      </c>
      <c r="X688" s="569">
        <v>0</v>
      </c>
      <c r="Y688" s="569">
        <v>0</v>
      </c>
      <c r="Z688" s="594">
        <v>82380</v>
      </c>
      <c r="AA688" s="595">
        <v>237497</v>
      </c>
      <c r="AB688" s="2243"/>
      <c r="AC688" s="595">
        <v>0</v>
      </c>
      <c r="AD688" s="595">
        <v>0</v>
      </c>
      <c r="AE688" s="595">
        <v>0</v>
      </c>
      <c r="AF688" s="595">
        <v>547</v>
      </c>
      <c r="AG688" s="2243"/>
      <c r="AH688" s="595">
        <v>21</v>
      </c>
      <c r="AI688" s="595">
        <v>21</v>
      </c>
      <c r="AJ688" s="595">
        <v>4071</v>
      </c>
      <c r="AK688" s="595">
        <v>33</v>
      </c>
      <c r="AL688" s="595">
        <v>105</v>
      </c>
      <c r="AM688" s="595">
        <v>1675</v>
      </c>
      <c r="AN688" s="521"/>
      <c r="AO688" s="520"/>
    </row>
    <row r="689" spans="1:41">
      <c r="A689" s="587">
        <v>41514</v>
      </c>
      <c r="B689" s="591">
        <v>4404</v>
      </c>
      <c r="C689" s="586">
        <v>4404</v>
      </c>
      <c r="D689" s="586">
        <v>14190</v>
      </c>
      <c r="E689" s="589">
        <v>20390</v>
      </c>
      <c r="F689" s="2243"/>
      <c r="G689" s="586">
        <v>0</v>
      </c>
      <c r="H689" s="590">
        <v>0</v>
      </c>
      <c r="I689" s="590">
        <v>0</v>
      </c>
      <c r="J689" s="586">
        <v>0</v>
      </c>
      <c r="K689" s="586">
        <v>0</v>
      </c>
      <c r="L689" s="2243"/>
      <c r="M689" s="2243"/>
      <c r="N689" s="588">
        <v>0</v>
      </c>
      <c r="O689" s="589">
        <v>0</v>
      </c>
      <c r="P689" s="588">
        <v>0</v>
      </c>
      <c r="Q689" s="589">
        <v>0</v>
      </c>
      <c r="R689" s="586">
        <v>0</v>
      </c>
      <c r="S689" s="586">
        <v>0</v>
      </c>
      <c r="T689" s="588">
        <v>0</v>
      </c>
      <c r="U689" s="589">
        <v>0</v>
      </c>
      <c r="V689" s="588">
        <v>0</v>
      </c>
      <c r="W689" s="589">
        <v>0</v>
      </c>
      <c r="X689" s="586">
        <v>0</v>
      </c>
      <c r="Y689" s="586">
        <v>0</v>
      </c>
      <c r="Z689" s="594">
        <v>82697</v>
      </c>
      <c r="AA689" s="595">
        <v>241441</v>
      </c>
      <c r="AB689" s="2243"/>
      <c r="AC689" s="595">
        <v>0</v>
      </c>
      <c r="AD689" s="595">
        <v>0</v>
      </c>
      <c r="AE689" s="595">
        <v>0</v>
      </c>
      <c r="AF689" s="595">
        <v>547</v>
      </c>
      <c r="AG689" s="2243"/>
      <c r="AH689" s="595">
        <v>21</v>
      </c>
      <c r="AI689" s="595">
        <v>21</v>
      </c>
      <c r="AJ689" s="595">
        <v>4075</v>
      </c>
      <c r="AK689" s="595">
        <v>33</v>
      </c>
      <c r="AL689" s="595">
        <v>102</v>
      </c>
      <c r="AM689" s="595">
        <v>1675</v>
      </c>
      <c r="AN689" s="521"/>
      <c r="AO689" s="520"/>
    </row>
    <row r="690" spans="1:41">
      <c r="A690" s="587">
        <v>41515</v>
      </c>
      <c r="B690" s="591">
        <v>2288</v>
      </c>
      <c r="C690" s="593">
        <v>2288</v>
      </c>
      <c r="D690" s="593">
        <v>15237</v>
      </c>
      <c r="E690" s="600">
        <v>21723</v>
      </c>
      <c r="F690" s="3498"/>
      <c r="G690" s="593">
        <v>0</v>
      </c>
      <c r="H690" s="600">
        <v>0</v>
      </c>
      <c r="I690" s="600">
        <v>0</v>
      </c>
      <c r="J690" s="593">
        <v>0</v>
      </c>
      <c r="K690" s="593">
        <v>0</v>
      </c>
      <c r="L690" s="2758"/>
      <c r="M690" s="2758"/>
      <c r="N690" s="598">
        <v>0</v>
      </c>
      <c r="O690" s="599">
        <v>0</v>
      </c>
      <c r="P690" s="598">
        <v>0</v>
      </c>
      <c r="Q690" s="599">
        <v>0</v>
      </c>
      <c r="R690" s="593">
        <v>0</v>
      </c>
      <c r="S690" s="593">
        <v>0</v>
      </c>
      <c r="T690" s="598">
        <v>0</v>
      </c>
      <c r="U690" s="599">
        <v>0</v>
      </c>
      <c r="V690" s="598">
        <v>5</v>
      </c>
      <c r="W690" s="599">
        <v>5</v>
      </c>
      <c r="X690" s="593">
        <v>0</v>
      </c>
      <c r="Y690" s="593">
        <v>0</v>
      </c>
      <c r="Z690" s="604">
        <v>82311</v>
      </c>
      <c r="AA690" s="603">
        <v>243409</v>
      </c>
      <c r="AB690" s="3498"/>
      <c r="AC690" s="603">
        <v>0</v>
      </c>
      <c r="AD690" s="603">
        <v>0</v>
      </c>
      <c r="AE690" s="603">
        <v>0</v>
      </c>
      <c r="AF690" s="603">
        <v>547</v>
      </c>
      <c r="AG690" s="2758"/>
      <c r="AH690" s="603">
        <v>21</v>
      </c>
      <c r="AI690" s="603">
        <v>21</v>
      </c>
      <c r="AJ690" s="603">
        <v>4075</v>
      </c>
      <c r="AK690" s="603">
        <v>33</v>
      </c>
      <c r="AL690" s="603">
        <v>102</v>
      </c>
      <c r="AM690" s="603">
        <v>1675</v>
      </c>
      <c r="AN690" s="166"/>
      <c r="AO690" s="33"/>
    </row>
    <row r="691" spans="1:41">
      <c r="A691" s="624">
        <v>41516</v>
      </c>
      <c r="B691" s="633">
        <v>7203</v>
      </c>
      <c r="C691" s="623">
        <v>9105</v>
      </c>
      <c r="D691" s="623">
        <v>28626</v>
      </c>
      <c r="E691" s="626">
        <v>29689</v>
      </c>
      <c r="F691" s="3498"/>
      <c r="G691" s="623">
        <v>0</v>
      </c>
      <c r="H691" s="631">
        <v>0</v>
      </c>
      <c r="I691" s="631">
        <v>0</v>
      </c>
      <c r="J691" s="623">
        <v>0</v>
      </c>
      <c r="K691" s="623">
        <v>0</v>
      </c>
      <c r="L691" s="2758"/>
      <c r="M691" s="2758"/>
      <c r="N691" s="625">
        <v>0</v>
      </c>
      <c r="O691" s="623">
        <v>0</v>
      </c>
      <c r="P691" s="625">
        <v>0</v>
      </c>
      <c r="Q691" s="623">
        <v>0</v>
      </c>
      <c r="R691" s="623">
        <v>2</v>
      </c>
      <c r="S691" s="623">
        <v>2</v>
      </c>
      <c r="T691" s="625">
        <v>0</v>
      </c>
      <c r="U691" s="626">
        <v>0</v>
      </c>
      <c r="V691" s="625">
        <v>0</v>
      </c>
      <c r="W691" s="626">
        <v>0</v>
      </c>
      <c r="X691" s="623">
        <v>20</v>
      </c>
      <c r="Y691" s="623">
        <v>20</v>
      </c>
      <c r="Z691" s="636">
        <v>81184</v>
      </c>
      <c r="AA691" s="635">
        <v>245238</v>
      </c>
      <c r="AB691" s="3498"/>
      <c r="AC691" s="635">
        <v>0</v>
      </c>
      <c r="AD691" s="635">
        <v>0</v>
      </c>
      <c r="AE691" s="635">
        <v>0</v>
      </c>
      <c r="AF691" s="635">
        <v>547</v>
      </c>
      <c r="AG691" s="2758"/>
      <c r="AH691" s="635">
        <v>21</v>
      </c>
      <c r="AI691" s="635">
        <v>21</v>
      </c>
      <c r="AJ691" s="635">
        <v>4077</v>
      </c>
      <c r="AK691" s="635">
        <v>33</v>
      </c>
      <c r="AL691" s="635">
        <v>102</v>
      </c>
      <c r="AM691" s="635">
        <v>1675</v>
      </c>
      <c r="AN691" s="601"/>
      <c r="AO691" s="597"/>
    </row>
    <row r="692" spans="1:41">
      <c r="A692" s="630">
        <v>41519</v>
      </c>
      <c r="B692" s="634"/>
      <c r="C692" s="629"/>
      <c r="D692" s="628"/>
      <c r="E692" s="627"/>
      <c r="F692" s="1412"/>
      <c r="G692" s="629"/>
      <c r="H692" s="632"/>
      <c r="I692" s="632"/>
      <c r="J692" s="629"/>
      <c r="K692" s="629"/>
      <c r="L692" s="1412"/>
      <c r="M692" s="1412"/>
      <c r="N692" s="628"/>
      <c r="O692" s="627"/>
      <c r="P692" s="628"/>
      <c r="Q692" s="627"/>
      <c r="R692" s="629"/>
      <c r="S692" s="629"/>
      <c r="T692" s="628"/>
      <c r="U692" s="627"/>
      <c r="V692" s="628"/>
      <c r="W692" s="627"/>
      <c r="X692" s="629"/>
      <c r="Y692" s="629"/>
      <c r="Z692" s="639"/>
      <c r="AA692" s="638"/>
      <c r="AB692" s="1412"/>
      <c r="AC692" s="638"/>
      <c r="AD692" s="638"/>
      <c r="AE692" s="638"/>
      <c r="AF692" s="638"/>
      <c r="AG692" s="1412"/>
      <c r="AH692" s="638"/>
      <c r="AI692" s="638"/>
      <c r="AJ692" s="638"/>
      <c r="AK692" s="638"/>
      <c r="AL692" s="638"/>
      <c r="AM692" s="638"/>
      <c r="AN692" s="601"/>
      <c r="AO692" s="597"/>
    </row>
    <row r="693" spans="1:41">
      <c r="A693" s="624">
        <v>41520</v>
      </c>
      <c r="B693" s="633">
        <v>6406</v>
      </c>
      <c r="C693" s="623">
        <v>6406</v>
      </c>
      <c r="D693" s="623">
        <v>18037</v>
      </c>
      <c r="E693" s="626">
        <v>32740</v>
      </c>
      <c r="F693" s="3498"/>
      <c r="G693" s="623">
        <v>0</v>
      </c>
      <c r="H693" s="631">
        <v>0</v>
      </c>
      <c r="I693" s="631">
        <v>0</v>
      </c>
      <c r="J693" s="623">
        <v>0</v>
      </c>
      <c r="K693" s="623">
        <v>0</v>
      </c>
      <c r="L693" s="2758"/>
      <c r="M693" s="2758"/>
      <c r="N693" s="625">
        <v>0</v>
      </c>
      <c r="O693" s="623">
        <v>0</v>
      </c>
      <c r="P693" s="625">
        <v>0</v>
      </c>
      <c r="Q693" s="623">
        <v>0</v>
      </c>
      <c r="R693" s="623">
        <v>0</v>
      </c>
      <c r="S693" s="623">
        <v>0</v>
      </c>
      <c r="T693" s="625">
        <v>0</v>
      </c>
      <c r="U693" s="626">
        <v>0</v>
      </c>
      <c r="V693" s="625">
        <v>0</v>
      </c>
      <c r="W693" s="626">
        <v>0</v>
      </c>
      <c r="X693" s="623">
        <v>0</v>
      </c>
      <c r="Y693" s="623">
        <v>0</v>
      </c>
      <c r="Z693" s="756">
        <v>80533</v>
      </c>
      <c r="AA693" s="755">
        <v>248619</v>
      </c>
      <c r="AB693" s="3498"/>
      <c r="AC693" s="755">
        <v>0</v>
      </c>
      <c r="AD693" s="755">
        <v>0</v>
      </c>
      <c r="AE693" s="755">
        <v>0</v>
      </c>
      <c r="AF693" s="755">
        <v>547</v>
      </c>
      <c r="AG693" s="2758"/>
      <c r="AH693" s="755">
        <v>21</v>
      </c>
      <c r="AI693" s="755">
        <v>21</v>
      </c>
      <c r="AJ693" s="755">
        <v>4075</v>
      </c>
      <c r="AK693" s="755">
        <v>33</v>
      </c>
      <c r="AL693" s="755">
        <v>102</v>
      </c>
      <c r="AM693" s="755">
        <v>1675</v>
      </c>
      <c r="AN693" s="601"/>
      <c r="AO693" s="597"/>
    </row>
    <row r="694" spans="1:41">
      <c r="A694" s="750">
        <v>41521</v>
      </c>
      <c r="B694" s="754">
        <v>4323</v>
      </c>
      <c r="C694" s="749">
        <v>4323</v>
      </c>
      <c r="D694" s="749">
        <v>18535</v>
      </c>
      <c r="E694" s="752">
        <v>28285</v>
      </c>
      <c r="F694" s="3498"/>
      <c r="G694" s="749">
        <v>0</v>
      </c>
      <c r="H694" s="753">
        <v>0</v>
      </c>
      <c r="I694" s="753">
        <v>0</v>
      </c>
      <c r="J694" s="749">
        <v>0</v>
      </c>
      <c r="K694" s="749">
        <v>0</v>
      </c>
      <c r="L694" s="2758"/>
      <c r="M694" s="2758"/>
      <c r="N694" s="751">
        <v>0</v>
      </c>
      <c r="O694" s="749">
        <v>0</v>
      </c>
      <c r="P694" s="751">
        <v>0</v>
      </c>
      <c r="Q694" s="749">
        <v>0</v>
      </c>
      <c r="R694" s="749">
        <v>0</v>
      </c>
      <c r="S694" s="749">
        <v>0</v>
      </c>
      <c r="T694" s="751">
        <v>0</v>
      </c>
      <c r="U694" s="752">
        <v>0</v>
      </c>
      <c r="V694" s="751">
        <v>0</v>
      </c>
      <c r="W694" s="752">
        <v>0</v>
      </c>
      <c r="X694" s="749">
        <v>20</v>
      </c>
      <c r="Y694" s="749">
        <v>130</v>
      </c>
      <c r="Z694" s="796">
        <v>80935</v>
      </c>
      <c r="AA694" s="795">
        <v>246810</v>
      </c>
      <c r="AB694" s="3498"/>
      <c r="AC694" s="795">
        <v>0</v>
      </c>
      <c r="AD694" s="795">
        <v>0</v>
      </c>
      <c r="AE694" s="795">
        <v>0</v>
      </c>
      <c r="AF694" s="795">
        <v>547</v>
      </c>
      <c r="AG694" s="2758"/>
      <c r="AH694" s="795">
        <v>21</v>
      </c>
      <c r="AI694" s="795">
        <v>21</v>
      </c>
      <c r="AJ694" s="795">
        <v>4075</v>
      </c>
      <c r="AK694" s="795">
        <v>33</v>
      </c>
      <c r="AL694" s="795">
        <v>102</v>
      </c>
      <c r="AM694" s="795">
        <v>1788</v>
      </c>
      <c r="AN694" s="601"/>
      <c r="AO694" s="597"/>
    </row>
    <row r="695" spans="1:41">
      <c r="A695" s="790">
        <v>41522</v>
      </c>
      <c r="B695" s="794">
        <v>3735</v>
      </c>
      <c r="C695" s="789">
        <v>3735</v>
      </c>
      <c r="D695" s="789">
        <v>16943</v>
      </c>
      <c r="E695" s="792">
        <v>35710</v>
      </c>
      <c r="F695" s="3498"/>
      <c r="G695" s="789">
        <v>0</v>
      </c>
      <c r="H695" s="793">
        <v>0</v>
      </c>
      <c r="I695" s="793">
        <v>0</v>
      </c>
      <c r="J695" s="789">
        <v>0</v>
      </c>
      <c r="K695" s="789">
        <v>0</v>
      </c>
      <c r="L695" s="2758"/>
      <c r="M695" s="2758"/>
      <c r="N695" s="791">
        <v>0</v>
      </c>
      <c r="O695" s="789">
        <v>0</v>
      </c>
      <c r="P695" s="791">
        <v>0</v>
      </c>
      <c r="Q695" s="789">
        <v>0</v>
      </c>
      <c r="R695" s="789">
        <v>0</v>
      </c>
      <c r="S695" s="789">
        <v>0</v>
      </c>
      <c r="T695" s="791">
        <v>0</v>
      </c>
      <c r="U695" s="792">
        <v>0</v>
      </c>
      <c r="V695" s="791">
        <v>20</v>
      </c>
      <c r="W695" s="792">
        <v>20</v>
      </c>
      <c r="X695" s="789">
        <v>1</v>
      </c>
      <c r="Y695" s="789">
        <v>101</v>
      </c>
      <c r="Z695" s="823">
        <v>80658</v>
      </c>
      <c r="AA695" s="822">
        <v>260090</v>
      </c>
      <c r="AB695" s="3498"/>
      <c r="AC695" s="822">
        <v>0</v>
      </c>
      <c r="AD695" s="822">
        <v>0</v>
      </c>
      <c r="AE695" s="822">
        <v>0</v>
      </c>
      <c r="AF695" s="822">
        <v>547</v>
      </c>
      <c r="AG695" s="2758"/>
      <c r="AH695" s="822">
        <v>21</v>
      </c>
      <c r="AI695" s="822">
        <v>21</v>
      </c>
      <c r="AJ695" s="822">
        <v>4075</v>
      </c>
      <c r="AK695" s="822">
        <v>33</v>
      </c>
      <c r="AL695" s="822">
        <v>102</v>
      </c>
      <c r="AM695" s="822">
        <v>1885</v>
      </c>
      <c r="AN695" s="787"/>
      <c r="AO695" s="786"/>
    </row>
    <row r="696" spans="1:41">
      <c r="A696" s="817">
        <v>41523</v>
      </c>
      <c r="B696" s="821">
        <v>4662</v>
      </c>
      <c r="C696" s="816">
        <v>4662</v>
      </c>
      <c r="D696" s="816">
        <v>21983</v>
      </c>
      <c r="E696" s="819">
        <v>30928</v>
      </c>
      <c r="F696" s="3498"/>
      <c r="G696" s="816">
        <v>0</v>
      </c>
      <c r="H696" s="820">
        <v>0</v>
      </c>
      <c r="I696" s="820">
        <v>0</v>
      </c>
      <c r="J696" s="816">
        <v>0</v>
      </c>
      <c r="K696" s="816">
        <v>0</v>
      </c>
      <c r="L696" s="2758"/>
      <c r="M696" s="2758"/>
      <c r="N696" s="818">
        <v>0</v>
      </c>
      <c r="O696" s="816">
        <v>0</v>
      </c>
      <c r="P696" s="818">
        <v>0</v>
      </c>
      <c r="Q696" s="816">
        <v>0</v>
      </c>
      <c r="R696" s="816">
        <v>0</v>
      </c>
      <c r="S696" s="816">
        <v>0</v>
      </c>
      <c r="T696" s="818">
        <v>0</v>
      </c>
      <c r="U696" s="819">
        <v>0</v>
      </c>
      <c r="V696" s="818">
        <v>20</v>
      </c>
      <c r="W696" s="819">
        <v>20</v>
      </c>
      <c r="X696" s="816">
        <v>0</v>
      </c>
      <c r="Y696" s="816">
        <v>0</v>
      </c>
      <c r="Z696" s="850">
        <v>80845</v>
      </c>
      <c r="AA696" s="849">
        <v>258756</v>
      </c>
      <c r="AB696" s="3498"/>
      <c r="AC696" s="849">
        <v>0</v>
      </c>
      <c r="AD696" s="849">
        <v>0</v>
      </c>
      <c r="AE696" s="849">
        <v>0</v>
      </c>
      <c r="AF696" s="849">
        <v>547</v>
      </c>
      <c r="AG696" s="2758"/>
      <c r="AH696" s="849">
        <v>21</v>
      </c>
      <c r="AI696" s="849">
        <v>21</v>
      </c>
      <c r="AJ696" s="849">
        <v>4075</v>
      </c>
      <c r="AK696" s="849">
        <v>33</v>
      </c>
      <c r="AL696" s="849">
        <v>111</v>
      </c>
      <c r="AM696" s="849">
        <v>1885</v>
      </c>
      <c r="AN696" s="787"/>
      <c r="AO696" s="786"/>
    </row>
    <row r="697" spans="1:41">
      <c r="A697" s="844">
        <v>41526</v>
      </c>
      <c r="B697" s="848">
        <v>8897</v>
      </c>
      <c r="C697" s="843">
        <v>9022</v>
      </c>
      <c r="D697" s="843">
        <v>20369</v>
      </c>
      <c r="E697" s="846">
        <v>23369</v>
      </c>
      <c r="F697" s="3498"/>
      <c r="G697" s="843">
        <v>0</v>
      </c>
      <c r="H697" s="847">
        <v>0</v>
      </c>
      <c r="I697" s="847">
        <v>0</v>
      </c>
      <c r="J697" s="843">
        <v>0</v>
      </c>
      <c r="K697" s="843">
        <v>0</v>
      </c>
      <c r="L697" s="2758"/>
      <c r="M697" s="2758"/>
      <c r="N697" s="845">
        <v>0</v>
      </c>
      <c r="O697" s="843">
        <v>0</v>
      </c>
      <c r="P697" s="845">
        <v>0</v>
      </c>
      <c r="Q697" s="843">
        <v>0</v>
      </c>
      <c r="R697" s="843">
        <v>0</v>
      </c>
      <c r="S697" s="843">
        <v>0</v>
      </c>
      <c r="T697" s="845">
        <v>0</v>
      </c>
      <c r="U697" s="846">
        <v>0</v>
      </c>
      <c r="V697" s="845">
        <v>36</v>
      </c>
      <c r="W697" s="846">
        <v>36</v>
      </c>
      <c r="X697" s="843">
        <v>0</v>
      </c>
      <c r="Y697" s="843">
        <v>187</v>
      </c>
      <c r="Z697" s="882">
        <v>81517</v>
      </c>
      <c r="AA697" s="881">
        <v>260622</v>
      </c>
      <c r="AB697" s="3498"/>
      <c r="AC697" s="881">
        <v>0</v>
      </c>
      <c r="AD697" s="881">
        <v>0</v>
      </c>
      <c r="AE697" s="881">
        <v>0</v>
      </c>
      <c r="AF697" s="881">
        <v>547</v>
      </c>
      <c r="AG697" s="2758"/>
      <c r="AH697" s="881">
        <v>21</v>
      </c>
      <c r="AI697" s="881">
        <v>21</v>
      </c>
      <c r="AJ697" s="881">
        <v>4075</v>
      </c>
      <c r="AK697" s="881">
        <v>33</v>
      </c>
      <c r="AL697" s="881">
        <v>121</v>
      </c>
      <c r="AM697" s="881">
        <v>2072</v>
      </c>
      <c r="AN697" s="787"/>
      <c r="AO697" s="786"/>
    </row>
    <row r="698" spans="1:41">
      <c r="A698" s="876">
        <v>41527</v>
      </c>
      <c r="B698" s="880">
        <v>7838</v>
      </c>
      <c r="C698" s="875">
        <v>8148</v>
      </c>
      <c r="D698" s="875">
        <v>38008</v>
      </c>
      <c r="E698" s="878">
        <v>55077</v>
      </c>
      <c r="F698" s="3498"/>
      <c r="G698" s="875">
        <v>0</v>
      </c>
      <c r="H698" s="879">
        <v>0</v>
      </c>
      <c r="I698" s="879">
        <v>0</v>
      </c>
      <c r="J698" s="875">
        <v>0</v>
      </c>
      <c r="K698" s="875">
        <v>0</v>
      </c>
      <c r="L698" s="2758"/>
      <c r="M698" s="2758"/>
      <c r="N698" s="877">
        <v>0</v>
      </c>
      <c r="O698" s="875">
        <v>0</v>
      </c>
      <c r="P698" s="877">
        <v>0</v>
      </c>
      <c r="Q698" s="875">
        <v>0</v>
      </c>
      <c r="R698" s="875">
        <v>0</v>
      </c>
      <c r="S698" s="875">
        <v>0</v>
      </c>
      <c r="T698" s="877">
        <v>0</v>
      </c>
      <c r="U698" s="878">
        <v>0</v>
      </c>
      <c r="V698" s="877">
        <v>0</v>
      </c>
      <c r="W698" s="878">
        <v>0</v>
      </c>
      <c r="X698" s="875">
        <v>0</v>
      </c>
      <c r="Y698" s="875">
        <v>0</v>
      </c>
      <c r="Z698" s="909">
        <v>82422</v>
      </c>
      <c r="AA698" s="908">
        <v>278807</v>
      </c>
      <c r="AB698" s="3498"/>
      <c r="AC698" s="908">
        <v>0</v>
      </c>
      <c r="AD698" s="908">
        <v>0</v>
      </c>
      <c r="AE698" s="908">
        <v>0</v>
      </c>
      <c r="AF698" s="908">
        <v>547</v>
      </c>
      <c r="AG698" s="2758"/>
      <c r="AH698" s="908">
        <v>21</v>
      </c>
      <c r="AI698" s="908">
        <v>21</v>
      </c>
      <c r="AJ698" s="908">
        <v>4075</v>
      </c>
      <c r="AK698" s="908">
        <v>33</v>
      </c>
      <c r="AL698" s="908">
        <v>121</v>
      </c>
      <c r="AM698" s="908">
        <v>2072</v>
      </c>
      <c r="AN698" s="787"/>
      <c r="AO698" s="786"/>
    </row>
    <row r="699" spans="1:41">
      <c r="A699" s="903">
        <v>41528</v>
      </c>
      <c r="B699" s="907">
        <v>8799</v>
      </c>
      <c r="C699" s="902">
        <v>28799</v>
      </c>
      <c r="D699" s="902">
        <v>67422</v>
      </c>
      <c r="E699" s="905">
        <v>81331</v>
      </c>
      <c r="F699" s="3498"/>
      <c r="G699" s="902">
        <v>0</v>
      </c>
      <c r="H699" s="906">
        <v>0</v>
      </c>
      <c r="I699" s="906">
        <v>0</v>
      </c>
      <c r="J699" s="902">
        <v>0</v>
      </c>
      <c r="K699" s="902">
        <v>0</v>
      </c>
      <c r="L699" s="2758"/>
      <c r="M699" s="2758"/>
      <c r="N699" s="904">
        <v>0</v>
      </c>
      <c r="O699" s="902">
        <v>0</v>
      </c>
      <c r="P699" s="904">
        <v>0</v>
      </c>
      <c r="Q699" s="902">
        <v>0</v>
      </c>
      <c r="R699" s="902">
        <v>1</v>
      </c>
      <c r="S699" s="902">
        <v>1</v>
      </c>
      <c r="T699" s="904">
        <v>0</v>
      </c>
      <c r="U699" s="905">
        <v>0</v>
      </c>
      <c r="V699" s="904">
        <v>0</v>
      </c>
      <c r="W699" s="905">
        <v>0</v>
      </c>
      <c r="X699" s="902">
        <v>50</v>
      </c>
      <c r="Y699" s="902">
        <v>50</v>
      </c>
      <c r="Z699" s="935">
        <v>83867</v>
      </c>
      <c r="AA699" s="934">
        <v>285603</v>
      </c>
      <c r="AB699" s="3498"/>
      <c r="AC699" s="934">
        <v>0</v>
      </c>
      <c r="AD699" s="934">
        <v>0</v>
      </c>
      <c r="AE699" s="934">
        <v>0</v>
      </c>
      <c r="AF699" s="934">
        <v>547</v>
      </c>
      <c r="AG699" s="2758"/>
      <c r="AH699" s="934">
        <v>21</v>
      </c>
      <c r="AI699" s="934">
        <v>21</v>
      </c>
      <c r="AJ699" s="934">
        <v>4074</v>
      </c>
      <c r="AK699" s="934">
        <v>33</v>
      </c>
      <c r="AL699" s="934">
        <v>121</v>
      </c>
      <c r="AM699" s="934">
        <v>2122</v>
      </c>
      <c r="AN699" s="787"/>
      <c r="AO699" s="786"/>
    </row>
    <row r="700" spans="1:41">
      <c r="A700" s="929">
        <v>41529</v>
      </c>
      <c r="B700" s="933">
        <v>21575</v>
      </c>
      <c r="C700" s="928">
        <v>44045</v>
      </c>
      <c r="D700" s="928">
        <v>54343</v>
      </c>
      <c r="E700" s="931">
        <v>88585</v>
      </c>
      <c r="F700" s="3498"/>
      <c r="G700" s="928">
        <v>100</v>
      </c>
      <c r="H700" s="932">
        <v>0</v>
      </c>
      <c r="I700" s="932">
        <v>0</v>
      </c>
      <c r="J700" s="928">
        <v>0</v>
      </c>
      <c r="K700" s="928">
        <v>0</v>
      </c>
      <c r="L700" s="2758"/>
      <c r="M700" s="2758"/>
      <c r="N700" s="930">
        <v>0</v>
      </c>
      <c r="O700" s="928">
        <v>0</v>
      </c>
      <c r="P700" s="930">
        <v>0</v>
      </c>
      <c r="Q700" s="928">
        <v>0</v>
      </c>
      <c r="R700" s="928">
        <v>0</v>
      </c>
      <c r="S700" s="928">
        <v>0</v>
      </c>
      <c r="T700" s="930">
        <v>0</v>
      </c>
      <c r="U700" s="931">
        <v>0</v>
      </c>
      <c r="V700" s="930">
        <v>0</v>
      </c>
      <c r="W700" s="931">
        <v>0</v>
      </c>
      <c r="X700" s="928">
        <v>16</v>
      </c>
      <c r="Y700" s="928">
        <v>16</v>
      </c>
      <c r="Z700" s="962">
        <v>92859</v>
      </c>
      <c r="AA700" s="961">
        <v>292922</v>
      </c>
      <c r="AB700" s="3498"/>
      <c r="AC700" s="961">
        <v>100</v>
      </c>
      <c r="AD700" s="961">
        <v>0</v>
      </c>
      <c r="AE700" s="961">
        <v>0</v>
      </c>
      <c r="AF700" s="961">
        <v>547</v>
      </c>
      <c r="AG700" s="2758"/>
      <c r="AH700" s="961">
        <v>21</v>
      </c>
      <c r="AI700" s="961">
        <v>21</v>
      </c>
      <c r="AJ700" s="961">
        <v>4075</v>
      </c>
      <c r="AK700" s="961">
        <v>33</v>
      </c>
      <c r="AL700" s="961">
        <v>121</v>
      </c>
      <c r="AM700" s="961">
        <v>2122</v>
      </c>
      <c r="AN700" s="787"/>
      <c r="AO700" s="786"/>
    </row>
    <row r="701" spans="1:41">
      <c r="A701" s="956">
        <v>41530</v>
      </c>
      <c r="B701" s="960">
        <v>27315</v>
      </c>
      <c r="C701" s="955">
        <v>45683</v>
      </c>
      <c r="D701" s="955">
        <v>74853</v>
      </c>
      <c r="E701" s="958">
        <v>87367</v>
      </c>
      <c r="F701" s="3498"/>
      <c r="G701" s="955">
        <v>0</v>
      </c>
      <c r="H701" s="959">
        <v>0</v>
      </c>
      <c r="I701" s="959">
        <v>0</v>
      </c>
      <c r="J701" s="955">
        <v>0</v>
      </c>
      <c r="K701" s="955">
        <v>0</v>
      </c>
      <c r="L701" s="2758"/>
      <c r="M701" s="2758"/>
      <c r="N701" s="957">
        <v>0</v>
      </c>
      <c r="O701" s="955">
        <v>0</v>
      </c>
      <c r="P701" s="957">
        <v>0</v>
      </c>
      <c r="Q701" s="955">
        <v>0</v>
      </c>
      <c r="R701" s="955">
        <v>0</v>
      </c>
      <c r="S701" s="955">
        <v>0</v>
      </c>
      <c r="T701" s="957">
        <v>0</v>
      </c>
      <c r="U701" s="958">
        <v>0</v>
      </c>
      <c r="V701" s="957">
        <v>0</v>
      </c>
      <c r="W701" s="958">
        <v>0</v>
      </c>
      <c r="X701" s="955">
        <v>0</v>
      </c>
      <c r="Y701" s="955">
        <v>626</v>
      </c>
      <c r="Z701" s="989">
        <v>97777</v>
      </c>
      <c r="AA701" s="988">
        <v>300315</v>
      </c>
      <c r="AB701" s="3498"/>
      <c r="AC701" s="988">
        <v>100</v>
      </c>
      <c r="AD701" s="988">
        <v>0</v>
      </c>
      <c r="AE701" s="988">
        <v>0</v>
      </c>
      <c r="AF701" s="988">
        <v>547</v>
      </c>
      <c r="AG701" s="2758"/>
      <c r="AH701" s="988">
        <v>21</v>
      </c>
      <c r="AI701" s="988">
        <v>21</v>
      </c>
      <c r="AJ701" s="988">
        <v>4075</v>
      </c>
      <c r="AK701" s="988">
        <v>33</v>
      </c>
      <c r="AL701" s="988">
        <v>121</v>
      </c>
      <c r="AM701" s="988">
        <v>2122</v>
      </c>
      <c r="AN701" s="787"/>
      <c r="AO701" s="786"/>
    </row>
    <row r="702" spans="1:41">
      <c r="A702" s="983">
        <v>41533</v>
      </c>
      <c r="B702" s="987">
        <v>24719</v>
      </c>
      <c r="C702" s="982">
        <v>33199</v>
      </c>
      <c r="D702" s="982">
        <v>105217</v>
      </c>
      <c r="E702" s="985">
        <v>143983</v>
      </c>
      <c r="F702" s="3498"/>
      <c r="G702" s="982">
        <v>0</v>
      </c>
      <c r="H702" s="986">
        <v>0</v>
      </c>
      <c r="I702" s="986">
        <v>0</v>
      </c>
      <c r="J702" s="982">
        <v>0</v>
      </c>
      <c r="K702" s="982">
        <v>0</v>
      </c>
      <c r="L702" s="2758"/>
      <c r="M702" s="2758"/>
      <c r="N702" s="984">
        <v>0</v>
      </c>
      <c r="O702" s="982">
        <v>0</v>
      </c>
      <c r="P702" s="984">
        <v>0</v>
      </c>
      <c r="Q702" s="982">
        <v>0</v>
      </c>
      <c r="R702" s="982">
        <v>0</v>
      </c>
      <c r="S702" s="982">
        <v>930</v>
      </c>
      <c r="T702" s="984">
        <v>0</v>
      </c>
      <c r="U702" s="985">
        <v>0</v>
      </c>
      <c r="V702" s="984">
        <v>0</v>
      </c>
      <c r="W702" s="985">
        <v>0</v>
      </c>
      <c r="X702" s="982">
        <v>0</v>
      </c>
      <c r="Y702" s="982">
        <v>0</v>
      </c>
      <c r="Z702" s="1018">
        <v>91229</v>
      </c>
      <c r="AA702" s="1017">
        <v>303842</v>
      </c>
      <c r="AB702" s="3498"/>
      <c r="AC702" s="1017">
        <v>100</v>
      </c>
      <c r="AD702" s="1017">
        <v>0</v>
      </c>
      <c r="AE702" s="1017">
        <v>0</v>
      </c>
      <c r="AF702" s="1017">
        <v>547</v>
      </c>
      <c r="AG702" s="2758"/>
      <c r="AH702" s="1017">
        <v>21</v>
      </c>
      <c r="AI702" s="1017">
        <v>21</v>
      </c>
      <c r="AJ702" s="1017">
        <v>4088</v>
      </c>
      <c r="AK702" s="1017">
        <v>33</v>
      </c>
      <c r="AL702" s="1017">
        <v>121</v>
      </c>
      <c r="AM702" s="1017">
        <v>2122</v>
      </c>
      <c r="AN702" s="601"/>
      <c r="AO702" s="597"/>
    </row>
    <row r="703" spans="1:41">
      <c r="A703" s="1012">
        <v>41534</v>
      </c>
      <c r="B703" s="1016">
        <v>33139</v>
      </c>
      <c r="C703" s="1011">
        <v>33139</v>
      </c>
      <c r="D703" s="1011">
        <v>114808</v>
      </c>
      <c r="E703" s="1014">
        <v>117028</v>
      </c>
      <c r="F703" s="3498"/>
      <c r="G703" s="1011">
        <v>0</v>
      </c>
      <c r="H703" s="1015">
        <v>0</v>
      </c>
      <c r="I703" s="1015">
        <v>0</v>
      </c>
      <c r="J703" s="1011">
        <v>0</v>
      </c>
      <c r="K703" s="1011">
        <v>0</v>
      </c>
      <c r="L703" s="2758"/>
      <c r="M703" s="2758"/>
      <c r="N703" s="1013">
        <v>0</v>
      </c>
      <c r="O703" s="1011">
        <v>0</v>
      </c>
      <c r="P703" s="1013">
        <v>0</v>
      </c>
      <c r="Q703" s="1011">
        <v>0</v>
      </c>
      <c r="R703" s="1011">
        <v>104</v>
      </c>
      <c r="S703" s="1011">
        <v>4224</v>
      </c>
      <c r="T703" s="1013">
        <v>0</v>
      </c>
      <c r="U703" s="1014">
        <v>0</v>
      </c>
      <c r="V703" s="1013">
        <v>0</v>
      </c>
      <c r="W703" s="1014">
        <v>0</v>
      </c>
      <c r="X703" s="1011">
        <v>0</v>
      </c>
      <c r="Y703" s="1011">
        <v>0</v>
      </c>
      <c r="Z703" s="1053">
        <v>92536</v>
      </c>
      <c r="AA703" s="1052">
        <v>302049</v>
      </c>
      <c r="AB703" s="3498"/>
      <c r="AC703" s="1052">
        <v>100</v>
      </c>
      <c r="AD703" s="1052">
        <v>0</v>
      </c>
      <c r="AE703" s="1052">
        <v>0</v>
      </c>
      <c r="AF703" s="1052">
        <v>547</v>
      </c>
      <c r="AG703" s="2758"/>
      <c r="AH703" s="1052">
        <v>21</v>
      </c>
      <c r="AI703" s="1052">
        <v>21</v>
      </c>
      <c r="AJ703" s="1052">
        <v>7978</v>
      </c>
      <c r="AK703" s="1052">
        <v>33</v>
      </c>
      <c r="AL703" s="1052">
        <v>121</v>
      </c>
      <c r="AM703" s="1052">
        <v>2122</v>
      </c>
      <c r="AN703" s="601"/>
      <c r="AO703" s="597"/>
    </row>
    <row r="704" spans="1:41">
      <c r="A704" s="1047">
        <v>41535</v>
      </c>
      <c r="B704" s="1051">
        <v>17780</v>
      </c>
      <c r="C704" s="1046">
        <v>17946</v>
      </c>
      <c r="D704" s="1046">
        <v>88334</v>
      </c>
      <c r="E704" s="1049">
        <v>109710</v>
      </c>
      <c r="F704" s="3498"/>
      <c r="G704" s="1046">
        <v>0</v>
      </c>
      <c r="H704" s="1050">
        <v>0</v>
      </c>
      <c r="I704" s="1050">
        <v>0</v>
      </c>
      <c r="J704" s="1046">
        <v>0</v>
      </c>
      <c r="K704" s="1046">
        <v>1094</v>
      </c>
      <c r="L704" s="2758"/>
      <c r="M704" s="2758"/>
      <c r="N704" s="1048">
        <v>0</v>
      </c>
      <c r="O704" s="1046">
        <v>0</v>
      </c>
      <c r="P704" s="1048">
        <v>0</v>
      </c>
      <c r="Q704" s="1046">
        <v>0</v>
      </c>
      <c r="R704" s="1046">
        <v>1316</v>
      </c>
      <c r="S704" s="1046">
        <v>2391</v>
      </c>
      <c r="T704" s="1048">
        <v>0</v>
      </c>
      <c r="U704" s="1049">
        <v>0</v>
      </c>
      <c r="V704" s="1048">
        <v>0</v>
      </c>
      <c r="W704" s="1049">
        <v>0</v>
      </c>
      <c r="X704" s="1046">
        <v>520</v>
      </c>
      <c r="Y704" s="1046">
        <v>620</v>
      </c>
      <c r="Z704" s="596">
        <v>89840</v>
      </c>
      <c r="AA704" s="593">
        <v>298470</v>
      </c>
      <c r="AB704" s="3498"/>
      <c r="AC704" s="593">
        <v>100</v>
      </c>
      <c r="AD704" s="593">
        <v>0</v>
      </c>
      <c r="AE704" s="593">
        <v>0</v>
      </c>
      <c r="AF704" s="593">
        <v>1094</v>
      </c>
      <c r="AG704" s="2758"/>
      <c r="AH704" s="593">
        <v>21</v>
      </c>
      <c r="AI704" s="593">
        <v>21</v>
      </c>
      <c r="AJ704" s="593">
        <v>6042</v>
      </c>
      <c r="AK704" s="593">
        <v>33</v>
      </c>
      <c r="AL704" s="593">
        <v>121</v>
      </c>
      <c r="AM704" s="593">
        <v>2366</v>
      </c>
      <c r="AN704" s="601"/>
      <c r="AO704" s="597"/>
    </row>
    <row r="705" spans="1:41">
      <c r="A705" s="1047">
        <v>41536</v>
      </c>
      <c r="B705" s="1036">
        <v>8157</v>
      </c>
      <c r="C705" s="1037">
        <v>8319</v>
      </c>
      <c r="D705" s="1041">
        <v>57033</v>
      </c>
      <c r="E705" s="1042">
        <v>61338</v>
      </c>
      <c r="F705" s="3498"/>
      <c r="G705" s="1037">
        <v>0</v>
      </c>
      <c r="H705" s="1043">
        <v>0</v>
      </c>
      <c r="I705" s="1043">
        <v>0</v>
      </c>
      <c r="J705" s="1037">
        <v>0</v>
      </c>
      <c r="K705" s="1037">
        <v>1094</v>
      </c>
      <c r="L705" s="2758"/>
      <c r="M705" s="2758"/>
      <c r="N705" s="1041">
        <v>0</v>
      </c>
      <c r="O705" s="1042">
        <v>0</v>
      </c>
      <c r="P705" s="1041">
        <v>0</v>
      </c>
      <c r="Q705" s="1042">
        <v>0</v>
      </c>
      <c r="R705" s="1037">
        <v>0</v>
      </c>
      <c r="S705" s="1037">
        <v>300</v>
      </c>
      <c r="T705" s="1041">
        <v>0</v>
      </c>
      <c r="U705" s="1042">
        <v>0</v>
      </c>
      <c r="V705" s="1041">
        <v>12</v>
      </c>
      <c r="W705" s="1042">
        <v>12</v>
      </c>
      <c r="X705" s="1037">
        <v>144</v>
      </c>
      <c r="Y705" s="1037">
        <v>144</v>
      </c>
      <c r="Z705" s="1080">
        <v>88417</v>
      </c>
      <c r="AA705" s="1079">
        <v>309936</v>
      </c>
      <c r="AB705" s="3498"/>
      <c r="AC705" s="1079">
        <v>100</v>
      </c>
      <c r="AD705" s="1079">
        <v>0</v>
      </c>
      <c r="AE705" s="1079">
        <v>0</v>
      </c>
      <c r="AF705" s="1079">
        <v>547</v>
      </c>
      <c r="AG705" s="2758"/>
      <c r="AH705" s="1079">
        <v>21</v>
      </c>
      <c r="AI705" s="1079">
        <v>21</v>
      </c>
      <c r="AJ705" s="1079">
        <v>6881</v>
      </c>
      <c r="AK705" s="1079">
        <v>33</v>
      </c>
      <c r="AL705" s="1079">
        <v>131</v>
      </c>
      <c r="AM705" s="1079">
        <v>2372</v>
      </c>
      <c r="AN705" s="1044"/>
      <c r="AO705" s="1040"/>
    </row>
    <row r="706" spans="1:41">
      <c r="A706" s="1074">
        <v>41537</v>
      </c>
      <c r="B706" s="1078">
        <v>5068</v>
      </c>
      <c r="C706" s="1073">
        <v>5068</v>
      </c>
      <c r="D706" s="1073">
        <v>21145</v>
      </c>
      <c r="E706" s="1076">
        <v>21435</v>
      </c>
      <c r="F706" s="3498"/>
      <c r="G706" s="1073">
        <v>0</v>
      </c>
      <c r="H706" s="1077">
        <v>0</v>
      </c>
      <c r="I706" s="1077">
        <v>0</v>
      </c>
      <c r="J706" s="1073">
        <v>0</v>
      </c>
      <c r="K706" s="1073">
        <v>0</v>
      </c>
      <c r="L706" s="2758"/>
      <c r="M706" s="2758"/>
      <c r="N706" s="1075">
        <v>0</v>
      </c>
      <c r="O706" s="1073">
        <v>0</v>
      </c>
      <c r="P706" s="1075">
        <v>0</v>
      </c>
      <c r="Q706" s="1073">
        <v>0</v>
      </c>
      <c r="R706" s="1073">
        <v>0</v>
      </c>
      <c r="S706" s="1073">
        <v>250</v>
      </c>
      <c r="T706" s="1075">
        <v>0</v>
      </c>
      <c r="U706" s="1076">
        <v>0</v>
      </c>
      <c r="V706" s="1075">
        <v>0</v>
      </c>
      <c r="W706" s="1076">
        <v>0</v>
      </c>
      <c r="X706" s="1073">
        <v>0</v>
      </c>
      <c r="Y706" s="1073">
        <v>100</v>
      </c>
      <c r="Z706" s="1107">
        <v>88329</v>
      </c>
      <c r="AA706" s="1106">
        <v>309729</v>
      </c>
      <c r="AB706" s="3498"/>
      <c r="AC706" s="1106">
        <v>100</v>
      </c>
      <c r="AD706" s="1106">
        <v>0</v>
      </c>
      <c r="AE706" s="1106">
        <v>0</v>
      </c>
      <c r="AF706" s="1106">
        <v>1094</v>
      </c>
      <c r="AG706" s="2758"/>
      <c r="AH706" s="1106">
        <v>21</v>
      </c>
      <c r="AI706" s="1106">
        <v>21</v>
      </c>
      <c r="AJ706" s="1106">
        <v>7131</v>
      </c>
      <c r="AK706" s="1106">
        <v>33</v>
      </c>
      <c r="AL706" s="1106">
        <v>131</v>
      </c>
      <c r="AM706" s="1106">
        <v>2390</v>
      </c>
      <c r="AN706" s="1044"/>
      <c r="AO706" s="1040"/>
    </row>
    <row r="707" spans="1:41">
      <c r="A707" s="1101">
        <v>41540</v>
      </c>
      <c r="B707" s="1105">
        <v>3497</v>
      </c>
      <c r="C707" s="1100">
        <v>3497</v>
      </c>
      <c r="D707" s="1100">
        <v>31296</v>
      </c>
      <c r="E707" s="1103">
        <v>32026</v>
      </c>
      <c r="F707" s="3498"/>
      <c r="G707" s="1100">
        <v>0</v>
      </c>
      <c r="H707" s="1104">
        <v>0</v>
      </c>
      <c r="I707" s="1104">
        <v>0</v>
      </c>
      <c r="J707" s="1100">
        <v>0</v>
      </c>
      <c r="K707" s="1100">
        <v>0</v>
      </c>
      <c r="L707" s="2758"/>
      <c r="M707" s="2758"/>
      <c r="N707" s="1102">
        <v>0</v>
      </c>
      <c r="O707" s="1100">
        <v>0</v>
      </c>
      <c r="P707" s="1102">
        <v>0</v>
      </c>
      <c r="Q707" s="1100">
        <v>0</v>
      </c>
      <c r="R707" s="1100">
        <v>2</v>
      </c>
      <c r="S707" s="1100">
        <v>2</v>
      </c>
      <c r="T707" s="1102">
        <v>0</v>
      </c>
      <c r="U707" s="1103">
        <v>0</v>
      </c>
      <c r="V707" s="1102">
        <v>0</v>
      </c>
      <c r="W707" s="1103">
        <v>0</v>
      </c>
      <c r="X707" s="1100">
        <v>7</v>
      </c>
      <c r="Y707" s="1100">
        <v>7</v>
      </c>
      <c r="Z707" s="1134">
        <v>77027</v>
      </c>
      <c r="AA707" s="1133">
        <v>269547</v>
      </c>
      <c r="AB707" s="3498"/>
      <c r="AC707" s="1133">
        <v>0</v>
      </c>
      <c r="AD707" s="1133">
        <v>0</v>
      </c>
      <c r="AE707" s="1133">
        <v>0</v>
      </c>
      <c r="AF707" s="1133">
        <v>547</v>
      </c>
      <c r="AG707" s="2758"/>
      <c r="AH707" s="1133">
        <v>0</v>
      </c>
      <c r="AI707" s="1133">
        <v>0</v>
      </c>
      <c r="AJ707" s="1133">
        <v>4015</v>
      </c>
      <c r="AK707" s="1133">
        <v>0</v>
      </c>
      <c r="AL707" s="1133">
        <v>0</v>
      </c>
      <c r="AM707" s="1133">
        <v>566</v>
      </c>
      <c r="AN707" s="1044"/>
      <c r="AO707" s="1040"/>
    </row>
    <row r="708" spans="1:41">
      <c r="A708" s="1128">
        <v>41541</v>
      </c>
      <c r="B708" s="1132">
        <v>2742</v>
      </c>
      <c r="C708" s="1127">
        <v>2827</v>
      </c>
      <c r="D708" s="1127">
        <v>11102</v>
      </c>
      <c r="E708" s="1130">
        <v>22602</v>
      </c>
      <c r="F708" s="3498"/>
      <c r="G708" s="1127">
        <v>0</v>
      </c>
      <c r="H708" s="1131">
        <v>0</v>
      </c>
      <c r="I708" s="1131">
        <v>0</v>
      </c>
      <c r="J708" s="1127">
        <v>0</v>
      </c>
      <c r="K708" s="1127">
        <v>0</v>
      </c>
      <c r="L708" s="2758"/>
      <c r="M708" s="2758"/>
      <c r="N708" s="1129">
        <v>0</v>
      </c>
      <c r="O708" s="1127">
        <v>0</v>
      </c>
      <c r="P708" s="1129">
        <v>0</v>
      </c>
      <c r="Q708" s="1127">
        <v>0</v>
      </c>
      <c r="R708" s="1127">
        <v>151</v>
      </c>
      <c r="S708" s="1127">
        <v>151</v>
      </c>
      <c r="T708" s="1129">
        <v>0</v>
      </c>
      <c r="U708" s="1130">
        <v>0</v>
      </c>
      <c r="V708" s="1129">
        <v>0</v>
      </c>
      <c r="W708" s="1130">
        <v>0</v>
      </c>
      <c r="X708" s="1127">
        <v>0</v>
      </c>
      <c r="Y708" s="1127">
        <v>0</v>
      </c>
      <c r="Z708" s="1161">
        <v>76858</v>
      </c>
      <c r="AA708" s="1160">
        <v>270092</v>
      </c>
      <c r="AB708" s="3498"/>
      <c r="AC708" s="1160">
        <v>0</v>
      </c>
      <c r="AD708" s="1160">
        <v>0</v>
      </c>
      <c r="AE708" s="1160">
        <v>0</v>
      </c>
      <c r="AF708" s="1160">
        <v>547</v>
      </c>
      <c r="AG708" s="2758"/>
      <c r="AH708" s="1160">
        <v>0</v>
      </c>
      <c r="AI708" s="1160">
        <v>0</v>
      </c>
      <c r="AJ708" s="1160">
        <v>4165</v>
      </c>
      <c r="AK708" s="1160">
        <v>0</v>
      </c>
      <c r="AL708" s="1160">
        <v>0</v>
      </c>
      <c r="AM708" s="1160">
        <v>566</v>
      </c>
      <c r="AN708" s="1044"/>
      <c r="AO708" s="1040"/>
    </row>
    <row r="709" spans="1:41">
      <c r="A709" s="1155">
        <v>41542</v>
      </c>
      <c r="B709" s="1159">
        <v>3623</v>
      </c>
      <c r="C709" s="1154">
        <v>3623</v>
      </c>
      <c r="D709" s="1154">
        <v>17805</v>
      </c>
      <c r="E709" s="1157">
        <v>20334</v>
      </c>
      <c r="F709" s="3498"/>
      <c r="G709" s="1154">
        <v>0</v>
      </c>
      <c r="H709" s="1158">
        <v>0</v>
      </c>
      <c r="I709" s="1158">
        <v>0</v>
      </c>
      <c r="J709" s="1154">
        <v>0</v>
      </c>
      <c r="K709" s="1154">
        <v>470</v>
      </c>
      <c r="L709" s="2758"/>
      <c r="M709" s="2758"/>
      <c r="N709" s="1156">
        <v>0</v>
      </c>
      <c r="O709" s="1154">
        <v>0</v>
      </c>
      <c r="P709" s="1156">
        <v>0</v>
      </c>
      <c r="Q709" s="1154">
        <v>0</v>
      </c>
      <c r="R709" s="1154">
        <v>1</v>
      </c>
      <c r="S709" s="1154">
        <v>1</v>
      </c>
      <c r="T709" s="1156">
        <v>0</v>
      </c>
      <c r="U709" s="1157">
        <v>0</v>
      </c>
      <c r="V709" s="1156">
        <v>0</v>
      </c>
      <c r="W709" s="1157">
        <v>0</v>
      </c>
      <c r="X709" s="1154">
        <v>0</v>
      </c>
      <c r="Y709" s="1154">
        <v>0</v>
      </c>
      <c r="Z709" s="1183">
        <v>77724</v>
      </c>
      <c r="AA709" s="1182">
        <v>264156</v>
      </c>
      <c r="AB709" s="3498"/>
      <c r="AC709" s="1182">
        <v>0</v>
      </c>
      <c r="AD709" s="1182">
        <v>0</v>
      </c>
      <c r="AE709" s="1182">
        <v>0</v>
      </c>
      <c r="AF709" s="1182">
        <v>1017</v>
      </c>
      <c r="AG709" s="2758"/>
      <c r="AH709" s="1182">
        <v>0</v>
      </c>
      <c r="AI709" s="1182">
        <v>0</v>
      </c>
      <c r="AJ709" s="1182">
        <v>4015</v>
      </c>
      <c r="AK709" s="1182">
        <v>0</v>
      </c>
      <c r="AL709" s="1182">
        <v>0</v>
      </c>
      <c r="AM709" s="1182">
        <v>566</v>
      </c>
      <c r="AN709" s="1044"/>
      <c r="AO709" s="1040"/>
    </row>
    <row r="710" spans="1:41">
      <c r="A710" s="1177">
        <v>41543</v>
      </c>
      <c r="B710" s="1181">
        <v>5160</v>
      </c>
      <c r="C710" s="1176">
        <v>12880</v>
      </c>
      <c r="D710" s="1176">
        <v>10517</v>
      </c>
      <c r="E710" s="1179">
        <v>16417</v>
      </c>
      <c r="F710" s="3498"/>
      <c r="G710" s="1176">
        <v>0</v>
      </c>
      <c r="H710" s="1180">
        <v>0</v>
      </c>
      <c r="I710" s="1180">
        <v>0</v>
      </c>
      <c r="J710" s="1176">
        <v>0</v>
      </c>
      <c r="K710" s="1176">
        <v>1350</v>
      </c>
      <c r="L710" s="2758"/>
      <c r="M710" s="2758"/>
      <c r="N710" s="1178">
        <v>0</v>
      </c>
      <c r="O710" s="1176">
        <v>0</v>
      </c>
      <c r="P710" s="1178">
        <v>0</v>
      </c>
      <c r="Q710" s="1176">
        <v>0</v>
      </c>
      <c r="R710" s="1176">
        <v>0</v>
      </c>
      <c r="S710" s="1176">
        <v>0</v>
      </c>
      <c r="T710" s="1178">
        <v>0</v>
      </c>
      <c r="U710" s="1179">
        <v>0</v>
      </c>
      <c r="V710" s="1178">
        <v>0</v>
      </c>
      <c r="W710" s="1179">
        <v>0</v>
      </c>
      <c r="X710" s="1176">
        <v>0</v>
      </c>
      <c r="Y710" s="1176">
        <v>0</v>
      </c>
      <c r="Z710" s="1215">
        <v>79618</v>
      </c>
      <c r="AA710" s="1214">
        <v>264320</v>
      </c>
      <c r="AB710" s="3498"/>
      <c r="AC710" s="1214">
        <v>0</v>
      </c>
      <c r="AD710" s="1214">
        <v>0</v>
      </c>
      <c r="AE710" s="1214">
        <v>0</v>
      </c>
      <c r="AF710" s="1214">
        <v>1897</v>
      </c>
      <c r="AG710" s="2758"/>
      <c r="AH710" s="1214">
        <v>0</v>
      </c>
      <c r="AI710" s="1214">
        <v>0</v>
      </c>
      <c r="AJ710" s="1214">
        <v>4015</v>
      </c>
      <c r="AK710" s="1214">
        <v>0</v>
      </c>
      <c r="AL710" s="1214">
        <v>0</v>
      </c>
      <c r="AM710" s="1214">
        <v>566</v>
      </c>
      <c r="AN710" s="1044"/>
      <c r="AO710" s="1040"/>
    </row>
    <row r="711" spans="1:41">
      <c r="A711" s="1209">
        <v>41544</v>
      </c>
      <c r="B711" s="1213">
        <v>3978</v>
      </c>
      <c r="C711" s="1208">
        <v>5428</v>
      </c>
      <c r="D711" s="1208">
        <v>10827</v>
      </c>
      <c r="E711" s="1211">
        <v>11687</v>
      </c>
      <c r="F711" s="3498"/>
      <c r="G711" s="1208">
        <v>0</v>
      </c>
      <c r="H711" s="1212">
        <v>0</v>
      </c>
      <c r="I711" s="1212">
        <v>0</v>
      </c>
      <c r="J711" s="1208">
        <v>0</v>
      </c>
      <c r="K711" s="1208">
        <v>0</v>
      </c>
      <c r="L711" s="2758"/>
      <c r="M711" s="2758"/>
      <c r="N711" s="1210">
        <v>0</v>
      </c>
      <c r="O711" s="1208">
        <v>0</v>
      </c>
      <c r="P711" s="1210">
        <v>0</v>
      </c>
      <c r="Q711" s="1208">
        <v>0</v>
      </c>
      <c r="R711" s="1208">
        <v>115</v>
      </c>
      <c r="S711" s="1208">
        <v>115</v>
      </c>
      <c r="T711" s="1210">
        <v>0</v>
      </c>
      <c r="U711" s="1211">
        <v>0</v>
      </c>
      <c r="V711" s="1210">
        <v>0</v>
      </c>
      <c r="W711" s="1211">
        <v>0</v>
      </c>
      <c r="X711" s="1208">
        <v>0</v>
      </c>
      <c r="Y711" s="1208">
        <v>100</v>
      </c>
      <c r="Z711" s="1242">
        <v>79795</v>
      </c>
      <c r="AA711" s="1241">
        <v>264131</v>
      </c>
      <c r="AB711" s="3498"/>
      <c r="AC711" s="1241">
        <v>0</v>
      </c>
      <c r="AD711" s="1241">
        <v>0</v>
      </c>
      <c r="AE711" s="1241">
        <v>0</v>
      </c>
      <c r="AF711" s="1241">
        <v>1350</v>
      </c>
      <c r="AG711" s="2758"/>
      <c r="AH711" s="1241">
        <v>0</v>
      </c>
      <c r="AI711" s="1241">
        <v>0</v>
      </c>
      <c r="AJ711" s="1241">
        <v>3973</v>
      </c>
      <c r="AK711" s="1241">
        <v>0</v>
      </c>
      <c r="AL711" s="1241">
        <v>0</v>
      </c>
      <c r="AM711" s="1241">
        <v>666</v>
      </c>
      <c r="AN711" s="1044"/>
      <c r="AO711" s="1040"/>
    </row>
    <row r="712" spans="1:41">
      <c r="A712" s="1236">
        <v>41547</v>
      </c>
      <c r="B712" s="1240">
        <v>7488</v>
      </c>
      <c r="C712" s="1235">
        <v>8888</v>
      </c>
      <c r="D712" s="1235">
        <v>37851</v>
      </c>
      <c r="E712" s="1238">
        <v>38298</v>
      </c>
      <c r="F712" s="3498"/>
      <c r="G712" s="1235">
        <v>0</v>
      </c>
      <c r="H712" s="1239">
        <v>0</v>
      </c>
      <c r="I712" s="1239">
        <v>0</v>
      </c>
      <c r="J712" s="1235">
        <v>0</v>
      </c>
      <c r="K712" s="1235">
        <v>0</v>
      </c>
      <c r="L712" s="2758"/>
      <c r="M712" s="2758"/>
      <c r="N712" s="1237">
        <v>0</v>
      </c>
      <c r="O712" s="1235">
        <v>0</v>
      </c>
      <c r="P712" s="1237">
        <v>0</v>
      </c>
      <c r="Q712" s="1235">
        <v>0</v>
      </c>
      <c r="R712" s="1235">
        <v>0</v>
      </c>
      <c r="S712" s="1235">
        <v>0</v>
      </c>
      <c r="T712" s="1237">
        <v>0</v>
      </c>
      <c r="U712" s="1238">
        <v>0</v>
      </c>
      <c r="V712" s="1237">
        <v>44</v>
      </c>
      <c r="W712" s="1238">
        <v>44</v>
      </c>
      <c r="X712" s="1235">
        <v>24</v>
      </c>
      <c r="Y712" s="1235">
        <v>24</v>
      </c>
      <c r="Z712" s="1264">
        <v>80675</v>
      </c>
      <c r="AA712" s="1263">
        <v>264384</v>
      </c>
      <c r="AB712" s="3498"/>
      <c r="AC712" s="1263">
        <v>0</v>
      </c>
      <c r="AD712" s="1263">
        <v>0</v>
      </c>
      <c r="AE712" s="1263">
        <v>0</v>
      </c>
      <c r="AF712" s="1263">
        <v>1897</v>
      </c>
      <c r="AG712" s="2758"/>
      <c r="AH712" s="1263">
        <v>0</v>
      </c>
      <c r="AI712" s="1263">
        <v>0</v>
      </c>
      <c r="AJ712" s="1263">
        <v>3973</v>
      </c>
      <c r="AK712" s="1263">
        <v>0</v>
      </c>
      <c r="AL712" s="1263">
        <v>45</v>
      </c>
      <c r="AM712" s="1263">
        <v>666</v>
      </c>
      <c r="AN712" s="1044"/>
      <c r="AO712" s="1040"/>
    </row>
    <row r="713" spans="1:41">
      <c r="A713" s="1258">
        <v>41548</v>
      </c>
      <c r="B713" s="1262">
        <v>6101</v>
      </c>
      <c r="C713" s="1257">
        <v>7805</v>
      </c>
      <c r="D713" s="1257">
        <v>17924</v>
      </c>
      <c r="E713" s="1260">
        <v>19612</v>
      </c>
      <c r="F713" s="3498"/>
      <c r="G713" s="1257">
        <v>0</v>
      </c>
      <c r="H713" s="1261">
        <v>0</v>
      </c>
      <c r="I713" s="1261">
        <v>0</v>
      </c>
      <c r="J713" s="1257">
        <v>0</v>
      </c>
      <c r="K713" s="1257">
        <v>0</v>
      </c>
      <c r="L713" s="2758"/>
      <c r="M713" s="2758"/>
      <c r="N713" s="1259">
        <v>0</v>
      </c>
      <c r="O713" s="1257">
        <v>0</v>
      </c>
      <c r="P713" s="1259">
        <v>0</v>
      </c>
      <c r="Q713" s="1257">
        <v>0</v>
      </c>
      <c r="R713" s="1257">
        <v>0</v>
      </c>
      <c r="S713" s="1257">
        <v>0</v>
      </c>
      <c r="T713" s="1259">
        <v>10</v>
      </c>
      <c r="U713" s="1260">
        <v>10</v>
      </c>
      <c r="V713" s="1259">
        <v>0</v>
      </c>
      <c r="W713" s="1260">
        <v>0</v>
      </c>
      <c r="X713" s="1257">
        <v>20</v>
      </c>
      <c r="Y713" s="1257">
        <v>120</v>
      </c>
      <c r="Z713" s="1299">
        <v>80712</v>
      </c>
      <c r="AA713" s="1298">
        <v>248975</v>
      </c>
      <c r="AB713" s="3498"/>
      <c r="AC713" s="1298">
        <v>0</v>
      </c>
      <c r="AD713" s="1298">
        <v>0</v>
      </c>
      <c r="AE713" s="1298">
        <v>0</v>
      </c>
      <c r="AF713" s="1298">
        <v>1897</v>
      </c>
      <c r="AG713" s="2758"/>
      <c r="AH713" s="1298">
        <v>0</v>
      </c>
      <c r="AI713" s="1298">
        <v>0</v>
      </c>
      <c r="AJ713" s="1298">
        <v>3973</v>
      </c>
      <c r="AK713" s="1298">
        <v>10</v>
      </c>
      <c r="AL713" s="1298">
        <v>45</v>
      </c>
      <c r="AM713" s="1298">
        <v>584</v>
      </c>
      <c r="AN713" s="1044"/>
      <c r="AO713" s="1040"/>
    </row>
    <row r="714" spans="1:41">
      <c r="A714" s="1293">
        <v>41549</v>
      </c>
      <c r="B714" s="1297">
        <v>6153</v>
      </c>
      <c r="C714" s="1292">
        <v>7153</v>
      </c>
      <c r="D714" s="1292">
        <v>13885</v>
      </c>
      <c r="E714" s="1295">
        <v>13885</v>
      </c>
      <c r="F714" s="3498"/>
      <c r="G714" s="1292">
        <v>0</v>
      </c>
      <c r="H714" s="1296">
        <v>0</v>
      </c>
      <c r="I714" s="1296">
        <v>0</v>
      </c>
      <c r="J714" s="1292">
        <v>0</v>
      </c>
      <c r="K714" s="1292">
        <v>0</v>
      </c>
      <c r="L714" s="2758"/>
      <c r="M714" s="2758"/>
      <c r="N714" s="1294">
        <v>0</v>
      </c>
      <c r="O714" s="1292">
        <v>0</v>
      </c>
      <c r="P714" s="1294">
        <v>0</v>
      </c>
      <c r="Q714" s="1292">
        <v>0</v>
      </c>
      <c r="R714" s="1292">
        <v>0</v>
      </c>
      <c r="S714" s="1292">
        <v>0</v>
      </c>
      <c r="T714" s="1294">
        <v>0</v>
      </c>
      <c r="U714" s="1295">
        <v>0</v>
      </c>
      <c r="V714" s="1294">
        <v>0</v>
      </c>
      <c r="W714" s="1295">
        <v>0</v>
      </c>
      <c r="X714" s="1292">
        <v>0</v>
      </c>
      <c r="Y714" s="1292">
        <v>0</v>
      </c>
      <c r="Z714" s="1322">
        <v>80019</v>
      </c>
      <c r="AA714" s="1321">
        <v>251833</v>
      </c>
      <c r="AB714" s="3498"/>
      <c r="AC714" s="1321">
        <v>0</v>
      </c>
      <c r="AD714" s="1321">
        <v>0</v>
      </c>
      <c r="AE714" s="1321">
        <v>0</v>
      </c>
      <c r="AF714" s="1321">
        <v>1897</v>
      </c>
      <c r="AG714" s="2758"/>
      <c r="AH714" s="1321">
        <v>0</v>
      </c>
      <c r="AI714" s="1321">
        <v>0</v>
      </c>
      <c r="AJ714" s="1321">
        <v>3973</v>
      </c>
      <c r="AK714" s="1321">
        <v>10</v>
      </c>
      <c r="AL714" s="1321">
        <v>44</v>
      </c>
      <c r="AM714" s="1321">
        <v>584</v>
      </c>
      <c r="AN714" s="1044"/>
      <c r="AO714" s="1040"/>
    </row>
    <row r="715" spans="1:41">
      <c r="A715" s="1316">
        <v>41550</v>
      </c>
      <c r="B715" s="1320">
        <v>5198</v>
      </c>
      <c r="C715" s="1315">
        <v>5757</v>
      </c>
      <c r="D715" s="1315">
        <v>15012</v>
      </c>
      <c r="E715" s="1318">
        <v>15967</v>
      </c>
      <c r="F715" s="3498"/>
      <c r="G715" s="1315">
        <v>0</v>
      </c>
      <c r="H715" s="1319">
        <v>0</v>
      </c>
      <c r="I715" s="1319">
        <v>0</v>
      </c>
      <c r="J715" s="1315">
        <v>0</v>
      </c>
      <c r="K715" s="1315">
        <v>0</v>
      </c>
      <c r="L715" s="2758"/>
      <c r="M715" s="2758"/>
      <c r="N715" s="1317">
        <v>0</v>
      </c>
      <c r="O715" s="1315">
        <v>0</v>
      </c>
      <c r="P715" s="1317">
        <v>0</v>
      </c>
      <c r="Q715" s="1315">
        <v>0</v>
      </c>
      <c r="R715" s="1315">
        <v>0</v>
      </c>
      <c r="S715" s="1315">
        <v>0</v>
      </c>
      <c r="T715" s="1317">
        <v>0</v>
      </c>
      <c r="U715" s="1318">
        <v>0</v>
      </c>
      <c r="V715" s="1317">
        <v>0</v>
      </c>
      <c r="W715" s="1318">
        <v>0</v>
      </c>
      <c r="X715" s="1315">
        <v>0</v>
      </c>
      <c r="Y715" s="1315">
        <v>2700</v>
      </c>
      <c r="Z715" s="1346">
        <v>79299</v>
      </c>
      <c r="AA715" s="1345">
        <v>250374</v>
      </c>
      <c r="AB715" s="3498"/>
      <c r="AC715" s="1345">
        <v>0</v>
      </c>
      <c r="AD715" s="1345">
        <v>0</v>
      </c>
      <c r="AE715" s="1345">
        <v>0</v>
      </c>
      <c r="AF715" s="1345">
        <v>1897</v>
      </c>
      <c r="AG715" s="2758"/>
      <c r="AH715" s="1345">
        <v>0</v>
      </c>
      <c r="AI715" s="1345">
        <v>0</v>
      </c>
      <c r="AJ715" s="1345">
        <v>3973</v>
      </c>
      <c r="AK715" s="1345">
        <v>10</v>
      </c>
      <c r="AL715" s="1345">
        <v>44</v>
      </c>
      <c r="AM715" s="1345">
        <v>2855</v>
      </c>
      <c r="AN715" s="1044"/>
      <c r="AO715" s="1040"/>
    </row>
    <row r="716" spans="1:41">
      <c r="A716" s="1340">
        <v>41551</v>
      </c>
      <c r="B716" s="1344">
        <v>2282</v>
      </c>
      <c r="C716" s="1339">
        <v>3172</v>
      </c>
      <c r="D716" s="1339">
        <v>10876</v>
      </c>
      <c r="E716" s="1342">
        <v>10876</v>
      </c>
      <c r="F716" s="3498"/>
      <c r="G716" s="1339">
        <v>0</v>
      </c>
      <c r="H716" s="1343">
        <v>0</v>
      </c>
      <c r="I716" s="1343">
        <v>0</v>
      </c>
      <c r="J716" s="1339">
        <v>0</v>
      </c>
      <c r="K716" s="1339">
        <v>0</v>
      </c>
      <c r="L716" s="2758"/>
      <c r="M716" s="2758"/>
      <c r="N716" s="1341">
        <v>0</v>
      </c>
      <c r="O716" s="1339">
        <v>0</v>
      </c>
      <c r="P716" s="1341">
        <v>0</v>
      </c>
      <c r="Q716" s="1339">
        <v>0</v>
      </c>
      <c r="R716" s="1339">
        <v>0</v>
      </c>
      <c r="S716" s="1339">
        <v>0</v>
      </c>
      <c r="T716" s="1341">
        <v>0</v>
      </c>
      <c r="U716" s="1342">
        <v>0</v>
      </c>
      <c r="V716" s="1341">
        <v>0</v>
      </c>
      <c r="W716" s="1342">
        <v>0</v>
      </c>
      <c r="X716" s="1339">
        <v>0</v>
      </c>
      <c r="Y716" s="1339">
        <v>0</v>
      </c>
      <c r="Z716" s="1039">
        <v>79369</v>
      </c>
      <c r="AA716" s="1037">
        <v>249340</v>
      </c>
      <c r="AB716" s="3498"/>
      <c r="AC716" s="1037">
        <v>0</v>
      </c>
      <c r="AD716" s="1037">
        <v>0</v>
      </c>
      <c r="AE716" s="1037">
        <v>0</v>
      </c>
      <c r="AF716" s="1037">
        <v>1897</v>
      </c>
      <c r="AG716" s="2758"/>
      <c r="AH716" s="1037">
        <v>0</v>
      </c>
      <c r="AI716" s="1037">
        <v>0</v>
      </c>
      <c r="AJ716" s="1037">
        <v>3973</v>
      </c>
      <c r="AK716" s="1037">
        <v>10</v>
      </c>
      <c r="AL716" s="1037">
        <v>44</v>
      </c>
      <c r="AM716" s="1037">
        <v>2855</v>
      </c>
      <c r="AN716" s="1044"/>
      <c r="AO716" s="1040"/>
    </row>
    <row r="717" spans="1:41">
      <c r="A717" s="1340">
        <v>41554</v>
      </c>
      <c r="B717" s="1036">
        <v>2441</v>
      </c>
      <c r="C717" s="1037">
        <v>2721</v>
      </c>
      <c r="D717" s="1041">
        <v>7311</v>
      </c>
      <c r="E717" s="1042">
        <v>9116</v>
      </c>
      <c r="F717" s="3498"/>
      <c r="G717" s="1037">
        <v>0</v>
      </c>
      <c r="H717" s="1043">
        <v>0</v>
      </c>
      <c r="I717" s="1043">
        <v>0</v>
      </c>
      <c r="J717" s="1037">
        <v>0</v>
      </c>
      <c r="K717" s="1037">
        <v>0</v>
      </c>
      <c r="L717" s="2758"/>
      <c r="M717" s="2758"/>
      <c r="N717" s="1041">
        <v>0</v>
      </c>
      <c r="O717" s="1042">
        <v>0</v>
      </c>
      <c r="P717" s="1041">
        <v>0</v>
      </c>
      <c r="Q717" s="1042">
        <v>0</v>
      </c>
      <c r="R717" s="1037">
        <v>0</v>
      </c>
      <c r="S717" s="1037">
        <v>0</v>
      </c>
      <c r="T717" s="1041">
        <v>0</v>
      </c>
      <c r="U717" s="1042">
        <v>0</v>
      </c>
      <c r="V717" s="1041">
        <v>0</v>
      </c>
      <c r="W717" s="1042">
        <v>0</v>
      </c>
      <c r="X717" s="1037">
        <v>0</v>
      </c>
      <c r="Y717" s="1037">
        <v>0</v>
      </c>
      <c r="Z717" s="1039">
        <v>79416</v>
      </c>
      <c r="AA717" s="1037">
        <v>248752</v>
      </c>
      <c r="AB717" s="3498"/>
      <c r="AC717" s="1037">
        <v>0</v>
      </c>
      <c r="AD717" s="1037">
        <v>0</v>
      </c>
      <c r="AE717" s="1037">
        <v>0</v>
      </c>
      <c r="AF717" s="1037">
        <v>1897</v>
      </c>
      <c r="AG717" s="2758"/>
      <c r="AH717" s="1037">
        <v>0</v>
      </c>
      <c r="AI717" s="1037">
        <v>0</v>
      </c>
      <c r="AJ717" s="1037">
        <v>3973</v>
      </c>
      <c r="AK717" s="1037">
        <v>10</v>
      </c>
      <c r="AL717" s="1037">
        <v>44</v>
      </c>
      <c r="AM717" s="1037">
        <v>2855</v>
      </c>
      <c r="AN717" s="1044"/>
      <c r="AO717" s="1040"/>
    </row>
    <row r="718" spans="1:41">
      <c r="A718" s="1340">
        <v>41555</v>
      </c>
      <c r="B718" s="1036">
        <v>3500</v>
      </c>
      <c r="C718" s="1037">
        <v>3550</v>
      </c>
      <c r="D718" s="1041">
        <v>11084</v>
      </c>
      <c r="E718" s="1042">
        <v>11084</v>
      </c>
      <c r="F718" s="3498"/>
      <c r="G718" s="1037">
        <v>0</v>
      </c>
      <c r="H718" s="1043">
        <v>0</v>
      </c>
      <c r="I718" s="1043">
        <v>0</v>
      </c>
      <c r="J718" s="1037">
        <v>0</v>
      </c>
      <c r="K718" s="1037">
        <v>0</v>
      </c>
      <c r="L718" s="2758"/>
      <c r="M718" s="2758"/>
      <c r="N718" s="1041">
        <v>0</v>
      </c>
      <c r="O718" s="1042">
        <v>0</v>
      </c>
      <c r="P718" s="1041">
        <v>0</v>
      </c>
      <c r="Q718" s="1042">
        <v>0</v>
      </c>
      <c r="R718" s="1037">
        <v>2</v>
      </c>
      <c r="S718" s="1037">
        <v>2</v>
      </c>
      <c r="T718" s="1041">
        <v>0</v>
      </c>
      <c r="U718" s="1042">
        <v>0</v>
      </c>
      <c r="V718" s="1041">
        <v>0</v>
      </c>
      <c r="W718" s="1042">
        <v>0</v>
      </c>
      <c r="X718" s="1037">
        <v>5</v>
      </c>
      <c r="Y718" s="1037">
        <v>5</v>
      </c>
      <c r="Z718" s="1039">
        <v>79886</v>
      </c>
      <c r="AA718" s="1037">
        <v>246941</v>
      </c>
      <c r="AB718" s="3498"/>
      <c r="AC718" s="1037">
        <v>0</v>
      </c>
      <c r="AD718" s="1037">
        <v>0</v>
      </c>
      <c r="AE718" s="1037">
        <v>0</v>
      </c>
      <c r="AF718" s="1037">
        <v>1897</v>
      </c>
      <c r="AG718" s="2758"/>
      <c r="AH718" s="1037">
        <v>0</v>
      </c>
      <c r="AI718" s="1037">
        <v>0</v>
      </c>
      <c r="AJ718" s="1037">
        <v>3971</v>
      </c>
      <c r="AK718" s="1037">
        <v>10</v>
      </c>
      <c r="AL718" s="1037">
        <v>44</v>
      </c>
      <c r="AM718" s="1037">
        <v>2855</v>
      </c>
      <c r="AN718" s="1044"/>
      <c r="AO718" s="1040"/>
    </row>
    <row r="719" spans="1:41">
      <c r="A719" s="1340">
        <v>41556</v>
      </c>
      <c r="B719" s="1036">
        <v>4321</v>
      </c>
      <c r="C719" s="1037">
        <v>4571</v>
      </c>
      <c r="D719" s="1041">
        <v>18452</v>
      </c>
      <c r="E719" s="1042">
        <v>19734</v>
      </c>
      <c r="F719" s="3498"/>
      <c r="G719" s="1037">
        <v>0</v>
      </c>
      <c r="H719" s="1043">
        <v>0</v>
      </c>
      <c r="I719" s="1043">
        <v>0</v>
      </c>
      <c r="J719" s="1037">
        <v>0</v>
      </c>
      <c r="K719" s="1037">
        <v>0</v>
      </c>
      <c r="L719" s="2758"/>
      <c r="M719" s="2758"/>
      <c r="N719" s="1041">
        <v>0</v>
      </c>
      <c r="O719" s="1042">
        <v>0</v>
      </c>
      <c r="P719" s="1041">
        <v>0</v>
      </c>
      <c r="Q719" s="1042">
        <v>0</v>
      </c>
      <c r="R719" s="1037">
        <v>0</v>
      </c>
      <c r="S719" s="1037">
        <v>0</v>
      </c>
      <c r="T719" s="1041">
        <v>0</v>
      </c>
      <c r="U719" s="1042">
        <v>0</v>
      </c>
      <c r="V719" s="1041">
        <v>0</v>
      </c>
      <c r="W719" s="1042">
        <v>0</v>
      </c>
      <c r="X719" s="1037">
        <v>5</v>
      </c>
      <c r="Y719" s="1037">
        <v>5</v>
      </c>
      <c r="Z719" s="1039">
        <v>79764</v>
      </c>
      <c r="AA719" s="1037">
        <v>244939</v>
      </c>
      <c r="AB719" s="3498"/>
      <c r="AC719" s="1037">
        <v>0</v>
      </c>
      <c r="AD719" s="1037">
        <v>0</v>
      </c>
      <c r="AE719" s="1037">
        <v>0</v>
      </c>
      <c r="AF719" s="1037">
        <v>1897</v>
      </c>
      <c r="AG719" s="2758"/>
      <c r="AH719" s="1037">
        <v>0</v>
      </c>
      <c r="AI719" s="1037">
        <v>0</v>
      </c>
      <c r="AJ719" s="1037">
        <v>3971</v>
      </c>
      <c r="AK719" s="1037">
        <v>10</v>
      </c>
      <c r="AL719" s="1037">
        <v>44</v>
      </c>
      <c r="AM719" s="1037">
        <v>2855</v>
      </c>
      <c r="AN719" s="1044"/>
      <c r="AO719" s="1040"/>
    </row>
    <row r="720" spans="1:41">
      <c r="A720" s="1340">
        <v>41557</v>
      </c>
      <c r="B720" s="1036">
        <v>3822</v>
      </c>
      <c r="C720" s="1037">
        <v>3822</v>
      </c>
      <c r="D720" s="1041">
        <v>16062</v>
      </c>
      <c r="E720" s="1042">
        <v>16748</v>
      </c>
      <c r="F720" s="3498"/>
      <c r="G720" s="1037">
        <v>0</v>
      </c>
      <c r="H720" s="1043">
        <v>0</v>
      </c>
      <c r="I720" s="1043">
        <v>0</v>
      </c>
      <c r="J720" s="1037">
        <v>0</v>
      </c>
      <c r="K720" s="1037">
        <v>0</v>
      </c>
      <c r="L720" s="2758"/>
      <c r="M720" s="2758"/>
      <c r="N720" s="1041">
        <v>0</v>
      </c>
      <c r="O720" s="1042">
        <v>0</v>
      </c>
      <c r="P720" s="1041">
        <v>0</v>
      </c>
      <c r="Q720" s="1042">
        <v>0</v>
      </c>
      <c r="R720" s="1037">
        <v>0</v>
      </c>
      <c r="S720" s="1037">
        <v>0</v>
      </c>
      <c r="T720" s="1041">
        <v>0</v>
      </c>
      <c r="U720" s="1042">
        <v>0</v>
      </c>
      <c r="V720" s="1041">
        <v>0</v>
      </c>
      <c r="W720" s="1042">
        <v>0</v>
      </c>
      <c r="X720" s="1037">
        <v>0</v>
      </c>
      <c r="Y720" s="1037">
        <v>0</v>
      </c>
      <c r="Z720" s="1039">
        <v>79206</v>
      </c>
      <c r="AA720" s="1037">
        <v>246213</v>
      </c>
      <c r="AB720" s="3498"/>
      <c r="AC720" s="1037">
        <v>0</v>
      </c>
      <c r="AD720" s="1037">
        <v>0</v>
      </c>
      <c r="AE720" s="1037">
        <v>0</v>
      </c>
      <c r="AF720" s="1037">
        <v>1897</v>
      </c>
      <c r="AG720" s="2758"/>
      <c r="AH720" s="1037">
        <v>0</v>
      </c>
      <c r="AI720" s="1037">
        <v>0</v>
      </c>
      <c r="AJ720" s="1037">
        <v>3971</v>
      </c>
      <c r="AK720" s="1037">
        <v>10</v>
      </c>
      <c r="AL720" s="1037">
        <v>44</v>
      </c>
      <c r="AM720" s="1037">
        <v>2855</v>
      </c>
      <c r="AN720" s="1044"/>
      <c r="AO720" s="1040"/>
    </row>
    <row r="721" spans="1:41">
      <c r="A721" s="1340">
        <v>41558</v>
      </c>
      <c r="B721" s="592">
        <v>5362</v>
      </c>
      <c r="C721" s="593">
        <v>5362</v>
      </c>
      <c r="D721" s="598">
        <v>14755</v>
      </c>
      <c r="E721" s="599">
        <v>14755</v>
      </c>
      <c r="F721" s="3498"/>
      <c r="G721" s="593">
        <v>0</v>
      </c>
      <c r="H721" s="600">
        <v>0</v>
      </c>
      <c r="I721" s="600">
        <v>0</v>
      </c>
      <c r="J721" s="593">
        <v>0</v>
      </c>
      <c r="K721" s="593">
        <v>0</v>
      </c>
      <c r="L721" s="2758"/>
      <c r="M721" s="2758"/>
      <c r="N721" s="598">
        <v>0</v>
      </c>
      <c r="O721" s="599">
        <v>0</v>
      </c>
      <c r="P721" s="598">
        <v>0</v>
      </c>
      <c r="Q721" s="599">
        <v>0</v>
      </c>
      <c r="R721" s="593">
        <v>0</v>
      </c>
      <c r="S721" s="593">
        <v>0</v>
      </c>
      <c r="T721" s="598">
        <v>0</v>
      </c>
      <c r="U721" s="599">
        <v>0</v>
      </c>
      <c r="V721" s="598">
        <v>0</v>
      </c>
      <c r="W721" s="599">
        <v>0</v>
      </c>
      <c r="X721" s="593">
        <v>0</v>
      </c>
      <c r="Y721" s="593">
        <v>0</v>
      </c>
      <c r="Z721" s="596">
        <v>79615</v>
      </c>
      <c r="AA721" s="593">
        <v>249103</v>
      </c>
      <c r="AB721" s="3498"/>
      <c r="AC721" s="593">
        <v>0</v>
      </c>
      <c r="AD721" s="593">
        <v>0</v>
      </c>
      <c r="AE721" s="593">
        <v>0</v>
      </c>
      <c r="AF721" s="593">
        <v>1897</v>
      </c>
      <c r="AG721" s="2758"/>
      <c r="AH721" s="593">
        <v>0</v>
      </c>
      <c r="AI721" s="593">
        <v>0</v>
      </c>
      <c r="AJ721" s="593">
        <v>3971</v>
      </c>
      <c r="AK721" s="593">
        <v>10</v>
      </c>
      <c r="AL721" s="593">
        <v>44</v>
      </c>
      <c r="AM721" s="593">
        <v>2855</v>
      </c>
      <c r="AN721" s="601"/>
      <c r="AO721" s="597"/>
    </row>
    <row r="722" spans="1:41">
      <c r="A722" s="1340">
        <v>41561</v>
      </c>
      <c r="B722" s="592">
        <v>1947</v>
      </c>
      <c r="C722" s="593">
        <v>1947</v>
      </c>
      <c r="D722" s="598">
        <v>27928</v>
      </c>
      <c r="E722" s="599">
        <v>31009</v>
      </c>
      <c r="F722" s="3498"/>
      <c r="G722" s="593">
        <v>0</v>
      </c>
      <c r="H722" s="600">
        <v>0</v>
      </c>
      <c r="I722" s="600">
        <v>0</v>
      </c>
      <c r="J722" s="593">
        <v>0</v>
      </c>
      <c r="K722" s="593">
        <v>0</v>
      </c>
      <c r="L722" s="2758"/>
      <c r="M722" s="2758"/>
      <c r="N722" s="598">
        <v>0</v>
      </c>
      <c r="O722" s="599">
        <v>0</v>
      </c>
      <c r="P722" s="598">
        <v>0</v>
      </c>
      <c r="Q722" s="599">
        <v>0</v>
      </c>
      <c r="R722" s="593">
        <v>0</v>
      </c>
      <c r="S722" s="593">
        <v>0</v>
      </c>
      <c r="T722" s="598">
        <v>20</v>
      </c>
      <c r="U722" s="599">
        <v>20</v>
      </c>
      <c r="V722" s="598">
        <v>0</v>
      </c>
      <c r="W722" s="599">
        <v>0</v>
      </c>
      <c r="X722" s="593">
        <v>0</v>
      </c>
      <c r="Y722" s="593">
        <v>0</v>
      </c>
      <c r="Z722" s="596">
        <v>79227</v>
      </c>
      <c r="AA722" s="593">
        <v>265686</v>
      </c>
      <c r="AB722" s="3498"/>
      <c r="AC722" s="593">
        <v>0</v>
      </c>
      <c r="AD722" s="593">
        <v>0</v>
      </c>
      <c r="AE722" s="593">
        <v>0</v>
      </c>
      <c r="AF722" s="593">
        <v>1897</v>
      </c>
      <c r="AG722" s="2758"/>
      <c r="AH722" s="593">
        <v>0</v>
      </c>
      <c r="AI722" s="593">
        <v>0</v>
      </c>
      <c r="AJ722" s="593">
        <v>3971</v>
      </c>
      <c r="AK722" s="593">
        <v>10</v>
      </c>
      <c r="AL722" s="593">
        <v>44</v>
      </c>
      <c r="AM722" s="593">
        <v>2855</v>
      </c>
      <c r="AN722" s="601"/>
      <c r="AO722" s="597"/>
    </row>
    <row r="723" spans="1:41">
      <c r="A723" s="1373">
        <v>41562</v>
      </c>
      <c r="B723" s="1370">
        <v>2278</v>
      </c>
      <c r="C723" s="1371">
        <v>2278</v>
      </c>
      <c r="D723" s="1374">
        <v>15505</v>
      </c>
      <c r="E723" s="1375">
        <v>16274</v>
      </c>
      <c r="F723" s="3498"/>
      <c r="G723" s="1371">
        <v>0</v>
      </c>
      <c r="H723" s="1376">
        <v>0</v>
      </c>
      <c r="I723" s="1376">
        <v>0</v>
      </c>
      <c r="J723" s="1371">
        <v>0</v>
      </c>
      <c r="K723" s="1371">
        <v>0</v>
      </c>
      <c r="L723" s="2758"/>
      <c r="M723" s="2758"/>
      <c r="N723" s="1374">
        <v>0</v>
      </c>
      <c r="O723" s="1375">
        <v>0</v>
      </c>
      <c r="P723" s="1374">
        <v>0</v>
      </c>
      <c r="Q723" s="1375">
        <v>0</v>
      </c>
      <c r="R723" s="1371">
        <v>0</v>
      </c>
      <c r="S723" s="1371">
        <v>0</v>
      </c>
      <c r="T723" s="1374">
        <v>0</v>
      </c>
      <c r="U723" s="1375">
        <v>0</v>
      </c>
      <c r="V723" s="1374">
        <v>0</v>
      </c>
      <c r="W723" s="1375">
        <v>0</v>
      </c>
      <c r="X723" s="1371">
        <v>4</v>
      </c>
      <c r="Y723" s="1371">
        <v>4</v>
      </c>
      <c r="Z723" s="1372">
        <v>79197</v>
      </c>
      <c r="AA723" s="1371">
        <v>268725</v>
      </c>
      <c r="AB723" s="3498"/>
      <c r="AC723" s="1371">
        <v>0</v>
      </c>
      <c r="AD723" s="1371">
        <v>0</v>
      </c>
      <c r="AE723" s="1371">
        <v>0</v>
      </c>
      <c r="AF723" s="1371">
        <v>1897</v>
      </c>
      <c r="AG723" s="2758"/>
      <c r="AH723" s="1371">
        <v>0</v>
      </c>
      <c r="AI723" s="1371">
        <v>0</v>
      </c>
      <c r="AJ723" s="1371">
        <v>3971</v>
      </c>
      <c r="AK723" s="1371">
        <v>10</v>
      </c>
      <c r="AL723" s="1371">
        <v>44</v>
      </c>
      <c r="AM723" s="1371">
        <v>2855</v>
      </c>
      <c r="AN723" s="601"/>
      <c r="AO723" s="597"/>
    </row>
    <row r="724" spans="1:41">
      <c r="A724" s="1373">
        <v>41563</v>
      </c>
      <c r="B724" s="1370">
        <v>2960</v>
      </c>
      <c r="C724" s="1371">
        <v>2960</v>
      </c>
      <c r="D724" s="1374">
        <v>14267</v>
      </c>
      <c r="E724" s="1375">
        <v>14477</v>
      </c>
      <c r="F724" s="3498"/>
      <c r="G724" s="1371">
        <v>0</v>
      </c>
      <c r="H724" s="1376">
        <v>0</v>
      </c>
      <c r="I724" s="1376">
        <v>0</v>
      </c>
      <c r="J724" s="1371">
        <v>0</v>
      </c>
      <c r="K724" s="1371">
        <v>0</v>
      </c>
      <c r="L724" s="2758"/>
      <c r="M724" s="2758"/>
      <c r="N724" s="1374">
        <v>0</v>
      </c>
      <c r="O724" s="1375">
        <v>0</v>
      </c>
      <c r="P724" s="1374">
        <v>0</v>
      </c>
      <c r="Q724" s="1375">
        <v>0</v>
      </c>
      <c r="R724" s="1371">
        <v>0</v>
      </c>
      <c r="S724" s="1371">
        <v>0</v>
      </c>
      <c r="T724" s="1374">
        <v>0</v>
      </c>
      <c r="U724" s="1375">
        <v>0</v>
      </c>
      <c r="V724" s="1374">
        <v>0</v>
      </c>
      <c r="W724" s="1375">
        <v>0</v>
      </c>
      <c r="X724" s="1371">
        <v>0</v>
      </c>
      <c r="Y724" s="1371">
        <v>0</v>
      </c>
      <c r="Z724" s="1372">
        <v>78937</v>
      </c>
      <c r="AA724" s="1371">
        <v>268173</v>
      </c>
      <c r="AB724" s="3498"/>
      <c r="AC724" s="1371">
        <v>0</v>
      </c>
      <c r="AD724" s="1371">
        <v>0</v>
      </c>
      <c r="AE724" s="1371">
        <v>0</v>
      </c>
      <c r="AF724" s="1371">
        <v>1897</v>
      </c>
      <c r="AG724" s="2758"/>
      <c r="AH724" s="1371">
        <v>0</v>
      </c>
      <c r="AI724" s="1371">
        <v>0</v>
      </c>
      <c r="AJ724" s="1371">
        <v>3971</v>
      </c>
      <c r="AK724" s="1371">
        <v>10</v>
      </c>
      <c r="AL724" s="1371">
        <v>44</v>
      </c>
      <c r="AM724" s="1371">
        <v>2855</v>
      </c>
      <c r="AN724" s="166"/>
      <c r="AO724" s="33"/>
    </row>
    <row r="725" spans="1:41">
      <c r="A725" s="1373">
        <v>41564</v>
      </c>
      <c r="B725" s="1370">
        <v>2898</v>
      </c>
      <c r="C725" s="1371">
        <v>2898</v>
      </c>
      <c r="D725" s="1374">
        <v>11128</v>
      </c>
      <c r="E725" s="1375">
        <v>11719</v>
      </c>
      <c r="F725" s="3498"/>
      <c r="G725" s="1371">
        <v>0</v>
      </c>
      <c r="H725" s="1376">
        <v>0</v>
      </c>
      <c r="I725" s="1376">
        <v>0</v>
      </c>
      <c r="J725" s="1371">
        <v>0</v>
      </c>
      <c r="K725" s="1371">
        <v>0</v>
      </c>
      <c r="L725" s="2758"/>
      <c r="M725" s="2758"/>
      <c r="N725" s="1374">
        <v>0</v>
      </c>
      <c r="O725" s="1375">
        <v>0</v>
      </c>
      <c r="P725" s="1374">
        <v>0</v>
      </c>
      <c r="Q725" s="1375">
        <v>0</v>
      </c>
      <c r="R725" s="1371">
        <v>0</v>
      </c>
      <c r="S725" s="1371">
        <v>0</v>
      </c>
      <c r="T725" s="1374">
        <v>0</v>
      </c>
      <c r="U725" s="1375">
        <v>0</v>
      </c>
      <c r="V725" s="1374">
        <v>0</v>
      </c>
      <c r="W725" s="1375">
        <v>0</v>
      </c>
      <c r="X725" s="1371">
        <v>2</v>
      </c>
      <c r="Y725" s="1371">
        <v>2</v>
      </c>
      <c r="Z725" s="1434">
        <v>79092</v>
      </c>
      <c r="AA725" s="1433">
        <v>269700</v>
      </c>
      <c r="AB725" s="3498"/>
      <c r="AC725" s="1433">
        <v>0</v>
      </c>
      <c r="AD725" s="1433">
        <v>0</v>
      </c>
      <c r="AE725" s="1433">
        <v>0</v>
      </c>
      <c r="AF725" s="1433">
        <v>1897</v>
      </c>
      <c r="AG725" s="2758"/>
      <c r="AH725" s="1433">
        <v>0</v>
      </c>
      <c r="AI725" s="1433">
        <v>0</v>
      </c>
      <c r="AJ725" s="1433">
        <v>3971</v>
      </c>
      <c r="AK725" s="1433">
        <v>10</v>
      </c>
      <c r="AL725" s="1433">
        <v>44</v>
      </c>
      <c r="AM725" s="1433">
        <v>2855</v>
      </c>
      <c r="AN725" s="1369"/>
      <c r="AO725" s="1368"/>
    </row>
    <row r="726" spans="1:41">
      <c r="A726" s="1428">
        <v>41565</v>
      </c>
      <c r="B726" s="1432">
        <v>3383</v>
      </c>
      <c r="C726" s="1427">
        <v>4085</v>
      </c>
      <c r="D726" s="1427">
        <v>16197</v>
      </c>
      <c r="E726" s="1430">
        <v>21698</v>
      </c>
      <c r="F726" s="3498"/>
      <c r="G726" s="1427">
        <v>0</v>
      </c>
      <c r="H726" s="1431">
        <v>0</v>
      </c>
      <c r="I726" s="1431">
        <v>0</v>
      </c>
      <c r="J726" s="1427">
        <v>0</v>
      </c>
      <c r="K726" s="1427">
        <v>0</v>
      </c>
      <c r="L726" s="2758"/>
      <c r="M726" s="2758"/>
      <c r="N726" s="1429">
        <v>0</v>
      </c>
      <c r="O726" s="1427">
        <v>0</v>
      </c>
      <c r="P726" s="1429">
        <v>0</v>
      </c>
      <c r="Q726" s="1427">
        <v>0</v>
      </c>
      <c r="R726" s="1427">
        <v>0</v>
      </c>
      <c r="S726" s="1427">
        <v>0</v>
      </c>
      <c r="T726" s="1429">
        <v>0</v>
      </c>
      <c r="U726" s="1430">
        <v>0</v>
      </c>
      <c r="V726" s="1429">
        <v>0</v>
      </c>
      <c r="W726" s="1430">
        <v>0</v>
      </c>
      <c r="X726" s="1427">
        <v>0</v>
      </c>
      <c r="Y726" s="1427">
        <v>0</v>
      </c>
      <c r="Z726" s="1450">
        <v>79876</v>
      </c>
      <c r="AA726" s="1449">
        <v>270158</v>
      </c>
      <c r="AB726" s="3498"/>
      <c r="AC726" s="1449">
        <v>0</v>
      </c>
      <c r="AD726" s="1449">
        <v>0</v>
      </c>
      <c r="AE726" s="1449">
        <v>0</v>
      </c>
      <c r="AF726" s="1449">
        <v>1897</v>
      </c>
      <c r="AG726" s="2758"/>
      <c r="AH726" s="1449">
        <v>0</v>
      </c>
      <c r="AI726" s="1449">
        <v>0</v>
      </c>
      <c r="AJ726" s="1449">
        <v>3971</v>
      </c>
      <c r="AK726" s="1449">
        <v>10</v>
      </c>
      <c r="AL726" s="1449">
        <v>44</v>
      </c>
      <c r="AM726" s="1449">
        <v>2855</v>
      </c>
      <c r="AN726" s="1369"/>
      <c r="AO726" s="1368"/>
    </row>
    <row r="727" spans="1:41">
      <c r="A727" s="1444">
        <v>41568</v>
      </c>
      <c r="B727" s="1448">
        <v>2561</v>
      </c>
      <c r="C727" s="1443">
        <v>2561</v>
      </c>
      <c r="D727" s="1443">
        <v>7320</v>
      </c>
      <c r="E727" s="1446">
        <v>17620</v>
      </c>
      <c r="F727" s="3498"/>
      <c r="G727" s="1443">
        <v>0</v>
      </c>
      <c r="H727" s="1447">
        <v>0</v>
      </c>
      <c r="I727" s="1447">
        <v>0</v>
      </c>
      <c r="J727" s="1443">
        <v>0</v>
      </c>
      <c r="K727" s="1443">
        <v>0</v>
      </c>
      <c r="L727" s="2758"/>
      <c r="M727" s="2758"/>
      <c r="N727" s="1445">
        <v>0</v>
      </c>
      <c r="O727" s="1443">
        <v>0</v>
      </c>
      <c r="P727" s="1445">
        <v>0</v>
      </c>
      <c r="Q727" s="1443">
        <v>0</v>
      </c>
      <c r="R727" s="1443">
        <v>0</v>
      </c>
      <c r="S727" s="1443">
        <v>0</v>
      </c>
      <c r="T727" s="1445">
        <v>0</v>
      </c>
      <c r="U727" s="1446">
        <v>0</v>
      </c>
      <c r="V727" s="1445">
        <v>0</v>
      </c>
      <c r="W727" s="1446">
        <v>0</v>
      </c>
      <c r="X727" s="1443">
        <v>1</v>
      </c>
      <c r="Y727" s="1443">
        <v>201</v>
      </c>
      <c r="Z727" s="1484">
        <v>79524</v>
      </c>
      <c r="AA727" s="1483">
        <v>265366</v>
      </c>
      <c r="AB727" s="3498"/>
      <c r="AC727" s="1483">
        <v>0</v>
      </c>
      <c r="AD727" s="1483">
        <v>0</v>
      </c>
      <c r="AE727" s="1483">
        <v>0</v>
      </c>
      <c r="AF727" s="1483">
        <v>1897</v>
      </c>
      <c r="AG727" s="2758"/>
      <c r="AH727" s="1483">
        <v>0</v>
      </c>
      <c r="AI727" s="1483">
        <v>0</v>
      </c>
      <c r="AJ727" s="1483">
        <v>3971</v>
      </c>
      <c r="AK727" s="1483">
        <v>10</v>
      </c>
      <c r="AL727" s="1483">
        <v>44</v>
      </c>
      <c r="AM727" s="1483">
        <v>2855</v>
      </c>
      <c r="AN727" s="1369"/>
      <c r="AO727" s="1368"/>
    </row>
    <row r="728" spans="1:41">
      <c r="A728" s="1478">
        <v>41569</v>
      </c>
      <c r="B728" s="1482">
        <v>6155</v>
      </c>
      <c r="C728" s="1477">
        <v>6155</v>
      </c>
      <c r="D728" s="1477">
        <v>14007</v>
      </c>
      <c r="E728" s="1480">
        <v>14857</v>
      </c>
      <c r="F728" s="3498"/>
      <c r="G728" s="1477">
        <v>0</v>
      </c>
      <c r="H728" s="1481">
        <v>0</v>
      </c>
      <c r="I728" s="1481">
        <v>0</v>
      </c>
      <c r="J728" s="1477">
        <v>0</v>
      </c>
      <c r="K728" s="1477">
        <v>0</v>
      </c>
      <c r="L728" s="2758"/>
      <c r="M728" s="2758"/>
      <c r="N728" s="1479">
        <v>0</v>
      </c>
      <c r="O728" s="1477">
        <v>0</v>
      </c>
      <c r="P728" s="1479">
        <v>0</v>
      </c>
      <c r="Q728" s="1477">
        <v>0</v>
      </c>
      <c r="R728" s="1477">
        <v>0</v>
      </c>
      <c r="S728" s="1477">
        <v>200</v>
      </c>
      <c r="T728" s="1479">
        <v>0</v>
      </c>
      <c r="U728" s="1480">
        <v>0</v>
      </c>
      <c r="V728" s="1479">
        <v>0</v>
      </c>
      <c r="W728" s="1480">
        <v>0</v>
      </c>
      <c r="X728" s="1477">
        <v>0</v>
      </c>
      <c r="Y728" s="1477">
        <v>0</v>
      </c>
      <c r="Z728" s="1508">
        <v>80441</v>
      </c>
      <c r="AA728" s="1507">
        <v>267747</v>
      </c>
      <c r="AB728" s="3498"/>
      <c r="AC728" s="1507">
        <v>0</v>
      </c>
      <c r="AD728" s="1507">
        <v>0</v>
      </c>
      <c r="AE728" s="1507">
        <v>0</v>
      </c>
      <c r="AF728" s="1507">
        <v>1897</v>
      </c>
      <c r="AG728" s="2758"/>
      <c r="AH728" s="1507">
        <v>0</v>
      </c>
      <c r="AI728" s="1507">
        <v>0</v>
      </c>
      <c r="AJ728" s="1507">
        <v>4171</v>
      </c>
      <c r="AK728" s="1507">
        <v>10</v>
      </c>
      <c r="AL728" s="1507">
        <v>44</v>
      </c>
      <c r="AM728" s="1507">
        <v>2855</v>
      </c>
      <c r="AN728" s="1369"/>
      <c r="AO728" s="1368"/>
    </row>
    <row r="729" spans="1:41">
      <c r="A729" s="1502">
        <v>41570</v>
      </c>
      <c r="B729" s="1506">
        <v>3157</v>
      </c>
      <c r="C729" s="1501">
        <v>3157</v>
      </c>
      <c r="D729" s="1501">
        <v>17986</v>
      </c>
      <c r="E729" s="1504">
        <v>17986</v>
      </c>
      <c r="F729" s="3498"/>
      <c r="G729" s="1501">
        <v>0</v>
      </c>
      <c r="H729" s="1505">
        <v>0</v>
      </c>
      <c r="I729" s="1505">
        <v>0</v>
      </c>
      <c r="J729" s="1501">
        <v>0</v>
      </c>
      <c r="K729" s="1501">
        <v>0</v>
      </c>
      <c r="L729" s="2758"/>
      <c r="M729" s="2758"/>
      <c r="N729" s="1503">
        <v>0</v>
      </c>
      <c r="O729" s="1501">
        <v>0</v>
      </c>
      <c r="P729" s="1503">
        <v>0</v>
      </c>
      <c r="Q729" s="1501">
        <v>0</v>
      </c>
      <c r="R729" s="1501">
        <v>3</v>
      </c>
      <c r="S729" s="1501">
        <v>3</v>
      </c>
      <c r="T729" s="1503">
        <v>0</v>
      </c>
      <c r="U729" s="1504">
        <v>0</v>
      </c>
      <c r="V729" s="1503">
        <v>0</v>
      </c>
      <c r="W729" s="1504">
        <v>0</v>
      </c>
      <c r="X729" s="1501">
        <v>0</v>
      </c>
      <c r="Y729" s="1501">
        <v>0</v>
      </c>
      <c r="Z729" s="1542">
        <v>80773</v>
      </c>
      <c r="AA729" s="1541">
        <v>270742</v>
      </c>
      <c r="AB729" s="3498"/>
      <c r="AC729" s="1541">
        <v>0</v>
      </c>
      <c r="AD729" s="1541">
        <v>0</v>
      </c>
      <c r="AE729" s="1541">
        <v>0</v>
      </c>
      <c r="AF729" s="1541">
        <v>1897</v>
      </c>
      <c r="AG729" s="2758"/>
      <c r="AH729" s="1541">
        <v>0</v>
      </c>
      <c r="AI729" s="1541">
        <v>0</v>
      </c>
      <c r="AJ729" s="1541">
        <v>4174</v>
      </c>
      <c r="AK729" s="1541">
        <v>10</v>
      </c>
      <c r="AL729" s="1541">
        <v>44</v>
      </c>
      <c r="AM729" s="1541">
        <v>2855</v>
      </c>
      <c r="AN729" s="1369"/>
      <c r="AO729" s="1368"/>
    </row>
    <row r="730" spans="1:41">
      <c r="A730" s="1536">
        <v>41571</v>
      </c>
      <c r="B730" s="1540">
        <v>2229</v>
      </c>
      <c r="C730" s="1535">
        <v>2313</v>
      </c>
      <c r="D730" s="1535">
        <v>8588</v>
      </c>
      <c r="E730" s="1538">
        <v>8588</v>
      </c>
      <c r="F730" s="3498"/>
      <c r="G730" s="1535">
        <v>0</v>
      </c>
      <c r="H730" s="1539">
        <v>0</v>
      </c>
      <c r="I730" s="1539">
        <v>0</v>
      </c>
      <c r="J730" s="1535">
        <v>0</v>
      </c>
      <c r="K730" s="1535">
        <v>0</v>
      </c>
      <c r="L730" s="2758"/>
      <c r="M730" s="2758"/>
      <c r="N730" s="1537">
        <v>0</v>
      </c>
      <c r="O730" s="1535">
        <v>0</v>
      </c>
      <c r="P730" s="1537">
        <v>0</v>
      </c>
      <c r="Q730" s="1535">
        <v>0</v>
      </c>
      <c r="R730" s="1535">
        <v>0</v>
      </c>
      <c r="S730" s="1535">
        <v>0</v>
      </c>
      <c r="T730" s="1537">
        <v>0</v>
      </c>
      <c r="U730" s="1538">
        <v>0</v>
      </c>
      <c r="V730" s="1537">
        <v>0</v>
      </c>
      <c r="W730" s="1538">
        <v>0</v>
      </c>
      <c r="X730" s="1535">
        <v>0</v>
      </c>
      <c r="Y730" s="1535">
        <v>100</v>
      </c>
      <c r="Z730" s="1564">
        <v>79949</v>
      </c>
      <c r="AA730" s="1563">
        <v>269654</v>
      </c>
      <c r="AB730" s="3498"/>
      <c r="AC730" s="1563">
        <v>0</v>
      </c>
      <c r="AD730" s="1563">
        <v>0</v>
      </c>
      <c r="AE730" s="1563">
        <v>0</v>
      </c>
      <c r="AF730" s="1563">
        <v>1897</v>
      </c>
      <c r="AG730" s="2758"/>
      <c r="AH730" s="1563">
        <v>0</v>
      </c>
      <c r="AI730" s="1563">
        <v>0</v>
      </c>
      <c r="AJ730" s="1563">
        <v>4171</v>
      </c>
      <c r="AK730" s="1563">
        <v>10</v>
      </c>
      <c r="AL730" s="1563">
        <v>44</v>
      </c>
      <c r="AM730" s="1563">
        <v>2955</v>
      </c>
      <c r="AN730" s="1369"/>
      <c r="AO730" s="1368"/>
    </row>
    <row r="731" spans="1:41">
      <c r="A731" s="1558">
        <v>41572</v>
      </c>
      <c r="B731" s="1562">
        <v>4766</v>
      </c>
      <c r="C731" s="1557">
        <v>5446</v>
      </c>
      <c r="D731" s="1557">
        <v>7590</v>
      </c>
      <c r="E731" s="1560">
        <v>8465</v>
      </c>
      <c r="F731" s="3498"/>
      <c r="G731" s="1557">
        <v>0</v>
      </c>
      <c r="H731" s="1561">
        <v>0</v>
      </c>
      <c r="I731" s="1561">
        <v>0</v>
      </c>
      <c r="J731" s="1557">
        <v>0</v>
      </c>
      <c r="K731" s="1557">
        <v>0</v>
      </c>
      <c r="L731" s="2758"/>
      <c r="M731" s="2758"/>
      <c r="N731" s="1559">
        <v>0</v>
      </c>
      <c r="O731" s="1557">
        <v>0</v>
      </c>
      <c r="P731" s="1559">
        <v>0</v>
      </c>
      <c r="Q731" s="1557">
        <v>0</v>
      </c>
      <c r="R731" s="1557">
        <v>0</v>
      </c>
      <c r="S731" s="1557">
        <v>0</v>
      </c>
      <c r="T731" s="1559">
        <v>0</v>
      </c>
      <c r="U731" s="1560">
        <v>0</v>
      </c>
      <c r="V731" s="1559">
        <v>0</v>
      </c>
      <c r="W731" s="1560">
        <v>0</v>
      </c>
      <c r="X731" s="1557">
        <v>2</v>
      </c>
      <c r="Y731" s="1557">
        <v>2</v>
      </c>
      <c r="Z731" s="1595">
        <v>80618</v>
      </c>
      <c r="AA731" s="1594">
        <v>269438</v>
      </c>
      <c r="AB731" s="3498"/>
      <c r="AC731" s="1594">
        <v>0</v>
      </c>
      <c r="AD731" s="1594">
        <v>0</v>
      </c>
      <c r="AE731" s="1594">
        <v>0</v>
      </c>
      <c r="AF731" s="1594">
        <v>1897</v>
      </c>
      <c r="AG731" s="2758"/>
      <c r="AH731" s="1594">
        <v>0</v>
      </c>
      <c r="AI731" s="1594">
        <v>0</v>
      </c>
      <c r="AJ731" s="1594">
        <v>4171</v>
      </c>
      <c r="AK731" s="1594">
        <v>10</v>
      </c>
      <c r="AL731" s="1594">
        <v>44</v>
      </c>
      <c r="AM731" s="1594">
        <v>2957</v>
      </c>
      <c r="AN731" s="1369"/>
      <c r="AO731" s="1368"/>
    </row>
    <row r="732" spans="1:41">
      <c r="A732" s="1589">
        <v>41575</v>
      </c>
      <c r="B732" s="1593">
        <v>3924</v>
      </c>
      <c r="C732" s="1588">
        <v>5777</v>
      </c>
      <c r="D732" s="1588">
        <v>9521</v>
      </c>
      <c r="E732" s="1591">
        <v>11021</v>
      </c>
      <c r="F732" s="3498"/>
      <c r="G732" s="1588">
        <v>0</v>
      </c>
      <c r="H732" s="1592">
        <v>0</v>
      </c>
      <c r="I732" s="1592">
        <v>0</v>
      </c>
      <c r="J732" s="1588">
        <v>0</v>
      </c>
      <c r="K732" s="1588">
        <v>0</v>
      </c>
      <c r="L732" s="2758"/>
      <c r="M732" s="2758"/>
      <c r="N732" s="1590">
        <v>0</v>
      </c>
      <c r="O732" s="1588">
        <v>0</v>
      </c>
      <c r="P732" s="1590">
        <v>0</v>
      </c>
      <c r="Q732" s="1588">
        <v>0</v>
      </c>
      <c r="R732" s="1588">
        <v>1</v>
      </c>
      <c r="S732" s="1588">
        <v>1</v>
      </c>
      <c r="T732" s="1590">
        <v>0</v>
      </c>
      <c r="U732" s="1591">
        <v>0</v>
      </c>
      <c r="V732" s="1590">
        <v>0</v>
      </c>
      <c r="W732" s="1591">
        <v>0</v>
      </c>
      <c r="X732" s="1588">
        <v>0</v>
      </c>
      <c r="Y732" s="1588">
        <v>0</v>
      </c>
      <c r="Z732" s="1623">
        <v>82656</v>
      </c>
      <c r="AA732" s="1622">
        <v>269704</v>
      </c>
      <c r="AB732" s="3498"/>
      <c r="AC732" s="1622">
        <v>0</v>
      </c>
      <c r="AD732" s="1622">
        <v>0</v>
      </c>
      <c r="AE732" s="1622">
        <v>0</v>
      </c>
      <c r="AF732" s="1622">
        <v>1897</v>
      </c>
      <c r="AG732" s="2758"/>
      <c r="AH732" s="1622">
        <v>0</v>
      </c>
      <c r="AI732" s="1622">
        <v>0</v>
      </c>
      <c r="AJ732" s="1622">
        <v>4170</v>
      </c>
      <c r="AK732" s="1622">
        <v>10</v>
      </c>
      <c r="AL732" s="1622">
        <v>44</v>
      </c>
      <c r="AM732" s="1622">
        <v>2957</v>
      </c>
      <c r="AN732" s="1369"/>
      <c r="AO732" s="1368"/>
    </row>
    <row r="733" spans="1:41">
      <c r="A733" s="1617">
        <v>41576</v>
      </c>
      <c r="B733" s="1621">
        <v>2726</v>
      </c>
      <c r="C733" s="1616">
        <v>4076</v>
      </c>
      <c r="D733" s="1616">
        <v>8552</v>
      </c>
      <c r="E733" s="1619">
        <v>8992</v>
      </c>
      <c r="F733" s="3498"/>
      <c r="G733" s="1616">
        <v>0</v>
      </c>
      <c r="H733" s="1620">
        <v>0</v>
      </c>
      <c r="I733" s="1620">
        <v>0</v>
      </c>
      <c r="J733" s="1616">
        <v>0</v>
      </c>
      <c r="K733" s="1616">
        <v>0</v>
      </c>
      <c r="L733" s="2758"/>
      <c r="M733" s="2758"/>
      <c r="N733" s="1618">
        <v>0</v>
      </c>
      <c r="O733" s="1616">
        <v>0</v>
      </c>
      <c r="P733" s="1618">
        <v>0</v>
      </c>
      <c r="Q733" s="1616">
        <v>0</v>
      </c>
      <c r="R733" s="1616">
        <v>0</v>
      </c>
      <c r="S733" s="1616">
        <v>0</v>
      </c>
      <c r="T733" s="1618">
        <v>0</v>
      </c>
      <c r="U733" s="1619">
        <v>0</v>
      </c>
      <c r="V733" s="1618">
        <v>0</v>
      </c>
      <c r="W733" s="1619">
        <v>0</v>
      </c>
      <c r="X733" s="1616">
        <v>0</v>
      </c>
      <c r="Y733" s="1616">
        <v>0</v>
      </c>
      <c r="Z733" s="1645">
        <v>83407</v>
      </c>
      <c r="AA733" s="1644">
        <v>271998</v>
      </c>
      <c r="AB733" s="3498"/>
      <c r="AC733" s="1644">
        <v>0</v>
      </c>
      <c r="AD733" s="1644">
        <v>0</v>
      </c>
      <c r="AE733" s="1644">
        <v>0</v>
      </c>
      <c r="AF733" s="1644">
        <v>1897</v>
      </c>
      <c r="AG733" s="2758"/>
      <c r="AH733" s="1644">
        <v>0</v>
      </c>
      <c r="AI733" s="1644">
        <v>0</v>
      </c>
      <c r="AJ733" s="1644">
        <v>4170</v>
      </c>
      <c r="AK733" s="1644">
        <v>10</v>
      </c>
      <c r="AL733" s="1644">
        <v>44</v>
      </c>
      <c r="AM733" s="1644">
        <v>2957</v>
      </c>
      <c r="AN733" s="1369"/>
      <c r="AO733" s="1368"/>
    </row>
    <row r="734" spans="1:41">
      <c r="A734" s="1667">
        <v>41577</v>
      </c>
      <c r="B734" s="1671">
        <v>3257</v>
      </c>
      <c r="C734" s="1666">
        <v>3787</v>
      </c>
      <c r="D734" s="1666">
        <v>14304</v>
      </c>
      <c r="E734" s="1669">
        <v>16514</v>
      </c>
      <c r="F734" s="3498"/>
      <c r="G734" s="1666">
        <v>0</v>
      </c>
      <c r="H734" s="1670">
        <v>0</v>
      </c>
      <c r="I734" s="1670">
        <v>0</v>
      </c>
      <c r="J734" s="1666">
        <v>0</v>
      </c>
      <c r="K734" s="1666">
        <v>0</v>
      </c>
      <c r="L734" s="2758"/>
      <c r="M734" s="2758"/>
      <c r="N734" s="1668">
        <v>0</v>
      </c>
      <c r="O734" s="1666">
        <v>0</v>
      </c>
      <c r="P734" s="1668">
        <v>0</v>
      </c>
      <c r="Q734" s="1666">
        <v>0</v>
      </c>
      <c r="R734" s="1666">
        <v>0</v>
      </c>
      <c r="S734" s="1666">
        <v>0</v>
      </c>
      <c r="T734" s="1668">
        <v>0</v>
      </c>
      <c r="U734" s="1669">
        <v>0</v>
      </c>
      <c r="V734" s="1668">
        <v>50</v>
      </c>
      <c r="W734" s="1669">
        <v>50</v>
      </c>
      <c r="X734" s="1666">
        <v>0</v>
      </c>
      <c r="Y734" s="1666">
        <v>0</v>
      </c>
      <c r="Z734" s="1679">
        <v>83128</v>
      </c>
      <c r="AA734" s="1678">
        <v>273059</v>
      </c>
      <c r="AB734" s="3498"/>
      <c r="AC734" s="1678">
        <v>0</v>
      </c>
      <c r="AD734" s="1678">
        <v>0</v>
      </c>
      <c r="AE734" s="1678">
        <v>0</v>
      </c>
      <c r="AF734" s="1678">
        <v>1897</v>
      </c>
      <c r="AG734" s="2758"/>
      <c r="AH734" s="1678">
        <v>0</v>
      </c>
      <c r="AI734" s="1678">
        <v>0</v>
      </c>
      <c r="AJ734" s="1678">
        <v>4170</v>
      </c>
      <c r="AK734" s="1678">
        <v>10</v>
      </c>
      <c r="AL734" s="1678">
        <v>94</v>
      </c>
      <c r="AM734" s="1678">
        <v>2957</v>
      </c>
      <c r="AN734" s="1369"/>
      <c r="AO734" s="1368"/>
    </row>
    <row r="735" spans="1:41">
      <c r="A735" s="1673">
        <v>41578</v>
      </c>
      <c r="B735" s="1677">
        <v>4078</v>
      </c>
      <c r="C735" s="1672">
        <v>5084</v>
      </c>
      <c r="D735" s="1672">
        <v>23782</v>
      </c>
      <c r="E735" s="1675">
        <v>25224</v>
      </c>
      <c r="F735" s="3498"/>
      <c r="G735" s="1672">
        <v>0</v>
      </c>
      <c r="H735" s="1676">
        <v>0</v>
      </c>
      <c r="I735" s="1676">
        <v>0</v>
      </c>
      <c r="J735" s="1672">
        <v>0</v>
      </c>
      <c r="K735" s="1672">
        <v>0</v>
      </c>
      <c r="L735" s="2758"/>
      <c r="M735" s="2758"/>
      <c r="N735" s="1674">
        <v>0</v>
      </c>
      <c r="O735" s="1672">
        <v>0</v>
      </c>
      <c r="P735" s="1674">
        <v>0</v>
      </c>
      <c r="Q735" s="1672">
        <v>0</v>
      </c>
      <c r="R735" s="1672">
        <v>1</v>
      </c>
      <c r="S735" s="1672">
        <v>1</v>
      </c>
      <c r="T735" s="1674">
        <v>0</v>
      </c>
      <c r="U735" s="1675">
        <v>0</v>
      </c>
      <c r="V735" s="1674">
        <v>0</v>
      </c>
      <c r="W735" s="1675">
        <v>0</v>
      </c>
      <c r="X735" s="1672">
        <v>0</v>
      </c>
      <c r="Y735" s="1672">
        <v>0</v>
      </c>
      <c r="Z735" s="1712">
        <v>84135</v>
      </c>
      <c r="AA735" s="1711">
        <v>273775</v>
      </c>
      <c r="AB735" s="3498"/>
      <c r="AC735" s="1711">
        <v>0</v>
      </c>
      <c r="AD735" s="1711">
        <v>0</v>
      </c>
      <c r="AE735" s="1711">
        <v>0</v>
      </c>
      <c r="AF735" s="1711">
        <v>1897</v>
      </c>
      <c r="AG735" s="2758"/>
      <c r="AH735" s="1711">
        <v>0</v>
      </c>
      <c r="AI735" s="1711">
        <v>0</v>
      </c>
      <c r="AJ735" s="1711">
        <v>4169</v>
      </c>
      <c r="AK735" s="1711">
        <v>10</v>
      </c>
      <c r="AL735" s="1711">
        <v>94</v>
      </c>
      <c r="AM735" s="1711">
        <v>2957</v>
      </c>
      <c r="AN735" s="1369"/>
      <c r="AO735" s="1368"/>
    </row>
    <row r="736" spans="1:41">
      <c r="A736" s="1706">
        <v>41579</v>
      </c>
      <c r="B736" s="1710">
        <v>4142</v>
      </c>
      <c r="C736" s="1705">
        <v>4192</v>
      </c>
      <c r="D736" s="1705">
        <v>17648</v>
      </c>
      <c r="E736" s="1708">
        <v>22932</v>
      </c>
      <c r="F736" s="3498"/>
      <c r="G736" s="1705">
        <v>0</v>
      </c>
      <c r="H736" s="1709">
        <v>0</v>
      </c>
      <c r="I736" s="1709">
        <v>0</v>
      </c>
      <c r="J736" s="1705">
        <v>0</v>
      </c>
      <c r="K736" s="1705">
        <v>0</v>
      </c>
      <c r="L736" s="2758"/>
      <c r="M736" s="2758"/>
      <c r="N736" s="1707">
        <v>0</v>
      </c>
      <c r="O736" s="1705">
        <v>0</v>
      </c>
      <c r="P736" s="1707">
        <v>0</v>
      </c>
      <c r="Q736" s="1705">
        <v>0</v>
      </c>
      <c r="R736" s="1705">
        <v>0</v>
      </c>
      <c r="S736" s="1705">
        <v>0</v>
      </c>
      <c r="T736" s="1707">
        <v>0</v>
      </c>
      <c r="U736" s="1708">
        <v>0</v>
      </c>
      <c r="V736" s="1707">
        <v>0</v>
      </c>
      <c r="W736" s="1708">
        <v>0</v>
      </c>
      <c r="X736" s="1705">
        <v>2</v>
      </c>
      <c r="Y736" s="1705">
        <v>2</v>
      </c>
      <c r="Z736" s="1745">
        <v>84056</v>
      </c>
      <c r="AA736" s="1744">
        <v>272933</v>
      </c>
      <c r="AB736" s="3498"/>
      <c r="AC736" s="1744">
        <v>0</v>
      </c>
      <c r="AD736" s="1744">
        <v>0</v>
      </c>
      <c r="AE736" s="1744">
        <v>0</v>
      </c>
      <c r="AF736" s="1744">
        <v>1897</v>
      </c>
      <c r="AG736" s="2758"/>
      <c r="AH736" s="1744">
        <v>0</v>
      </c>
      <c r="AI736" s="1744">
        <v>0</v>
      </c>
      <c r="AJ736" s="1744">
        <v>4169</v>
      </c>
      <c r="AK736" s="1744">
        <v>10</v>
      </c>
      <c r="AL736" s="1744">
        <v>94</v>
      </c>
      <c r="AM736" s="1744">
        <v>2959</v>
      </c>
      <c r="AN736" s="1369"/>
      <c r="AO736" s="1368"/>
    </row>
    <row r="737" spans="1:41">
      <c r="A737" s="1739">
        <v>41582</v>
      </c>
      <c r="B737" s="1743">
        <v>2384</v>
      </c>
      <c r="C737" s="1738">
        <v>2384</v>
      </c>
      <c r="D737" s="1738">
        <v>7173</v>
      </c>
      <c r="E737" s="1741">
        <v>9470</v>
      </c>
      <c r="F737" s="3498"/>
      <c r="G737" s="1738">
        <v>0</v>
      </c>
      <c r="H737" s="1742">
        <v>0</v>
      </c>
      <c r="I737" s="1742">
        <v>0</v>
      </c>
      <c r="J737" s="1738">
        <v>0</v>
      </c>
      <c r="K737" s="1738">
        <v>0</v>
      </c>
      <c r="L737" s="2758"/>
      <c r="M737" s="2758"/>
      <c r="N737" s="1740">
        <v>0</v>
      </c>
      <c r="O737" s="1738">
        <v>0</v>
      </c>
      <c r="P737" s="1740">
        <v>0</v>
      </c>
      <c r="Q737" s="1738">
        <v>0</v>
      </c>
      <c r="R737" s="1738">
        <v>0</v>
      </c>
      <c r="S737" s="1738">
        <v>0</v>
      </c>
      <c r="T737" s="1740">
        <v>0</v>
      </c>
      <c r="U737" s="1741">
        <v>0</v>
      </c>
      <c r="V737" s="1740">
        <v>0</v>
      </c>
      <c r="W737" s="1741">
        <v>0</v>
      </c>
      <c r="X737" s="1738">
        <v>0</v>
      </c>
      <c r="Y737" s="1738">
        <v>0</v>
      </c>
      <c r="Z737" s="1773">
        <v>83826</v>
      </c>
      <c r="AA737" s="1772">
        <v>269629</v>
      </c>
      <c r="AB737" s="3498"/>
      <c r="AC737" s="1772">
        <v>0</v>
      </c>
      <c r="AD737" s="1772">
        <v>0</v>
      </c>
      <c r="AE737" s="1772">
        <v>0</v>
      </c>
      <c r="AF737" s="1772">
        <v>1897</v>
      </c>
      <c r="AG737" s="2758"/>
      <c r="AH737" s="1772">
        <v>0</v>
      </c>
      <c r="AI737" s="1772">
        <v>0</v>
      </c>
      <c r="AJ737" s="1772">
        <v>4169</v>
      </c>
      <c r="AK737" s="1772">
        <v>10</v>
      </c>
      <c r="AL737" s="1772">
        <v>94</v>
      </c>
      <c r="AM737" s="1772">
        <v>2957</v>
      </c>
      <c r="AN737" s="1369"/>
      <c r="AO737" s="1368"/>
    </row>
    <row r="738" spans="1:41">
      <c r="A738" s="1767">
        <v>41583</v>
      </c>
      <c r="B738" s="1771">
        <v>3158</v>
      </c>
      <c r="C738" s="1766">
        <v>3158</v>
      </c>
      <c r="D738" s="1766">
        <v>13546</v>
      </c>
      <c r="E738" s="1769">
        <v>14921</v>
      </c>
      <c r="F738" s="3498"/>
      <c r="G738" s="1766">
        <v>0</v>
      </c>
      <c r="H738" s="1770">
        <v>0</v>
      </c>
      <c r="I738" s="1770">
        <v>0</v>
      </c>
      <c r="J738" s="1766">
        <v>0</v>
      </c>
      <c r="K738" s="1766">
        <v>0</v>
      </c>
      <c r="L738" s="2758"/>
      <c r="M738" s="2758"/>
      <c r="N738" s="1768">
        <v>0</v>
      </c>
      <c r="O738" s="1766">
        <v>0</v>
      </c>
      <c r="P738" s="1768">
        <v>0</v>
      </c>
      <c r="Q738" s="1766">
        <v>0</v>
      </c>
      <c r="R738" s="1766">
        <v>0</v>
      </c>
      <c r="S738" s="1766">
        <v>250</v>
      </c>
      <c r="T738" s="1768">
        <v>0</v>
      </c>
      <c r="U738" s="1769">
        <v>0</v>
      </c>
      <c r="V738" s="1768">
        <v>0</v>
      </c>
      <c r="W738" s="1769">
        <v>0</v>
      </c>
      <c r="X738" s="1766">
        <v>0</v>
      </c>
      <c r="Y738" s="1766">
        <v>0</v>
      </c>
      <c r="Z738" s="1794">
        <v>83828</v>
      </c>
      <c r="AA738" s="1793">
        <v>270205</v>
      </c>
      <c r="AB738" s="3498"/>
      <c r="AC738" s="1793">
        <v>0</v>
      </c>
      <c r="AD738" s="1793">
        <v>0</v>
      </c>
      <c r="AE738" s="1793">
        <v>0</v>
      </c>
      <c r="AF738" s="1793">
        <v>1897</v>
      </c>
      <c r="AG738" s="2758"/>
      <c r="AH738" s="1793">
        <v>0</v>
      </c>
      <c r="AI738" s="1793">
        <v>0</v>
      </c>
      <c r="AJ738" s="1793">
        <v>4419</v>
      </c>
      <c r="AK738" s="1793">
        <v>10</v>
      </c>
      <c r="AL738" s="1793">
        <v>94</v>
      </c>
      <c r="AM738" s="1793">
        <v>2957</v>
      </c>
      <c r="AN738" s="1369"/>
      <c r="AO738" s="1368"/>
    </row>
    <row r="739" spans="1:41">
      <c r="A739" s="1788">
        <v>41584</v>
      </c>
      <c r="B739" s="1792">
        <v>5362</v>
      </c>
      <c r="C739" s="1787">
        <v>6272</v>
      </c>
      <c r="D739" s="1787">
        <v>19937</v>
      </c>
      <c r="E739" s="1790">
        <v>20912</v>
      </c>
      <c r="F739" s="3498"/>
      <c r="G739" s="1787">
        <v>0</v>
      </c>
      <c r="H739" s="1791">
        <v>0</v>
      </c>
      <c r="I739" s="1791">
        <v>0</v>
      </c>
      <c r="J739" s="1787">
        <v>0</v>
      </c>
      <c r="K739" s="1787">
        <v>0</v>
      </c>
      <c r="L739" s="2758"/>
      <c r="M739" s="2758"/>
      <c r="N739" s="1789">
        <v>0</v>
      </c>
      <c r="O739" s="1787">
        <v>0</v>
      </c>
      <c r="P739" s="1789">
        <v>0</v>
      </c>
      <c r="Q739" s="1787">
        <v>0</v>
      </c>
      <c r="R739" s="1787">
        <v>0</v>
      </c>
      <c r="S739" s="1787">
        <v>0</v>
      </c>
      <c r="T739" s="1789">
        <v>0</v>
      </c>
      <c r="U739" s="1790">
        <v>0</v>
      </c>
      <c r="V739" s="1789">
        <v>0</v>
      </c>
      <c r="W739" s="1790">
        <v>0</v>
      </c>
      <c r="X739" s="1787">
        <v>0</v>
      </c>
      <c r="Y739" s="1787">
        <v>0</v>
      </c>
      <c r="Z739" s="1829">
        <v>84852</v>
      </c>
      <c r="AA739" s="1828">
        <v>273916</v>
      </c>
      <c r="AB739" s="3498"/>
      <c r="AC739" s="1828">
        <v>0</v>
      </c>
      <c r="AD739" s="1828">
        <v>0</v>
      </c>
      <c r="AE739" s="1828">
        <v>0</v>
      </c>
      <c r="AF739" s="1828">
        <v>1897</v>
      </c>
      <c r="AG739" s="2758"/>
      <c r="AH739" s="1828">
        <v>0</v>
      </c>
      <c r="AI739" s="1828">
        <v>0</v>
      </c>
      <c r="AJ739" s="1828">
        <v>4419</v>
      </c>
      <c r="AK739" s="1828">
        <v>10</v>
      </c>
      <c r="AL739" s="1828">
        <v>94</v>
      </c>
      <c r="AM739" s="1828">
        <v>2957</v>
      </c>
      <c r="AN739" s="1369"/>
      <c r="AO739" s="1368"/>
    </row>
    <row r="740" spans="1:41">
      <c r="A740" s="1822">
        <v>41585</v>
      </c>
      <c r="B740" s="1826">
        <v>4858</v>
      </c>
      <c r="C740" s="1821">
        <v>4858</v>
      </c>
      <c r="D740" s="1821">
        <v>19111</v>
      </c>
      <c r="E740" s="1824">
        <v>20919</v>
      </c>
      <c r="F740" s="3498"/>
      <c r="G740" s="1821">
        <v>0</v>
      </c>
      <c r="H740" s="1825">
        <v>0</v>
      </c>
      <c r="I740" s="1825">
        <v>0</v>
      </c>
      <c r="J740" s="1821">
        <v>0</v>
      </c>
      <c r="K740" s="1821">
        <v>0</v>
      </c>
      <c r="L740" s="2758"/>
      <c r="M740" s="2758"/>
      <c r="N740" s="1823">
        <v>0</v>
      </c>
      <c r="O740" s="1821">
        <v>0</v>
      </c>
      <c r="P740" s="1823">
        <v>0</v>
      </c>
      <c r="Q740" s="1821">
        <v>0</v>
      </c>
      <c r="R740" s="1821">
        <v>0</v>
      </c>
      <c r="S740" s="1821">
        <v>0</v>
      </c>
      <c r="T740" s="1823">
        <v>0</v>
      </c>
      <c r="U740" s="1824">
        <v>0</v>
      </c>
      <c r="V740" s="1823">
        <v>6</v>
      </c>
      <c r="W740" s="1824">
        <v>6</v>
      </c>
      <c r="X740" s="1821">
        <v>0</v>
      </c>
      <c r="Y740" s="1821">
        <v>0</v>
      </c>
      <c r="Z740" s="1855">
        <v>85236</v>
      </c>
      <c r="AA740" s="1854">
        <v>272401</v>
      </c>
      <c r="AB740" s="3498"/>
      <c r="AC740" s="1854">
        <v>0</v>
      </c>
      <c r="AD740" s="1854">
        <v>0</v>
      </c>
      <c r="AE740" s="1854">
        <v>0</v>
      </c>
      <c r="AF740" s="1854">
        <v>1897</v>
      </c>
      <c r="AG740" s="2758"/>
      <c r="AH740" s="1854">
        <v>0</v>
      </c>
      <c r="AI740" s="1854">
        <v>0</v>
      </c>
      <c r="AJ740" s="1854">
        <v>4419</v>
      </c>
      <c r="AK740" s="1854">
        <v>10</v>
      </c>
      <c r="AL740" s="1854">
        <v>94</v>
      </c>
      <c r="AM740" s="1854">
        <v>2957</v>
      </c>
      <c r="AN740" s="1369"/>
      <c r="AO740" s="1368"/>
    </row>
    <row r="741" spans="1:41">
      <c r="A741" s="1849">
        <v>41586</v>
      </c>
      <c r="B741" s="1853">
        <v>6151</v>
      </c>
      <c r="C741" s="1848">
        <v>8301</v>
      </c>
      <c r="D741" s="1848">
        <v>40437</v>
      </c>
      <c r="E741" s="1851">
        <v>42061</v>
      </c>
      <c r="F741" s="3498"/>
      <c r="G741" s="1848">
        <v>0</v>
      </c>
      <c r="H741" s="1852">
        <v>0</v>
      </c>
      <c r="I741" s="1852">
        <v>0</v>
      </c>
      <c r="J741" s="1848">
        <v>0</v>
      </c>
      <c r="K741" s="1848">
        <v>0</v>
      </c>
      <c r="L741" s="2758"/>
      <c r="M741" s="2758"/>
      <c r="N741" s="1850">
        <v>0</v>
      </c>
      <c r="O741" s="1848">
        <v>0</v>
      </c>
      <c r="P741" s="1850">
        <v>0</v>
      </c>
      <c r="Q741" s="1848">
        <v>0</v>
      </c>
      <c r="R741" s="1848">
        <v>0</v>
      </c>
      <c r="S741" s="1848">
        <v>0</v>
      </c>
      <c r="T741" s="1850">
        <v>0</v>
      </c>
      <c r="U741" s="1851">
        <v>0</v>
      </c>
      <c r="V741" s="1850">
        <v>0</v>
      </c>
      <c r="W741" s="1851">
        <v>0</v>
      </c>
      <c r="X741" s="1848">
        <v>0</v>
      </c>
      <c r="Y741" s="1848">
        <v>0</v>
      </c>
      <c r="Z741" s="1877">
        <v>85929</v>
      </c>
      <c r="AA741" s="1876">
        <v>257003</v>
      </c>
      <c r="AB741" s="3498"/>
      <c r="AC741" s="1876">
        <v>0</v>
      </c>
      <c r="AD741" s="1876">
        <v>0</v>
      </c>
      <c r="AE741" s="1876">
        <v>0</v>
      </c>
      <c r="AF741" s="1876">
        <v>1897</v>
      </c>
      <c r="AG741" s="2758"/>
      <c r="AH741" s="1876">
        <v>0</v>
      </c>
      <c r="AI741" s="1876">
        <v>0</v>
      </c>
      <c r="AJ741" s="1876">
        <v>4419</v>
      </c>
      <c r="AK741" s="1876">
        <v>10</v>
      </c>
      <c r="AL741" s="1876">
        <v>94</v>
      </c>
      <c r="AM741" s="1876">
        <v>2957</v>
      </c>
      <c r="AN741" s="1369"/>
      <c r="AO741" s="1368"/>
    </row>
    <row r="742" spans="1:41">
      <c r="A742" s="1871">
        <v>41589</v>
      </c>
      <c r="B742" s="1875">
        <v>3091</v>
      </c>
      <c r="C742" s="1870">
        <v>5191</v>
      </c>
      <c r="D742" s="1870">
        <v>16177</v>
      </c>
      <c r="E742" s="1873">
        <v>17727</v>
      </c>
      <c r="F742" s="3498"/>
      <c r="G742" s="1870">
        <v>0</v>
      </c>
      <c r="H742" s="1874">
        <v>0</v>
      </c>
      <c r="I742" s="1874">
        <v>0</v>
      </c>
      <c r="J742" s="1870">
        <v>0</v>
      </c>
      <c r="K742" s="1870">
        <v>0</v>
      </c>
      <c r="L742" s="2758"/>
      <c r="M742" s="2758"/>
      <c r="N742" s="1872">
        <v>0</v>
      </c>
      <c r="O742" s="1870">
        <v>0</v>
      </c>
      <c r="P742" s="1872">
        <v>0</v>
      </c>
      <c r="Q742" s="1870">
        <v>0</v>
      </c>
      <c r="R742" s="1870">
        <v>0</v>
      </c>
      <c r="S742" s="1870">
        <v>0</v>
      </c>
      <c r="T742" s="1872">
        <v>0</v>
      </c>
      <c r="U742" s="1873">
        <v>0</v>
      </c>
      <c r="V742" s="1872">
        <v>0</v>
      </c>
      <c r="W742" s="1873">
        <v>0</v>
      </c>
      <c r="X742" s="1870">
        <v>0</v>
      </c>
      <c r="Y742" s="1870">
        <v>0</v>
      </c>
      <c r="Z742" s="1911">
        <v>87141</v>
      </c>
      <c r="AA742" s="1910">
        <v>255858</v>
      </c>
      <c r="AB742" s="3498"/>
      <c r="AC742" s="1910">
        <v>0</v>
      </c>
      <c r="AD742" s="1910">
        <v>0</v>
      </c>
      <c r="AE742" s="1910">
        <v>0</v>
      </c>
      <c r="AF742" s="1910">
        <v>1897</v>
      </c>
      <c r="AG742" s="2758"/>
      <c r="AH742" s="1910">
        <v>0</v>
      </c>
      <c r="AI742" s="1910">
        <v>0</v>
      </c>
      <c r="AJ742" s="1910">
        <v>4419</v>
      </c>
      <c r="AK742" s="1910">
        <v>10</v>
      </c>
      <c r="AL742" s="1910">
        <v>94</v>
      </c>
      <c r="AM742" s="1910">
        <v>2957</v>
      </c>
      <c r="AN742" s="1369"/>
      <c r="AO742" s="1368"/>
    </row>
    <row r="743" spans="1:41">
      <c r="A743" s="1905">
        <v>41590</v>
      </c>
      <c r="B743" s="1909">
        <v>3665</v>
      </c>
      <c r="C743" s="1904">
        <v>4540</v>
      </c>
      <c r="D743" s="1904">
        <v>11234</v>
      </c>
      <c r="E743" s="1907">
        <v>15324</v>
      </c>
      <c r="F743" s="3498"/>
      <c r="G743" s="1904">
        <v>0</v>
      </c>
      <c r="H743" s="1908">
        <v>0</v>
      </c>
      <c r="I743" s="1908">
        <v>0</v>
      </c>
      <c r="J743" s="1904">
        <v>0</v>
      </c>
      <c r="K743" s="1904">
        <v>0</v>
      </c>
      <c r="L743" s="2758"/>
      <c r="M743" s="2758"/>
      <c r="N743" s="1906">
        <v>0</v>
      </c>
      <c r="O743" s="1904">
        <v>0</v>
      </c>
      <c r="P743" s="1906">
        <v>0</v>
      </c>
      <c r="Q743" s="1904">
        <v>0</v>
      </c>
      <c r="R743" s="1904">
        <v>0</v>
      </c>
      <c r="S743" s="1904">
        <v>0</v>
      </c>
      <c r="T743" s="1906">
        <v>0</v>
      </c>
      <c r="U743" s="1907">
        <v>0</v>
      </c>
      <c r="V743" s="1906">
        <v>0</v>
      </c>
      <c r="W743" s="1907">
        <v>0</v>
      </c>
      <c r="X743" s="1904">
        <v>0</v>
      </c>
      <c r="Y743" s="1904">
        <v>0</v>
      </c>
      <c r="Z743" s="1933">
        <v>87262</v>
      </c>
      <c r="AA743" s="1932">
        <v>253241</v>
      </c>
      <c r="AB743" s="3498"/>
      <c r="AC743" s="1932">
        <v>0</v>
      </c>
      <c r="AD743" s="1932">
        <v>0</v>
      </c>
      <c r="AE743" s="1932">
        <v>0</v>
      </c>
      <c r="AF743" s="1932">
        <v>1897</v>
      </c>
      <c r="AG743" s="2758"/>
      <c r="AH743" s="1932">
        <v>0</v>
      </c>
      <c r="AI743" s="1932">
        <v>0</v>
      </c>
      <c r="AJ743" s="1932">
        <v>4419</v>
      </c>
      <c r="AK743" s="1932">
        <v>10</v>
      </c>
      <c r="AL743" s="1932">
        <v>94</v>
      </c>
      <c r="AM743" s="1932">
        <v>2957</v>
      </c>
      <c r="AN743" s="1369"/>
      <c r="AO743" s="1368"/>
    </row>
    <row r="744" spans="1:41">
      <c r="A744" s="1927">
        <v>41591</v>
      </c>
      <c r="B744" s="1931">
        <v>5512</v>
      </c>
      <c r="C744" s="1926">
        <v>7876</v>
      </c>
      <c r="D744" s="1926">
        <v>23506</v>
      </c>
      <c r="E744" s="1929">
        <v>25534</v>
      </c>
      <c r="F744" s="3498"/>
      <c r="G744" s="1926">
        <v>0</v>
      </c>
      <c r="H744" s="1930">
        <v>0</v>
      </c>
      <c r="I744" s="1930">
        <v>0</v>
      </c>
      <c r="J744" s="1926">
        <v>0</v>
      </c>
      <c r="K744" s="1926">
        <v>0</v>
      </c>
      <c r="L744" s="2758"/>
      <c r="M744" s="2758"/>
      <c r="N744" s="1928">
        <v>0</v>
      </c>
      <c r="O744" s="1926">
        <v>0</v>
      </c>
      <c r="P744" s="1928">
        <v>0</v>
      </c>
      <c r="Q744" s="1926">
        <v>0</v>
      </c>
      <c r="R744" s="1926">
        <v>66</v>
      </c>
      <c r="S744" s="1926">
        <v>66</v>
      </c>
      <c r="T744" s="1928">
        <v>0</v>
      </c>
      <c r="U744" s="1929">
        <v>0</v>
      </c>
      <c r="V744" s="1928">
        <v>0</v>
      </c>
      <c r="W744" s="1929">
        <v>0</v>
      </c>
      <c r="X744" s="1926">
        <v>0</v>
      </c>
      <c r="Y744" s="1926">
        <v>0</v>
      </c>
      <c r="Z744" s="1967">
        <v>88356</v>
      </c>
      <c r="AA744" s="1966">
        <v>248505</v>
      </c>
      <c r="AB744" s="3498"/>
      <c r="AC744" s="1966">
        <v>0</v>
      </c>
      <c r="AD744" s="1966">
        <v>0</v>
      </c>
      <c r="AE744" s="1966">
        <v>0</v>
      </c>
      <c r="AF744" s="1966">
        <v>1897</v>
      </c>
      <c r="AG744" s="2758"/>
      <c r="AH744" s="1966">
        <v>0</v>
      </c>
      <c r="AI744" s="1966">
        <v>0</v>
      </c>
      <c r="AJ744" s="1966">
        <v>4423</v>
      </c>
      <c r="AK744" s="1966">
        <v>10</v>
      </c>
      <c r="AL744" s="1966">
        <v>94</v>
      </c>
      <c r="AM744" s="1966">
        <v>2957</v>
      </c>
      <c r="AN744" s="1369"/>
      <c r="AO744" s="1368"/>
    </row>
    <row r="745" spans="1:41">
      <c r="A745" s="1961">
        <v>41592</v>
      </c>
      <c r="B745" s="1965">
        <v>4210</v>
      </c>
      <c r="C745" s="1960">
        <v>4790</v>
      </c>
      <c r="D745" s="1960">
        <v>20147</v>
      </c>
      <c r="E745" s="1963">
        <v>28535</v>
      </c>
      <c r="F745" s="3498"/>
      <c r="G745" s="1960">
        <v>0</v>
      </c>
      <c r="H745" s="1964">
        <v>0</v>
      </c>
      <c r="I745" s="1964">
        <v>0</v>
      </c>
      <c r="J745" s="1960">
        <v>0</v>
      </c>
      <c r="K745" s="1960">
        <v>0</v>
      </c>
      <c r="L745" s="2758"/>
      <c r="M745" s="2758"/>
      <c r="N745" s="1962">
        <v>0</v>
      </c>
      <c r="O745" s="1960">
        <v>0</v>
      </c>
      <c r="P745" s="1962">
        <v>0</v>
      </c>
      <c r="Q745" s="1960">
        <v>0</v>
      </c>
      <c r="R745" s="1960">
        <v>0</v>
      </c>
      <c r="S745" s="1960">
        <v>0</v>
      </c>
      <c r="T745" s="1962">
        <v>0</v>
      </c>
      <c r="U745" s="1963">
        <v>0</v>
      </c>
      <c r="V745" s="1962">
        <v>40</v>
      </c>
      <c r="W745" s="1963">
        <v>40</v>
      </c>
      <c r="X745" s="1960">
        <v>0</v>
      </c>
      <c r="Y745" s="1960">
        <v>0</v>
      </c>
      <c r="Z745" s="1989">
        <v>88126</v>
      </c>
      <c r="AA745" s="1988">
        <v>243853</v>
      </c>
      <c r="AB745" s="3498"/>
      <c r="AC745" s="1988">
        <v>0</v>
      </c>
      <c r="AD745" s="1988">
        <v>0</v>
      </c>
      <c r="AE745" s="1988">
        <v>0</v>
      </c>
      <c r="AF745" s="1988">
        <v>1897</v>
      </c>
      <c r="AG745" s="2758"/>
      <c r="AH745" s="1988">
        <v>0</v>
      </c>
      <c r="AI745" s="1988">
        <v>0</v>
      </c>
      <c r="AJ745" s="1988">
        <v>4447</v>
      </c>
      <c r="AK745" s="1988">
        <v>10</v>
      </c>
      <c r="AL745" s="1988">
        <v>94</v>
      </c>
      <c r="AM745" s="1988">
        <v>2957</v>
      </c>
      <c r="AN745" s="1369"/>
      <c r="AO745" s="1368"/>
    </row>
    <row r="746" spans="1:41">
      <c r="A746" s="1983">
        <v>41593</v>
      </c>
      <c r="B746" s="1987">
        <v>4428</v>
      </c>
      <c r="C746" s="1982">
        <v>4428</v>
      </c>
      <c r="D746" s="1982">
        <v>19694</v>
      </c>
      <c r="E746" s="1985">
        <v>20786</v>
      </c>
      <c r="F746" s="3498"/>
      <c r="G746" s="1982">
        <v>0</v>
      </c>
      <c r="H746" s="1986">
        <v>0</v>
      </c>
      <c r="I746" s="1986">
        <v>0</v>
      </c>
      <c r="J746" s="1982">
        <v>0</v>
      </c>
      <c r="K746" s="1982">
        <v>0</v>
      </c>
      <c r="L746" s="2758"/>
      <c r="M746" s="2758"/>
      <c r="N746" s="1984">
        <v>0</v>
      </c>
      <c r="O746" s="1982">
        <v>0</v>
      </c>
      <c r="P746" s="1984">
        <v>0</v>
      </c>
      <c r="Q746" s="1982">
        <v>0</v>
      </c>
      <c r="R746" s="1982">
        <v>116</v>
      </c>
      <c r="S746" s="1982">
        <v>116</v>
      </c>
      <c r="T746" s="1984">
        <v>0</v>
      </c>
      <c r="U746" s="1985">
        <v>0</v>
      </c>
      <c r="V746" s="1984">
        <v>10</v>
      </c>
      <c r="W746" s="1985">
        <v>10</v>
      </c>
      <c r="X746" s="1982">
        <v>0</v>
      </c>
      <c r="Y746" s="1982">
        <v>0</v>
      </c>
      <c r="Z746" s="2025">
        <v>88403</v>
      </c>
      <c r="AA746" s="2024">
        <v>245571</v>
      </c>
      <c r="AB746" s="3498"/>
      <c r="AC746" s="2024">
        <v>0</v>
      </c>
      <c r="AD746" s="2024">
        <v>0</v>
      </c>
      <c r="AE746" s="2024">
        <v>0</v>
      </c>
      <c r="AF746" s="2024">
        <v>1897</v>
      </c>
      <c r="AG746" s="2758"/>
      <c r="AH746" s="2024">
        <v>0</v>
      </c>
      <c r="AI746" s="2024">
        <v>0</v>
      </c>
      <c r="AJ746" s="2024">
        <v>4357</v>
      </c>
      <c r="AK746" s="2024">
        <v>10</v>
      </c>
      <c r="AL746" s="2024">
        <v>94</v>
      </c>
      <c r="AM746" s="2024">
        <v>2957</v>
      </c>
      <c r="AN746" s="1369"/>
      <c r="AO746" s="1368"/>
    </row>
    <row r="747" spans="1:41">
      <c r="A747" s="2019">
        <v>41596</v>
      </c>
      <c r="B747" s="2023">
        <v>2629</v>
      </c>
      <c r="C747" s="2018">
        <v>3179</v>
      </c>
      <c r="D747" s="2018">
        <v>17326</v>
      </c>
      <c r="E747" s="2021">
        <v>20834</v>
      </c>
      <c r="F747" s="3498"/>
      <c r="G747" s="2018">
        <v>0</v>
      </c>
      <c r="H747" s="2022">
        <v>0</v>
      </c>
      <c r="I747" s="2022">
        <v>0</v>
      </c>
      <c r="J747" s="2018">
        <v>0</v>
      </c>
      <c r="K747" s="2018">
        <v>0</v>
      </c>
      <c r="L747" s="2758"/>
      <c r="M747" s="2758"/>
      <c r="N747" s="2020">
        <v>0</v>
      </c>
      <c r="O747" s="2018">
        <v>0</v>
      </c>
      <c r="P747" s="2020">
        <v>0</v>
      </c>
      <c r="Q747" s="2018">
        <v>0</v>
      </c>
      <c r="R747" s="2018">
        <v>0</v>
      </c>
      <c r="S747" s="2018">
        <v>0</v>
      </c>
      <c r="T747" s="2020">
        <v>0</v>
      </c>
      <c r="U747" s="2021">
        <v>0</v>
      </c>
      <c r="V747" s="2020">
        <v>10</v>
      </c>
      <c r="W747" s="2021">
        <v>10</v>
      </c>
      <c r="X747" s="2018">
        <v>6</v>
      </c>
      <c r="Y747" s="3553">
        <v>6</v>
      </c>
      <c r="Z747" s="3552">
        <v>88608</v>
      </c>
      <c r="AA747" s="2044">
        <v>247435</v>
      </c>
      <c r="AB747" s="3498"/>
      <c r="AC747" s="2044">
        <v>0</v>
      </c>
      <c r="AD747" s="2044">
        <v>0</v>
      </c>
      <c r="AE747" s="2044">
        <v>0</v>
      </c>
      <c r="AF747" s="2044">
        <v>1897</v>
      </c>
      <c r="AG747" s="2758"/>
      <c r="AH747" s="2044">
        <v>0</v>
      </c>
      <c r="AI747" s="2044">
        <v>0</v>
      </c>
      <c r="AJ747" s="2044">
        <v>4357</v>
      </c>
      <c r="AK747" s="2044">
        <v>10</v>
      </c>
      <c r="AL747" s="2044">
        <v>100</v>
      </c>
      <c r="AM747" s="2044">
        <v>2963</v>
      </c>
      <c r="AN747" s="2016"/>
      <c r="AO747" s="2015"/>
    </row>
    <row r="748" spans="1:41">
      <c r="A748" s="2039">
        <v>41597</v>
      </c>
      <c r="B748" s="2043">
        <v>4651</v>
      </c>
      <c r="C748" s="2038">
        <v>4651</v>
      </c>
      <c r="D748" s="2038">
        <v>16981</v>
      </c>
      <c r="E748" s="2041">
        <v>26984</v>
      </c>
      <c r="F748" s="3498"/>
      <c r="G748" s="2038">
        <v>0</v>
      </c>
      <c r="H748" s="2042">
        <v>0</v>
      </c>
      <c r="I748" s="2042">
        <v>0</v>
      </c>
      <c r="J748" s="2038">
        <v>0</v>
      </c>
      <c r="K748" s="2038">
        <v>0</v>
      </c>
      <c r="L748" s="2758"/>
      <c r="M748" s="2758"/>
      <c r="N748" s="2040">
        <v>0</v>
      </c>
      <c r="O748" s="2038">
        <v>0</v>
      </c>
      <c r="P748" s="2040">
        <v>0</v>
      </c>
      <c r="Q748" s="2038">
        <v>0</v>
      </c>
      <c r="R748" s="2038">
        <v>0</v>
      </c>
      <c r="S748" s="2038">
        <v>0</v>
      </c>
      <c r="T748" s="2040">
        <v>0</v>
      </c>
      <c r="U748" s="2041">
        <v>0</v>
      </c>
      <c r="V748" s="2040">
        <v>0</v>
      </c>
      <c r="W748" s="2041">
        <v>0</v>
      </c>
      <c r="X748" s="2038">
        <v>3</v>
      </c>
      <c r="Y748" s="3553">
        <v>263</v>
      </c>
      <c r="Z748" s="3552">
        <v>88814</v>
      </c>
      <c r="AA748" s="2071">
        <v>244792</v>
      </c>
      <c r="AB748" s="3498"/>
      <c r="AC748" s="2071">
        <v>0</v>
      </c>
      <c r="AD748" s="2071">
        <v>0</v>
      </c>
      <c r="AE748" s="2071">
        <v>0</v>
      </c>
      <c r="AF748" s="2071">
        <v>1897</v>
      </c>
      <c r="AG748" s="2758"/>
      <c r="AH748" s="2071">
        <v>0</v>
      </c>
      <c r="AI748" s="2071">
        <v>0</v>
      </c>
      <c r="AJ748" s="2071">
        <v>4357</v>
      </c>
      <c r="AK748" s="2071">
        <v>10</v>
      </c>
      <c r="AL748" s="2071">
        <v>100</v>
      </c>
      <c r="AM748" s="2071">
        <v>3115</v>
      </c>
      <c r="AN748" s="2016"/>
      <c r="AO748" s="2015"/>
    </row>
    <row r="749" spans="1:41">
      <c r="A749" s="2089">
        <v>41598</v>
      </c>
      <c r="B749" s="2093">
        <v>9492</v>
      </c>
      <c r="C749" s="2088">
        <v>9492</v>
      </c>
      <c r="D749" s="2088">
        <v>17953</v>
      </c>
      <c r="E749" s="2091">
        <v>20306</v>
      </c>
      <c r="F749" s="3498"/>
      <c r="G749" s="2088">
        <v>0</v>
      </c>
      <c r="H749" s="2092">
        <v>0</v>
      </c>
      <c r="I749" s="2092">
        <v>0</v>
      </c>
      <c r="J749" s="2088">
        <v>0</v>
      </c>
      <c r="K749" s="2088">
        <v>0</v>
      </c>
      <c r="L749" s="2758"/>
      <c r="M749" s="2758"/>
      <c r="N749" s="2090">
        <v>0</v>
      </c>
      <c r="O749" s="2088">
        <v>0</v>
      </c>
      <c r="P749" s="2090">
        <v>0</v>
      </c>
      <c r="Q749" s="2088">
        <v>0</v>
      </c>
      <c r="R749" s="2088">
        <v>0</v>
      </c>
      <c r="S749" s="2088">
        <v>0</v>
      </c>
      <c r="T749" s="2090">
        <v>0</v>
      </c>
      <c r="U749" s="2091">
        <v>0</v>
      </c>
      <c r="V749" s="2090">
        <v>0</v>
      </c>
      <c r="W749" s="2091">
        <v>0</v>
      </c>
      <c r="X749" s="2088">
        <v>0</v>
      </c>
      <c r="Y749" s="3553">
        <v>0</v>
      </c>
      <c r="Z749" s="3552">
        <v>90228</v>
      </c>
      <c r="AA749" s="2100">
        <v>242573</v>
      </c>
      <c r="AB749" s="3498"/>
      <c r="AC749" s="2100">
        <v>0</v>
      </c>
      <c r="AD749" s="2100">
        <v>0</v>
      </c>
      <c r="AE749" s="2100">
        <v>0</v>
      </c>
      <c r="AF749" s="2100">
        <v>1897</v>
      </c>
      <c r="AG749" s="2758"/>
      <c r="AH749" s="2100">
        <v>0</v>
      </c>
      <c r="AI749" s="2100">
        <v>0</v>
      </c>
      <c r="AJ749" s="2100">
        <v>4357</v>
      </c>
      <c r="AK749" s="2100">
        <v>10</v>
      </c>
      <c r="AL749" s="2100">
        <v>100</v>
      </c>
      <c r="AM749" s="2100">
        <v>3115</v>
      </c>
      <c r="AN749" s="2016"/>
      <c r="AO749" s="2015"/>
    </row>
    <row r="750" spans="1:41">
      <c r="A750" s="2095">
        <v>41599</v>
      </c>
      <c r="B750" s="2099">
        <v>3913</v>
      </c>
      <c r="C750" s="2094">
        <v>4698</v>
      </c>
      <c r="D750" s="2094">
        <v>13014</v>
      </c>
      <c r="E750" s="2097">
        <v>13814</v>
      </c>
      <c r="F750" s="3498"/>
      <c r="G750" s="2094">
        <v>0</v>
      </c>
      <c r="H750" s="2098">
        <v>0</v>
      </c>
      <c r="I750" s="2098">
        <v>0</v>
      </c>
      <c r="J750" s="2094">
        <v>0</v>
      </c>
      <c r="K750" s="2094">
        <v>0</v>
      </c>
      <c r="L750" s="2758"/>
      <c r="M750" s="2758"/>
      <c r="N750" s="2096">
        <v>0</v>
      </c>
      <c r="O750" s="2094">
        <v>0</v>
      </c>
      <c r="P750" s="2096">
        <v>0</v>
      </c>
      <c r="Q750" s="2094">
        <v>0</v>
      </c>
      <c r="R750" s="2094">
        <v>0</v>
      </c>
      <c r="S750" s="2094">
        <v>0</v>
      </c>
      <c r="T750" s="2096">
        <v>0</v>
      </c>
      <c r="U750" s="2097">
        <v>0</v>
      </c>
      <c r="V750" s="2096">
        <v>0</v>
      </c>
      <c r="W750" s="2097">
        <v>0</v>
      </c>
      <c r="X750" s="2094">
        <v>0</v>
      </c>
      <c r="Y750" s="3553">
        <v>0</v>
      </c>
      <c r="Z750" s="3552">
        <v>89893</v>
      </c>
      <c r="AA750" s="2133">
        <v>242955</v>
      </c>
      <c r="AB750" s="3498"/>
      <c r="AC750" s="2133">
        <v>0</v>
      </c>
      <c r="AD750" s="2133">
        <v>0</v>
      </c>
      <c r="AE750" s="2133">
        <v>0</v>
      </c>
      <c r="AF750" s="2133">
        <v>1897</v>
      </c>
      <c r="AG750" s="2758"/>
      <c r="AH750" s="2133">
        <v>0</v>
      </c>
      <c r="AI750" s="2133">
        <v>0</v>
      </c>
      <c r="AJ750" s="2133">
        <v>4357</v>
      </c>
      <c r="AK750" s="2133">
        <v>10</v>
      </c>
      <c r="AL750" s="2133">
        <v>100</v>
      </c>
      <c r="AM750" s="2133">
        <v>3115</v>
      </c>
      <c r="AN750" s="2016"/>
      <c r="AO750" s="2015"/>
    </row>
    <row r="751" spans="1:41">
      <c r="A751" s="2128">
        <v>41600</v>
      </c>
      <c r="B751" s="2132">
        <v>4363</v>
      </c>
      <c r="C751" s="2127">
        <v>4863</v>
      </c>
      <c r="D751" s="2127">
        <v>13783</v>
      </c>
      <c r="E751" s="2130">
        <v>15003</v>
      </c>
      <c r="F751" s="3498"/>
      <c r="G751" s="2127">
        <v>0</v>
      </c>
      <c r="H751" s="2131">
        <v>0</v>
      </c>
      <c r="I751" s="2131">
        <v>0</v>
      </c>
      <c r="J751" s="2127">
        <v>0</v>
      </c>
      <c r="K751" s="2127">
        <v>0</v>
      </c>
      <c r="L751" s="2758"/>
      <c r="M751" s="2758"/>
      <c r="N751" s="2129">
        <v>0</v>
      </c>
      <c r="O751" s="2127">
        <v>0</v>
      </c>
      <c r="P751" s="2129">
        <v>0</v>
      </c>
      <c r="Q751" s="2127">
        <v>0</v>
      </c>
      <c r="R751" s="2127">
        <v>0</v>
      </c>
      <c r="S751" s="2127">
        <v>0</v>
      </c>
      <c r="T751" s="2129">
        <v>0</v>
      </c>
      <c r="U751" s="2130">
        <v>0</v>
      </c>
      <c r="V751" s="2129">
        <v>0</v>
      </c>
      <c r="W751" s="2130">
        <v>0</v>
      </c>
      <c r="X751" s="2127">
        <v>0</v>
      </c>
      <c r="Y751" s="3553">
        <v>550</v>
      </c>
      <c r="Z751" s="3552">
        <v>91296</v>
      </c>
      <c r="AA751" s="2154">
        <v>242169</v>
      </c>
      <c r="AB751" s="3498"/>
      <c r="AC751" s="2154">
        <v>0</v>
      </c>
      <c r="AD751" s="2154">
        <v>0</v>
      </c>
      <c r="AE751" s="2154">
        <v>0</v>
      </c>
      <c r="AF751" s="2154">
        <v>1897</v>
      </c>
      <c r="AG751" s="2758"/>
      <c r="AH751" s="2154">
        <v>0</v>
      </c>
      <c r="AI751" s="2154">
        <v>0</v>
      </c>
      <c r="AJ751" s="2154">
        <v>4357</v>
      </c>
      <c r="AK751" s="2154">
        <v>10</v>
      </c>
      <c r="AL751" s="2154">
        <v>100</v>
      </c>
      <c r="AM751" s="2154">
        <v>3115</v>
      </c>
      <c r="AN751" s="2016"/>
      <c r="AO751" s="2015"/>
    </row>
    <row r="752" spans="1:41">
      <c r="A752" s="2149">
        <v>41603</v>
      </c>
      <c r="B752" s="2153">
        <v>5758</v>
      </c>
      <c r="C752" s="2148">
        <v>5758</v>
      </c>
      <c r="D752" s="2148">
        <v>13784</v>
      </c>
      <c r="E752" s="2151">
        <v>13784</v>
      </c>
      <c r="F752" s="3498"/>
      <c r="G752" s="2148">
        <v>0</v>
      </c>
      <c r="H752" s="2152">
        <v>0</v>
      </c>
      <c r="I752" s="2152">
        <v>0</v>
      </c>
      <c r="J752" s="2148">
        <v>0</v>
      </c>
      <c r="K752" s="2148">
        <v>0</v>
      </c>
      <c r="L752" s="2758"/>
      <c r="M752" s="2758"/>
      <c r="N752" s="2150">
        <v>0</v>
      </c>
      <c r="O752" s="2148">
        <v>0</v>
      </c>
      <c r="P752" s="2150">
        <v>0</v>
      </c>
      <c r="Q752" s="2148">
        <v>0</v>
      </c>
      <c r="R752" s="2148">
        <v>0</v>
      </c>
      <c r="S752" s="2148">
        <v>0</v>
      </c>
      <c r="T752" s="2150">
        <v>0</v>
      </c>
      <c r="U752" s="2151">
        <v>0</v>
      </c>
      <c r="V752" s="2150">
        <v>0</v>
      </c>
      <c r="W752" s="2151">
        <v>0</v>
      </c>
      <c r="X752" s="2148">
        <v>0</v>
      </c>
      <c r="Y752" s="3553">
        <v>0</v>
      </c>
      <c r="Z752" s="3552">
        <v>90722</v>
      </c>
      <c r="AA752" s="2183">
        <v>239724</v>
      </c>
      <c r="AB752" s="3498"/>
      <c r="AC752" s="2183">
        <v>0</v>
      </c>
      <c r="AD752" s="2183">
        <v>0</v>
      </c>
      <c r="AE752" s="2183">
        <v>0</v>
      </c>
      <c r="AF752" s="2183">
        <v>1897</v>
      </c>
      <c r="AG752" s="2758"/>
      <c r="AH752" s="2183">
        <v>0</v>
      </c>
      <c r="AI752" s="2183">
        <v>0</v>
      </c>
      <c r="AJ752" s="2183">
        <v>4357</v>
      </c>
      <c r="AK752" s="2183">
        <v>10</v>
      </c>
      <c r="AL752" s="2183">
        <v>100</v>
      </c>
      <c r="AM752" s="2183">
        <v>3115</v>
      </c>
      <c r="AN752" s="2016"/>
      <c r="AO752" s="2015"/>
    </row>
    <row r="753" spans="1:41">
      <c r="A753" s="2176">
        <v>41604</v>
      </c>
      <c r="B753" s="2180">
        <v>5565</v>
      </c>
      <c r="C753" s="2175">
        <v>9077</v>
      </c>
      <c r="D753" s="2175">
        <v>15304</v>
      </c>
      <c r="E753" s="2178">
        <v>16759</v>
      </c>
      <c r="F753" s="3498"/>
      <c r="G753" s="2175">
        <v>0</v>
      </c>
      <c r="H753" s="2179">
        <v>0</v>
      </c>
      <c r="I753" s="2179">
        <v>0</v>
      </c>
      <c r="J753" s="2175">
        <v>0</v>
      </c>
      <c r="K753" s="2175">
        <v>0</v>
      </c>
      <c r="L753" s="2758"/>
      <c r="M753" s="2758"/>
      <c r="N753" s="2177">
        <v>0</v>
      </c>
      <c r="O753" s="2175">
        <v>0</v>
      </c>
      <c r="P753" s="2177">
        <v>0</v>
      </c>
      <c r="Q753" s="2175">
        <v>0</v>
      </c>
      <c r="R753" s="2175">
        <v>0</v>
      </c>
      <c r="S753" s="2175">
        <v>700</v>
      </c>
      <c r="T753" s="2177">
        <v>0</v>
      </c>
      <c r="U753" s="2178">
        <v>0</v>
      </c>
      <c r="V753" s="2177">
        <v>0</v>
      </c>
      <c r="W753" s="2178">
        <v>0</v>
      </c>
      <c r="X753" s="2175">
        <v>0</v>
      </c>
      <c r="Y753" s="3553">
        <v>0</v>
      </c>
      <c r="Z753" s="3552">
        <v>89403</v>
      </c>
      <c r="AA753" s="2216">
        <v>235967</v>
      </c>
      <c r="AB753" s="3498"/>
      <c r="AC753" s="2216">
        <v>0</v>
      </c>
      <c r="AD753" s="2216">
        <v>0</v>
      </c>
      <c r="AE753" s="2216">
        <v>0</v>
      </c>
      <c r="AF753" s="2216">
        <v>1897</v>
      </c>
      <c r="AG753" s="2758"/>
      <c r="AH753" s="2216">
        <v>0</v>
      </c>
      <c r="AI753" s="2216">
        <v>0</v>
      </c>
      <c r="AJ753" s="2216">
        <v>4857</v>
      </c>
      <c r="AK753" s="2216">
        <v>10</v>
      </c>
      <c r="AL753" s="2216">
        <v>100</v>
      </c>
      <c r="AM753" s="2216">
        <v>3115</v>
      </c>
      <c r="AN753" s="2016"/>
      <c r="AO753" s="2015"/>
    </row>
    <row r="754" spans="1:41">
      <c r="A754" s="2211">
        <v>41605</v>
      </c>
      <c r="B754" s="2215">
        <v>2375</v>
      </c>
      <c r="C754" s="2210">
        <v>2925</v>
      </c>
      <c r="D754" s="2210">
        <v>13104</v>
      </c>
      <c r="E754" s="2213">
        <v>15587</v>
      </c>
      <c r="F754" s="3498"/>
      <c r="G754" s="2210">
        <v>0</v>
      </c>
      <c r="H754" s="2214">
        <v>0</v>
      </c>
      <c r="I754" s="2214">
        <v>0</v>
      </c>
      <c r="J754" s="2210">
        <v>0</v>
      </c>
      <c r="K754" s="2210">
        <v>0</v>
      </c>
      <c r="L754" s="2758"/>
      <c r="M754" s="2758"/>
      <c r="N754" s="2212">
        <v>0</v>
      </c>
      <c r="O754" s="2210">
        <v>0</v>
      </c>
      <c r="P754" s="2212">
        <v>0</v>
      </c>
      <c r="Q754" s="2210">
        <v>0</v>
      </c>
      <c r="R754" s="2210">
        <v>0</v>
      </c>
      <c r="S754" s="2210">
        <v>3200</v>
      </c>
      <c r="T754" s="2212">
        <v>0</v>
      </c>
      <c r="U754" s="2213">
        <v>0</v>
      </c>
      <c r="V754" s="2212">
        <v>0</v>
      </c>
      <c r="W754" s="2213">
        <v>0</v>
      </c>
      <c r="X754" s="2210">
        <v>0</v>
      </c>
      <c r="Y754" s="3553">
        <v>0</v>
      </c>
      <c r="Z754" s="3552">
        <v>89089</v>
      </c>
      <c r="AA754" s="2216">
        <v>236394</v>
      </c>
      <c r="AB754" s="3498"/>
      <c r="AC754" s="2216">
        <v>0</v>
      </c>
      <c r="AD754" s="2216">
        <v>0</v>
      </c>
      <c r="AE754" s="2216">
        <v>0</v>
      </c>
      <c r="AF754" s="2216">
        <v>1897</v>
      </c>
      <c r="AG754" s="2758"/>
      <c r="AH754" s="2216">
        <v>0</v>
      </c>
      <c r="AI754" s="2216">
        <v>0</v>
      </c>
      <c r="AJ754" s="2216">
        <v>7357</v>
      </c>
      <c r="AK754" s="2216">
        <v>10</v>
      </c>
      <c r="AL754" s="2216">
        <v>100</v>
      </c>
      <c r="AM754" s="2216">
        <v>3115</v>
      </c>
      <c r="AN754" s="2016"/>
      <c r="AO754" s="2015"/>
    </row>
    <row r="755" spans="1:41">
      <c r="A755" s="2211">
        <v>41607</v>
      </c>
      <c r="B755" s="2215">
        <v>5451</v>
      </c>
      <c r="C755" s="2210">
        <v>5451</v>
      </c>
      <c r="D755" s="2210">
        <v>13530</v>
      </c>
      <c r="E755" s="2213">
        <v>14460</v>
      </c>
      <c r="F755" s="3498"/>
      <c r="G755" s="2210">
        <v>0</v>
      </c>
      <c r="H755" s="2214">
        <v>0</v>
      </c>
      <c r="I755" s="2214">
        <v>0</v>
      </c>
      <c r="J755" s="2210">
        <v>0</v>
      </c>
      <c r="K755" s="2210">
        <v>0</v>
      </c>
      <c r="L755" s="2758"/>
      <c r="M755" s="2758"/>
      <c r="N755" s="2212">
        <v>0</v>
      </c>
      <c r="O755" s="2210">
        <v>0</v>
      </c>
      <c r="P755" s="2212">
        <v>0</v>
      </c>
      <c r="Q755" s="2210">
        <v>0</v>
      </c>
      <c r="R755" s="2210">
        <v>0</v>
      </c>
      <c r="S755" s="2210">
        <v>0</v>
      </c>
      <c r="T755" s="2212">
        <v>0</v>
      </c>
      <c r="U755" s="2213">
        <v>0</v>
      </c>
      <c r="V755" s="2212">
        <v>0</v>
      </c>
      <c r="W755" s="2213">
        <v>0</v>
      </c>
      <c r="X755" s="2210">
        <v>0</v>
      </c>
      <c r="Y755" s="3553">
        <v>0</v>
      </c>
      <c r="Z755" s="3552">
        <v>89832</v>
      </c>
      <c r="AA755" s="2241">
        <v>238551</v>
      </c>
      <c r="AB755" s="3498"/>
      <c r="AC755" s="2241">
        <v>0</v>
      </c>
      <c r="AD755" s="2241">
        <v>0</v>
      </c>
      <c r="AE755" s="2241">
        <v>0</v>
      </c>
      <c r="AF755" s="2241">
        <v>1897</v>
      </c>
      <c r="AG755" s="2758"/>
      <c r="AH755" s="2241">
        <v>0</v>
      </c>
      <c r="AI755" s="2241">
        <v>0</v>
      </c>
      <c r="AJ755" s="2241">
        <v>7357</v>
      </c>
      <c r="AK755" s="2241">
        <v>10</v>
      </c>
      <c r="AL755" s="2241">
        <v>100</v>
      </c>
      <c r="AM755" s="2241">
        <v>3115</v>
      </c>
      <c r="AN755" s="2208"/>
      <c r="AO755" s="2207"/>
    </row>
    <row r="756" spans="1:41">
      <c r="A756" s="2409">
        <v>41610</v>
      </c>
      <c r="B756" s="2413">
        <v>4092</v>
      </c>
      <c r="C756" s="2408">
        <v>4092</v>
      </c>
      <c r="D756" s="2427">
        <v>15446</v>
      </c>
      <c r="E756" s="2428">
        <v>30733</v>
      </c>
      <c r="F756" s="3390"/>
      <c r="G756" s="2408">
        <v>0</v>
      </c>
      <c r="H756" s="2412">
        <v>0</v>
      </c>
      <c r="I756" s="2412">
        <v>0</v>
      </c>
      <c r="J756" s="2408">
        <v>0</v>
      </c>
      <c r="K756" s="2408">
        <v>0</v>
      </c>
      <c r="L756" s="2779"/>
      <c r="M756" s="2779"/>
      <c r="N756" s="2410">
        <v>0</v>
      </c>
      <c r="O756" s="2408">
        <v>0</v>
      </c>
      <c r="P756" s="2410">
        <v>0</v>
      </c>
      <c r="Q756" s="2408">
        <v>0</v>
      </c>
      <c r="R756" s="2408">
        <v>0</v>
      </c>
      <c r="S756" s="2408">
        <v>0</v>
      </c>
      <c r="T756" s="2410">
        <v>0</v>
      </c>
      <c r="U756" s="2411">
        <v>0</v>
      </c>
      <c r="V756" s="2410">
        <v>0</v>
      </c>
      <c r="W756" s="2411">
        <v>0</v>
      </c>
      <c r="X756" s="2408">
        <v>0</v>
      </c>
      <c r="Y756" s="3554">
        <v>0</v>
      </c>
      <c r="Z756" s="3390">
        <v>89175</v>
      </c>
      <c r="AA756" s="2255">
        <v>243496</v>
      </c>
      <c r="AB756" s="3390"/>
      <c r="AC756" s="2255">
        <v>0</v>
      </c>
      <c r="AD756" s="2255">
        <v>0</v>
      </c>
      <c r="AE756" s="2255">
        <v>0</v>
      </c>
      <c r="AF756" s="2255">
        <v>1897</v>
      </c>
      <c r="AG756" s="2779"/>
      <c r="AH756" s="2255">
        <v>0</v>
      </c>
      <c r="AI756" s="2255">
        <v>0</v>
      </c>
      <c r="AJ756" s="2255">
        <v>7357</v>
      </c>
      <c r="AK756" s="2255">
        <v>10</v>
      </c>
      <c r="AL756" s="2255">
        <v>100</v>
      </c>
      <c r="AM756" s="2255">
        <v>3115</v>
      </c>
      <c r="AN756" s="2208"/>
      <c r="AO756" s="2207"/>
    </row>
    <row r="757" spans="1:41">
      <c r="A757" s="2409">
        <v>41611</v>
      </c>
      <c r="B757" s="2413">
        <v>4958</v>
      </c>
      <c r="C757" s="2408">
        <v>4958</v>
      </c>
      <c r="D757" s="2408">
        <v>15521</v>
      </c>
      <c r="E757" s="2411">
        <v>23143</v>
      </c>
      <c r="F757" s="3390"/>
      <c r="G757" s="2408">
        <v>0</v>
      </c>
      <c r="H757" s="2412">
        <v>0</v>
      </c>
      <c r="I757" s="2412">
        <v>0</v>
      </c>
      <c r="J757" s="2408">
        <v>0</v>
      </c>
      <c r="K757" s="2408">
        <v>115</v>
      </c>
      <c r="L757" s="2779"/>
      <c r="M757" s="2779"/>
      <c r="N757" s="2410">
        <v>0</v>
      </c>
      <c r="O757" s="2408">
        <v>0</v>
      </c>
      <c r="P757" s="2410">
        <v>0</v>
      </c>
      <c r="Q757" s="2408">
        <v>0</v>
      </c>
      <c r="R757" s="2408">
        <v>0</v>
      </c>
      <c r="S757" s="2408">
        <v>0</v>
      </c>
      <c r="T757" s="2410">
        <v>0</v>
      </c>
      <c r="U757" s="2411">
        <v>0</v>
      </c>
      <c r="V757" s="2410">
        <v>10</v>
      </c>
      <c r="W757" s="2411">
        <v>10</v>
      </c>
      <c r="X757" s="2408">
        <v>29</v>
      </c>
      <c r="Y757" s="3554">
        <v>29</v>
      </c>
      <c r="Z757" s="3552">
        <v>89447</v>
      </c>
      <c r="AA757" s="2205">
        <v>247916</v>
      </c>
      <c r="AB757" s="3498"/>
      <c r="AC757" s="2205">
        <v>0</v>
      </c>
      <c r="AD757" s="2205">
        <v>0</v>
      </c>
      <c r="AE757" s="2205">
        <v>0</v>
      </c>
      <c r="AF757" s="2205">
        <v>1897</v>
      </c>
      <c r="AG757" s="2758"/>
      <c r="AH757" s="2205">
        <v>0</v>
      </c>
      <c r="AI757" s="2205">
        <v>0</v>
      </c>
      <c r="AJ757" s="2205">
        <v>7357</v>
      </c>
      <c r="AK757" s="2205">
        <v>10</v>
      </c>
      <c r="AL757" s="2205">
        <v>94</v>
      </c>
      <c r="AM757" s="2205">
        <v>3108</v>
      </c>
      <c r="AN757" s="2208"/>
      <c r="AO757" s="2207"/>
    </row>
    <row r="758" spans="1:41">
      <c r="A758" s="2409">
        <v>41612</v>
      </c>
      <c r="B758" s="2413">
        <v>5544</v>
      </c>
      <c r="C758" s="2408">
        <v>5809</v>
      </c>
      <c r="D758" s="2408">
        <v>19728</v>
      </c>
      <c r="E758" s="2411">
        <v>23703</v>
      </c>
      <c r="F758" s="3390"/>
      <c r="G758" s="2408">
        <v>0</v>
      </c>
      <c r="H758" s="2412">
        <v>0</v>
      </c>
      <c r="I758" s="2412">
        <v>0</v>
      </c>
      <c r="J758" s="2408">
        <v>0</v>
      </c>
      <c r="K758" s="2408">
        <v>0</v>
      </c>
      <c r="L758" s="2779"/>
      <c r="M758" s="2779"/>
      <c r="N758" s="2410">
        <v>0</v>
      </c>
      <c r="O758" s="2408">
        <v>0</v>
      </c>
      <c r="P758" s="2410">
        <v>0</v>
      </c>
      <c r="Q758" s="2408">
        <v>0</v>
      </c>
      <c r="R758" s="2408">
        <v>2</v>
      </c>
      <c r="S758" s="2408">
        <v>2</v>
      </c>
      <c r="T758" s="2410">
        <v>0</v>
      </c>
      <c r="U758" s="2411">
        <v>0</v>
      </c>
      <c r="V758" s="2410">
        <v>10</v>
      </c>
      <c r="W758" s="2411">
        <v>10</v>
      </c>
      <c r="X758" s="2408">
        <v>22</v>
      </c>
      <c r="Y758" s="3554">
        <v>22</v>
      </c>
      <c r="Z758" s="3479">
        <v>90178</v>
      </c>
      <c r="AA758" s="2271">
        <v>251250</v>
      </c>
      <c r="AB758" s="3479"/>
      <c r="AC758" s="2271">
        <v>0</v>
      </c>
      <c r="AD758" s="2271">
        <v>0</v>
      </c>
      <c r="AE758" s="2271">
        <v>0</v>
      </c>
      <c r="AF758" s="2311">
        <v>2012</v>
      </c>
      <c r="AG758" s="2779"/>
      <c r="AH758" s="2271">
        <v>0</v>
      </c>
      <c r="AI758" s="2271">
        <v>0</v>
      </c>
      <c r="AJ758" s="2271">
        <v>7359</v>
      </c>
      <c r="AK758" s="2271">
        <v>10</v>
      </c>
      <c r="AL758" s="2271">
        <v>94</v>
      </c>
      <c r="AM758" s="2271">
        <v>3128</v>
      </c>
      <c r="AN758" s="2208"/>
      <c r="AO758" s="2207"/>
    </row>
    <row r="759" spans="1:41">
      <c r="A759" s="2409">
        <v>41613</v>
      </c>
      <c r="B759" s="2413">
        <v>6399</v>
      </c>
      <c r="C759" s="2408">
        <v>7699</v>
      </c>
      <c r="D759" s="2408">
        <v>15720</v>
      </c>
      <c r="E759" s="2411">
        <v>22568</v>
      </c>
      <c r="F759" s="3390"/>
      <c r="G759" s="2408">
        <v>0</v>
      </c>
      <c r="H759" s="2412">
        <v>0</v>
      </c>
      <c r="I759" s="2412">
        <v>0</v>
      </c>
      <c r="J759" s="2408">
        <v>0</v>
      </c>
      <c r="K759" s="2408">
        <v>0</v>
      </c>
      <c r="L759" s="2779"/>
      <c r="M759" s="2779"/>
      <c r="N759" s="2410">
        <v>0</v>
      </c>
      <c r="O759" s="2408">
        <v>0</v>
      </c>
      <c r="P759" s="2410">
        <v>0</v>
      </c>
      <c r="Q759" s="2408">
        <v>0</v>
      </c>
      <c r="R759" s="2408">
        <v>0</v>
      </c>
      <c r="S759" s="2408">
        <v>0</v>
      </c>
      <c r="T759" s="2410">
        <v>0</v>
      </c>
      <c r="U759" s="2411">
        <v>0</v>
      </c>
      <c r="V759" s="2410">
        <v>0</v>
      </c>
      <c r="W759" s="2411">
        <v>0</v>
      </c>
      <c r="X759" s="2408">
        <v>44</v>
      </c>
      <c r="Y759" s="3554">
        <v>44</v>
      </c>
      <c r="Z759" s="3390">
        <v>91371</v>
      </c>
      <c r="AA759" s="2288">
        <v>244858</v>
      </c>
      <c r="AB759" s="3390"/>
      <c r="AC759" s="2288">
        <v>0</v>
      </c>
      <c r="AD759" s="2288">
        <v>0</v>
      </c>
      <c r="AE759" s="2288">
        <v>0</v>
      </c>
      <c r="AF759" s="2288">
        <v>2012</v>
      </c>
      <c r="AG759" s="2779"/>
      <c r="AH759" s="2288">
        <v>0</v>
      </c>
      <c r="AI759" s="2288">
        <v>0</v>
      </c>
      <c r="AJ759" s="2288">
        <v>7359</v>
      </c>
      <c r="AK759" s="2288">
        <v>10</v>
      </c>
      <c r="AL759" s="2288">
        <v>94</v>
      </c>
      <c r="AM759" s="2288">
        <v>3127</v>
      </c>
      <c r="AN759" s="2208"/>
      <c r="AO759" s="2207"/>
    </row>
    <row r="760" spans="1:41">
      <c r="A760" s="2409">
        <v>41614</v>
      </c>
      <c r="B760" s="2413">
        <v>6949</v>
      </c>
      <c r="C760" s="2408">
        <v>8949</v>
      </c>
      <c r="D760" s="2408">
        <v>21317</v>
      </c>
      <c r="E760" s="2411">
        <v>46051</v>
      </c>
      <c r="F760" s="3390"/>
      <c r="G760" s="2408">
        <v>0</v>
      </c>
      <c r="H760" s="2412">
        <v>0</v>
      </c>
      <c r="I760" s="2412">
        <v>0</v>
      </c>
      <c r="J760" s="2408">
        <v>0</v>
      </c>
      <c r="K760" s="2408">
        <v>0</v>
      </c>
      <c r="L760" s="2779"/>
      <c r="M760" s="2779"/>
      <c r="N760" s="2410">
        <v>0</v>
      </c>
      <c r="O760" s="2408">
        <v>0</v>
      </c>
      <c r="P760" s="2410">
        <v>0</v>
      </c>
      <c r="Q760" s="2408">
        <v>0</v>
      </c>
      <c r="R760" s="2408">
        <v>0</v>
      </c>
      <c r="S760" s="2408">
        <v>0</v>
      </c>
      <c r="T760" s="2410">
        <v>0</v>
      </c>
      <c r="U760" s="2411">
        <v>0</v>
      </c>
      <c r="V760" s="2410">
        <v>0</v>
      </c>
      <c r="W760" s="2411">
        <v>0</v>
      </c>
      <c r="X760" s="2408">
        <v>10</v>
      </c>
      <c r="Y760" s="3554">
        <v>10</v>
      </c>
      <c r="Z760" s="3390">
        <v>91978</v>
      </c>
      <c r="AA760" s="2301">
        <v>256203</v>
      </c>
      <c r="AB760" s="3390"/>
      <c r="AC760" s="2301">
        <v>0</v>
      </c>
      <c r="AD760" s="2301">
        <v>0</v>
      </c>
      <c r="AE760" s="2301">
        <v>0</v>
      </c>
      <c r="AF760" s="2301">
        <v>2012</v>
      </c>
      <c r="AG760" s="2779"/>
      <c r="AH760" s="2301">
        <v>0</v>
      </c>
      <c r="AI760" s="2301">
        <v>0</v>
      </c>
      <c r="AJ760" s="2301">
        <v>7359</v>
      </c>
      <c r="AK760" s="2301">
        <v>10</v>
      </c>
      <c r="AL760" s="2301">
        <v>94</v>
      </c>
      <c r="AM760" s="2301">
        <v>3136</v>
      </c>
      <c r="AN760" s="2208"/>
      <c r="AO760" s="2207"/>
    </row>
    <row r="761" spans="1:41">
      <c r="A761" s="2409">
        <v>41617</v>
      </c>
      <c r="B761" s="2413">
        <v>2722</v>
      </c>
      <c r="C761" s="2408">
        <v>2722</v>
      </c>
      <c r="D761" s="2408">
        <v>22021</v>
      </c>
      <c r="E761" s="2411">
        <v>39640</v>
      </c>
      <c r="F761" s="3390"/>
      <c r="G761" s="2408">
        <v>0</v>
      </c>
      <c r="H761" s="2412">
        <v>0</v>
      </c>
      <c r="I761" s="2412">
        <v>0</v>
      </c>
      <c r="J761" s="2408">
        <v>0</v>
      </c>
      <c r="K761" s="2408">
        <v>0</v>
      </c>
      <c r="L761" s="2779"/>
      <c r="M761" s="2779"/>
      <c r="N761" s="2410">
        <v>0</v>
      </c>
      <c r="O761" s="2408">
        <v>0</v>
      </c>
      <c r="P761" s="2410">
        <v>0</v>
      </c>
      <c r="Q761" s="2408">
        <v>0</v>
      </c>
      <c r="R761" s="2408">
        <v>0</v>
      </c>
      <c r="S761" s="2408">
        <v>0</v>
      </c>
      <c r="T761" s="2410">
        <v>0</v>
      </c>
      <c r="U761" s="2411">
        <v>0</v>
      </c>
      <c r="V761" s="2410">
        <v>0</v>
      </c>
      <c r="W761" s="2411">
        <v>0</v>
      </c>
      <c r="X761" s="2408">
        <v>12</v>
      </c>
      <c r="Y761" s="3554">
        <v>12</v>
      </c>
      <c r="Z761" s="3390">
        <v>92589</v>
      </c>
      <c r="AA761" s="2320">
        <v>263354</v>
      </c>
      <c r="AB761" s="3390"/>
      <c r="AC761" s="2320">
        <v>0</v>
      </c>
      <c r="AD761" s="2320">
        <v>0</v>
      </c>
      <c r="AE761" s="2320">
        <v>0</v>
      </c>
      <c r="AF761" s="2320">
        <v>2012</v>
      </c>
      <c r="AG761" s="2779"/>
      <c r="AH761" s="2320">
        <v>0</v>
      </c>
      <c r="AI761" s="2320">
        <v>0</v>
      </c>
      <c r="AJ761" s="2320">
        <v>7359</v>
      </c>
      <c r="AK761" s="2320">
        <v>10</v>
      </c>
      <c r="AL761" s="2320">
        <v>94</v>
      </c>
      <c r="AM761" s="2320">
        <v>3132</v>
      </c>
      <c r="AN761" s="2208"/>
      <c r="AO761" s="2207"/>
    </row>
    <row r="762" spans="1:41">
      <c r="A762" s="2409">
        <v>41618</v>
      </c>
      <c r="B762" s="2413">
        <v>5607</v>
      </c>
      <c r="C762" s="2408">
        <v>16912</v>
      </c>
      <c r="D762" s="2408">
        <v>32974</v>
      </c>
      <c r="E762" s="2411">
        <v>44049</v>
      </c>
      <c r="F762" s="3390"/>
      <c r="G762" s="2408">
        <v>0</v>
      </c>
      <c r="H762" s="2412">
        <v>0</v>
      </c>
      <c r="I762" s="2412">
        <v>0</v>
      </c>
      <c r="J762" s="2408">
        <v>0</v>
      </c>
      <c r="K762" s="2408">
        <v>0</v>
      </c>
      <c r="L762" s="2779"/>
      <c r="M762" s="2779"/>
      <c r="N762" s="2410">
        <v>0</v>
      </c>
      <c r="O762" s="2408">
        <v>0</v>
      </c>
      <c r="P762" s="2410">
        <v>0</v>
      </c>
      <c r="Q762" s="2408">
        <v>0</v>
      </c>
      <c r="R762" s="2408">
        <v>0</v>
      </c>
      <c r="S762" s="2408">
        <v>0</v>
      </c>
      <c r="T762" s="2410">
        <v>0</v>
      </c>
      <c r="U762" s="2411">
        <v>0</v>
      </c>
      <c r="V762" s="2410">
        <v>0</v>
      </c>
      <c r="W762" s="2411">
        <v>0</v>
      </c>
      <c r="X762" s="2408">
        <v>600</v>
      </c>
      <c r="Y762" s="3554">
        <v>1902</v>
      </c>
      <c r="Z762" s="3390">
        <v>93246</v>
      </c>
      <c r="AA762" s="2320">
        <v>260882</v>
      </c>
      <c r="AB762" s="3390"/>
      <c r="AC762" s="2320">
        <v>0</v>
      </c>
      <c r="AD762" s="2320">
        <v>0</v>
      </c>
      <c r="AE762" s="2320">
        <v>0</v>
      </c>
      <c r="AF762" s="2320">
        <v>2012</v>
      </c>
      <c r="AG762" s="2779"/>
      <c r="AH762" s="2320">
        <v>0</v>
      </c>
      <c r="AI762" s="2320">
        <v>0</v>
      </c>
      <c r="AJ762" s="2320">
        <v>7359</v>
      </c>
      <c r="AK762" s="2320">
        <v>10</v>
      </c>
      <c r="AL762" s="2320">
        <v>94</v>
      </c>
      <c r="AM762" s="2320">
        <v>4083</v>
      </c>
      <c r="AN762" s="2208"/>
      <c r="AO762" s="2207"/>
    </row>
    <row r="763" spans="1:41">
      <c r="A763" s="2409">
        <v>41619</v>
      </c>
      <c r="B763" s="2413">
        <v>16727</v>
      </c>
      <c r="C763" s="2408">
        <v>37287</v>
      </c>
      <c r="D763" s="2408">
        <v>44127</v>
      </c>
      <c r="E763" s="2411">
        <v>60816</v>
      </c>
      <c r="F763" s="3390"/>
      <c r="G763" s="2408">
        <v>0</v>
      </c>
      <c r="H763" s="2412">
        <v>0</v>
      </c>
      <c r="I763" s="2412">
        <v>0</v>
      </c>
      <c r="J763" s="2408">
        <v>0</v>
      </c>
      <c r="K763" s="2408">
        <v>0</v>
      </c>
      <c r="L763" s="2779"/>
      <c r="M763" s="2779"/>
      <c r="N763" s="2410">
        <v>0</v>
      </c>
      <c r="O763" s="2408">
        <v>0</v>
      </c>
      <c r="P763" s="2410">
        <v>0</v>
      </c>
      <c r="Q763" s="2408">
        <v>0</v>
      </c>
      <c r="R763" s="2408">
        <v>0</v>
      </c>
      <c r="S763" s="2408">
        <v>0</v>
      </c>
      <c r="T763" s="2410">
        <v>0</v>
      </c>
      <c r="U763" s="2411">
        <v>0</v>
      </c>
      <c r="V763" s="2410">
        <v>0</v>
      </c>
      <c r="W763" s="2411">
        <v>0</v>
      </c>
      <c r="X763" s="2408">
        <v>67</v>
      </c>
      <c r="Y763" s="3554">
        <v>67</v>
      </c>
      <c r="Z763" s="3390">
        <v>96428</v>
      </c>
      <c r="AA763" s="2335">
        <v>269027</v>
      </c>
      <c r="AB763" s="3390"/>
      <c r="AC763" s="2335">
        <v>0</v>
      </c>
      <c r="AD763" s="2335">
        <v>0</v>
      </c>
      <c r="AE763" s="2335">
        <v>0</v>
      </c>
      <c r="AF763" s="2335">
        <v>2012</v>
      </c>
      <c r="AG763" s="2779"/>
      <c r="AH763" s="2335">
        <v>0</v>
      </c>
      <c r="AI763" s="2335">
        <v>0</v>
      </c>
      <c r="AJ763" s="2335">
        <v>7359</v>
      </c>
      <c r="AK763" s="2335">
        <v>10</v>
      </c>
      <c r="AL763" s="2335">
        <v>94</v>
      </c>
      <c r="AM763" s="2335">
        <v>4114</v>
      </c>
      <c r="AN763" s="2208"/>
      <c r="AO763" s="2207"/>
    </row>
    <row r="764" spans="1:41">
      <c r="A764" s="2409">
        <v>41620</v>
      </c>
      <c r="B764" s="2413">
        <v>24825</v>
      </c>
      <c r="C764" s="2408">
        <v>45345</v>
      </c>
      <c r="D764" s="2408">
        <v>50756</v>
      </c>
      <c r="E764" s="2411">
        <v>68037</v>
      </c>
      <c r="F764" s="3390"/>
      <c r="G764" s="2408">
        <v>0</v>
      </c>
      <c r="H764" s="2412">
        <v>0</v>
      </c>
      <c r="I764" s="2412">
        <v>0</v>
      </c>
      <c r="J764" s="2408">
        <v>0</v>
      </c>
      <c r="K764" s="2408">
        <v>0</v>
      </c>
      <c r="L764" s="2779"/>
      <c r="M764" s="2779"/>
      <c r="N764" s="2410">
        <v>0</v>
      </c>
      <c r="O764" s="2408">
        <v>0</v>
      </c>
      <c r="P764" s="2410">
        <v>0</v>
      </c>
      <c r="Q764" s="2408">
        <v>0</v>
      </c>
      <c r="R764" s="2408">
        <v>0</v>
      </c>
      <c r="S764" s="2408">
        <v>0</v>
      </c>
      <c r="T764" s="2410">
        <v>0</v>
      </c>
      <c r="U764" s="2411">
        <v>0</v>
      </c>
      <c r="V764" s="2410">
        <v>0</v>
      </c>
      <c r="W764" s="2411">
        <v>0</v>
      </c>
      <c r="X764" s="2408">
        <v>60</v>
      </c>
      <c r="Y764" s="3554">
        <v>160</v>
      </c>
      <c r="Z764" s="3390">
        <v>105029</v>
      </c>
      <c r="AA764" s="2343">
        <v>275919</v>
      </c>
      <c r="AB764" s="3390"/>
      <c r="AC764" s="2343">
        <v>0</v>
      </c>
      <c r="AD764" s="2343">
        <v>0</v>
      </c>
      <c r="AE764" s="2343">
        <v>0</v>
      </c>
      <c r="AF764" s="2343">
        <v>2012</v>
      </c>
      <c r="AG764" s="2779"/>
      <c r="AH764" s="2343">
        <v>0</v>
      </c>
      <c r="AI764" s="2343">
        <v>0</v>
      </c>
      <c r="AJ764" s="2343">
        <v>7359</v>
      </c>
      <c r="AK764" s="2343">
        <v>10</v>
      </c>
      <c r="AL764" s="2343">
        <v>94</v>
      </c>
      <c r="AM764" s="2343">
        <v>4228</v>
      </c>
      <c r="AN764" s="2208"/>
      <c r="AO764" s="2207"/>
    </row>
    <row r="765" spans="1:41">
      <c r="A765" s="2409">
        <v>41621</v>
      </c>
      <c r="B765" s="2413">
        <v>28682</v>
      </c>
      <c r="C765" s="2408">
        <v>32600</v>
      </c>
      <c r="D765" s="2408">
        <v>55033</v>
      </c>
      <c r="E765" s="2411">
        <v>75239</v>
      </c>
      <c r="F765" s="3390"/>
      <c r="G765" s="2408">
        <v>0</v>
      </c>
      <c r="H765" s="2412">
        <v>0</v>
      </c>
      <c r="I765" s="2412">
        <v>0</v>
      </c>
      <c r="J765" s="2408">
        <v>0</v>
      </c>
      <c r="K765" s="2408">
        <v>0</v>
      </c>
      <c r="L765" s="2779"/>
      <c r="M765" s="2779"/>
      <c r="N765" s="2410">
        <v>0</v>
      </c>
      <c r="O765" s="2408">
        <v>0</v>
      </c>
      <c r="P765" s="2410">
        <v>0</v>
      </c>
      <c r="Q765" s="2408">
        <v>0</v>
      </c>
      <c r="R765" s="2408">
        <v>30</v>
      </c>
      <c r="S765" s="2408">
        <v>21110</v>
      </c>
      <c r="T765" s="2410">
        <v>0</v>
      </c>
      <c r="U765" s="2411">
        <v>0</v>
      </c>
      <c r="V765" s="2410">
        <v>0</v>
      </c>
      <c r="W765" s="2411">
        <v>0</v>
      </c>
      <c r="X765" s="2408">
        <v>17</v>
      </c>
      <c r="Y765" s="3554">
        <v>17</v>
      </c>
      <c r="Z765" s="3390">
        <v>108180</v>
      </c>
      <c r="AA765" s="2359">
        <v>276307</v>
      </c>
      <c r="AB765" s="3390"/>
      <c r="AC765" s="2359">
        <v>0</v>
      </c>
      <c r="AD765" s="2359">
        <v>0</v>
      </c>
      <c r="AE765" s="2359">
        <v>0</v>
      </c>
      <c r="AF765" s="2359">
        <v>2012</v>
      </c>
      <c r="AG765" s="2779"/>
      <c r="AH765" s="2359">
        <v>0</v>
      </c>
      <c r="AI765" s="2359">
        <v>0</v>
      </c>
      <c r="AJ765" s="2359">
        <v>25457</v>
      </c>
      <c r="AK765" s="2359">
        <v>10</v>
      </c>
      <c r="AL765" s="2359">
        <v>94</v>
      </c>
      <c r="AM765" s="2359">
        <v>4234</v>
      </c>
      <c r="AN765" s="2208"/>
      <c r="AO765" s="2207"/>
    </row>
    <row r="766" spans="1:41">
      <c r="A766" s="2409">
        <v>41624</v>
      </c>
      <c r="B766" s="2413">
        <v>27583</v>
      </c>
      <c r="C766" s="2408">
        <v>63993</v>
      </c>
      <c r="D766" s="2408">
        <v>95416</v>
      </c>
      <c r="E766" s="2411">
        <v>111391</v>
      </c>
      <c r="F766" s="3390"/>
      <c r="G766" s="2408">
        <v>0</v>
      </c>
      <c r="H766" s="2412">
        <v>0</v>
      </c>
      <c r="I766" s="2412">
        <v>0</v>
      </c>
      <c r="J766" s="2408">
        <v>0</v>
      </c>
      <c r="K766" s="2408">
        <v>2264</v>
      </c>
      <c r="L766" s="2779"/>
      <c r="M766" s="2779"/>
      <c r="N766" s="2410">
        <v>0</v>
      </c>
      <c r="O766" s="2408">
        <v>0</v>
      </c>
      <c r="P766" s="2410">
        <v>0</v>
      </c>
      <c r="Q766" s="2408">
        <v>0</v>
      </c>
      <c r="R766" s="2408">
        <v>0</v>
      </c>
      <c r="S766" s="2408">
        <v>0</v>
      </c>
      <c r="T766" s="2410">
        <v>0</v>
      </c>
      <c r="U766" s="2411">
        <v>0</v>
      </c>
      <c r="V766" s="2410">
        <v>0</v>
      </c>
      <c r="W766" s="2411">
        <v>0</v>
      </c>
      <c r="X766" s="2408">
        <v>233</v>
      </c>
      <c r="Y766" s="3554">
        <v>233</v>
      </c>
      <c r="Z766" s="3390">
        <v>113521</v>
      </c>
      <c r="AA766" s="2367">
        <v>280832</v>
      </c>
      <c r="AB766" s="3390"/>
      <c r="AC766" s="2367">
        <v>0</v>
      </c>
      <c r="AD766" s="2367">
        <v>0</v>
      </c>
      <c r="AE766" s="2367">
        <v>0</v>
      </c>
      <c r="AF766" s="2367">
        <v>4276</v>
      </c>
      <c r="AG766" s="2779"/>
      <c r="AH766" s="2367">
        <v>0</v>
      </c>
      <c r="AI766" s="2367">
        <v>0</v>
      </c>
      <c r="AJ766" s="2367">
        <v>25457</v>
      </c>
      <c r="AK766" s="2367">
        <v>10</v>
      </c>
      <c r="AL766" s="2367">
        <v>94</v>
      </c>
      <c r="AM766" s="2367">
        <v>4246</v>
      </c>
      <c r="AN766" s="2208"/>
      <c r="AO766" s="2207"/>
    </row>
    <row r="767" spans="1:41">
      <c r="A767" s="2409">
        <v>41625</v>
      </c>
      <c r="B767" s="2413">
        <v>35134</v>
      </c>
      <c r="C767" s="2408">
        <v>35134</v>
      </c>
      <c r="D767" s="2408">
        <v>119936</v>
      </c>
      <c r="E767" s="2411">
        <v>133666</v>
      </c>
      <c r="F767" s="3390"/>
      <c r="G767" s="2408">
        <v>0</v>
      </c>
      <c r="H767" s="2412">
        <v>0</v>
      </c>
      <c r="I767" s="2412">
        <v>0</v>
      </c>
      <c r="J767" s="2408">
        <v>0</v>
      </c>
      <c r="K767" s="2408">
        <v>2907</v>
      </c>
      <c r="L767" s="2779"/>
      <c r="M767" s="2779"/>
      <c r="N767" s="2410">
        <v>0</v>
      </c>
      <c r="O767" s="2408">
        <v>0</v>
      </c>
      <c r="P767" s="2410">
        <v>0</v>
      </c>
      <c r="Q767" s="2408">
        <v>0</v>
      </c>
      <c r="R767" s="2408">
        <v>3</v>
      </c>
      <c r="S767" s="2408">
        <v>2126</v>
      </c>
      <c r="T767" s="2410">
        <v>0</v>
      </c>
      <c r="U767" s="2411">
        <v>0</v>
      </c>
      <c r="V767" s="2410">
        <v>0</v>
      </c>
      <c r="W767" s="2411">
        <v>0</v>
      </c>
      <c r="X767" s="2408">
        <v>146</v>
      </c>
      <c r="Y767" s="3554">
        <v>146</v>
      </c>
      <c r="Z767" s="3390">
        <v>117743</v>
      </c>
      <c r="AA767" s="2381">
        <v>287482</v>
      </c>
      <c r="AB767" s="3390"/>
      <c r="AC767" s="2381">
        <v>0</v>
      </c>
      <c r="AD767" s="2381">
        <v>0</v>
      </c>
      <c r="AE767" s="2381">
        <v>0</v>
      </c>
      <c r="AF767" s="2381">
        <v>6965</v>
      </c>
      <c r="AG767" s="2779"/>
      <c r="AH767" s="2381">
        <v>0</v>
      </c>
      <c r="AI767" s="2381">
        <v>0</v>
      </c>
      <c r="AJ767" s="2381">
        <v>25646</v>
      </c>
      <c r="AK767" s="2381">
        <v>10</v>
      </c>
      <c r="AL767" s="2381">
        <v>94</v>
      </c>
      <c r="AM767" s="2381">
        <v>4234</v>
      </c>
      <c r="AN767" s="2208"/>
      <c r="AO767" s="2207"/>
    </row>
    <row r="768" spans="1:41">
      <c r="A768" s="2409">
        <v>41626</v>
      </c>
      <c r="B768" s="2413">
        <v>15489</v>
      </c>
      <c r="C768" s="2408">
        <v>18825</v>
      </c>
      <c r="D768" s="2408">
        <v>77689</v>
      </c>
      <c r="E768" s="2411">
        <v>80334</v>
      </c>
      <c r="F768" s="3390"/>
      <c r="G768" s="2408">
        <v>0</v>
      </c>
      <c r="H768" s="2412">
        <v>0</v>
      </c>
      <c r="I768" s="2412">
        <v>0</v>
      </c>
      <c r="J768" s="2408">
        <v>0</v>
      </c>
      <c r="K768" s="2408">
        <v>0</v>
      </c>
      <c r="L768" s="2779"/>
      <c r="M768" s="2779"/>
      <c r="N768" s="2410">
        <v>0</v>
      </c>
      <c r="O768" s="2408">
        <v>0</v>
      </c>
      <c r="P768" s="2410">
        <v>0</v>
      </c>
      <c r="Q768" s="2408">
        <v>0</v>
      </c>
      <c r="R768" s="2408">
        <v>108</v>
      </c>
      <c r="S768" s="2408">
        <v>11938</v>
      </c>
      <c r="T768" s="2410">
        <v>0</v>
      </c>
      <c r="U768" s="2411">
        <v>0</v>
      </c>
      <c r="V768" s="2410">
        <v>4</v>
      </c>
      <c r="W768" s="2411">
        <v>4</v>
      </c>
      <c r="X768" s="2408">
        <v>60</v>
      </c>
      <c r="Y768" s="3554">
        <v>235</v>
      </c>
      <c r="Z768" s="3390">
        <v>109278</v>
      </c>
      <c r="AA768" s="2398">
        <v>283711</v>
      </c>
      <c r="AB768" s="3390"/>
      <c r="AC768" s="2398">
        <v>0</v>
      </c>
      <c r="AD768" s="2398">
        <v>0</v>
      </c>
      <c r="AE768" s="2398">
        <v>0</v>
      </c>
      <c r="AF768" s="2398">
        <v>4701</v>
      </c>
      <c r="AG768" s="2779"/>
      <c r="AH768" s="2398">
        <v>0</v>
      </c>
      <c r="AI768" s="2398">
        <v>0</v>
      </c>
      <c r="AJ768" s="2398">
        <v>17479</v>
      </c>
      <c r="AK768" s="2398">
        <v>10</v>
      </c>
      <c r="AL768" s="2398">
        <v>98</v>
      </c>
      <c r="AM768" s="2398">
        <v>4234</v>
      </c>
      <c r="AN768" s="2208"/>
      <c r="AO768" s="2207"/>
    </row>
    <row r="769" spans="1:41">
      <c r="A769" s="2409">
        <v>41627</v>
      </c>
      <c r="B769" s="2413">
        <v>14521</v>
      </c>
      <c r="C769" s="2408">
        <v>14776</v>
      </c>
      <c r="D769" s="2408">
        <v>37064</v>
      </c>
      <c r="E769" s="2411">
        <v>38323</v>
      </c>
      <c r="F769" s="3390"/>
      <c r="G769" s="2408">
        <v>0</v>
      </c>
      <c r="H769" s="2412">
        <v>0</v>
      </c>
      <c r="I769" s="2412">
        <v>0</v>
      </c>
      <c r="J769" s="2408">
        <v>0</v>
      </c>
      <c r="K769" s="2408">
        <v>0</v>
      </c>
      <c r="L769" s="2779"/>
      <c r="M769" s="2779"/>
      <c r="N769" s="2410">
        <v>0</v>
      </c>
      <c r="O769" s="2408">
        <v>0</v>
      </c>
      <c r="P769" s="2410">
        <v>0</v>
      </c>
      <c r="Q769" s="2408">
        <v>0</v>
      </c>
      <c r="R769" s="2408">
        <v>5</v>
      </c>
      <c r="S769" s="2408">
        <v>2995</v>
      </c>
      <c r="T769" s="2410">
        <v>0</v>
      </c>
      <c r="U769" s="2411">
        <v>0</v>
      </c>
      <c r="V769" s="2410">
        <v>0</v>
      </c>
      <c r="W769" s="2411">
        <v>0</v>
      </c>
      <c r="X769" s="2408">
        <v>320</v>
      </c>
      <c r="Y769" s="3554">
        <v>320</v>
      </c>
      <c r="Z769" s="3390">
        <v>110363</v>
      </c>
      <c r="AA769" s="2445">
        <v>280518</v>
      </c>
      <c r="AB769" s="3390"/>
      <c r="AC769" s="2445">
        <v>0</v>
      </c>
      <c r="AD769" s="2445">
        <v>0</v>
      </c>
      <c r="AE769" s="2445">
        <v>0</v>
      </c>
      <c r="AF769" s="2445">
        <v>4701</v>
      </c>
      <c r="AG769" s="2779"/>
      <c r="AH769" s="2445">
        <v>0</v>
      </c>
      <c r="AI769" s="2445">
        <v>0</v>
      </c>
      <c r="AJ769" s="2445">
        <v>18969</v>
      </c>
      <c r="AK769" s="2445">
        <v>10</v>
      </c>
      <c r="AL769" s="2445">
        <v>98</v>
      </c>
      <c r="AM769" s="2445">
        <v>4418</v>
      </c>
      <c r="AN769" s="2208"/>
      <c r="AO769" s="2207"/>
    </row>
    <row r="770" spans="1:41">
      <c r="A770" s="2440">
        <v>41628</v>
      </c>
      <c r="B770" s="2444">
        <v>3543</v>
      </c>
      <c r="C770" s="2439">
        <v>3703</v>
      </c>
      <c r="D770" s="2439">
        <v>16382</v>
      </c>
      <c r="E770" s="2439">
        <v>18632</v>
      </c>
      <c r="F770" s="3390"/>
      <c r="G770" s="2439">
        <v>0</v>
      </c>
      <c r="H770" s="2443">
        <v>0</v>
      </c>
      <c r="I770" s="2443">
        <v>0</v>
      </c>
      <c r="J770" s="2439">
        <v>0</v>
      </c>
      <c r="K770" s="2439">
        <v>0</v>
      </c>
      <c r="L770" s="2779"/>
      <c r="M770" s="2779"/>
      <c r="N770" s="2441">
        <v>0</v>
      </c>
      <c r="O770" s="2439">
        <v>0</v>
      </c>
      <c r="P770" s="2441">
        <v>0</v>
      </c>
      <c r="Q770" s="2439">
        <v>0</v>
      </c>
      <c r="R770" s="2439">
        <v>0</v>
      </c>
      <c r="S770" s="2439">
        <v>0</v>
      </c>
      <c r="T770" s="2441">
        <v>0</v>
      </c>
      <c r="U770" s="2442">
        <v>0</v>
      </c>
      <c r="V770" s="2441">
        <v>0</v>
      </c>
      <c r="W770" s="2442">
        <v>0</v>
      </c>
      <c r="X770" s="2439">
        <v>5</v>
      </c>
      <c r="Y770" s="3554">
        <v>5</v>
      </c>
      <c r="Z770" s="3390">
        <v>109115</v>
      </c>
      <c r="AA770" s="2445">
        <v>280009</v>
      </c>
      <c r="AB770" s="3390"/>
      <c r="AC770" s="2445">
        <v>0</v>
      </c>
      <c r="AD770" s="2445">
        <v>0</v>
      </c>
      <c r="AE770" s="2445">
        <v>0</v>
      </c>
      <c r="AF770" s="2445">
        <v>4701</v>
      </c>
      <c r="AG770" s="2779"/>
      <c r="AH770" s="2445">
        <v>0</v>
      </c>
      <c r="AI770" s="2445">
        <v>0</v>
      </c>
      <c r="AJ770" s="2445">
        <v>18969</v>
      </c>
      <c r="AK770" s="2445">
        <v>10</v>
      </c>
      <c r="AL770" s="2445">
        <v>98</v>
      </c>
      <c r="AM770" s="2445">
        <v>4316</v>
      </c>
      <c r="AN770" s="2208"/>
      <c r="AO770" s="2207"/>
    </row>
    <row r="771" spans="1:41">
      <c r="A771" s="2440">
        <v>41631</v>
      </c>
      <c r="B771" s="2444">
        <v>5117</v>
      </c>
      <c r="C771" s="2439">
        <v>5117</v>
      </c>
      <c r="D771" s="2439">
        <v>11979</v>
      </c>
      <c r="E771" s="2439">
        <v>13923</v>
      </c>
      <c r="F771" s="3390"/>
      <c r="G771" s="2439">
        <v>0</v>
      </c>
      <c r="H771" s="2443">
        <v>0</v>
      </c>
      <c r="I771" s="2443">
        <v>0</v>
      </c>
      <c r="J771" s="2439">
        <v>0</v>
      </c>
      <c r="K771" s="2439">
        <v>0</v>
      </c>
      <c r="L771" s="2779"/>
      <c r="M771" s="2779"/>
      <c r="N771" s="2441">
        <v>0</v>
      </c>
      <c r="O771" s="2439">
        <v>0</v>
      </c>
      <c r="P771" s="2441">
        <v>0</v>
      </c>
      <c r="Q771" s="2439">
        <v>0</v>
      </c>
      <c r="R771" s="2439">
        <v>0</v>
      </c>
      <c r="S771" s="2439">
        <v>0</v>
      </c>
      <c r="T771" s="2441">
        <v>0</v>
      </c>
      <c r="U771" s="2442">
        <v>0</v>
      </c>
      <c r="V771" s="2441">
        <v>0</v>
      </c>
      <c r="W771" s="2442">
        <v>0</v>
      </c>
      <c r="X771" s="2439">
        <v>2</v>
      </c>
      <c r="Y771" s="3554">
        <v>2</v>
      </c>
      <c r="Z771" s="3390">
        <v>89518</v>
      </c>
      <c r="AA771" s="2445">
        <v>227593</v>
      </c>
      <c r="AB771" s="3390"/>
      <c r="AC771" s="2445">
        <v>0</v>
      </c>
      <c r="AD771" s="2445">
        <v>0</v>
      </c>
      <c r="AE771" s="2445">
        <v>0</v>
      </c>
      <c r="AF771" s="2445">
        <v>2689</v>
      </c>
      <c r="AG771" s="2779"/>
      <c r="AH771" s="2445">
        <v>0</v>
      </c>
      <c r="AI771" s="2445">
        <v>0</v>
      </c>
      <c r="AJ771" s="2445">
        <v>13149</v>
      </c>
      <c r="AK771" s="2445">
        <v>0</v>
      </c>
      <c r="AL771" s="2445">
        <v>0</v>
      </c>
      <c r="AM771" s="2445">
        <v>1348</v>
      </c>
      <c r="AN771" s="2208"/>
      <c r="AO771" s="2207"/>
    </row>
    <row r="772" spans="1:41">
      <c r="A772" s="2440">
        <v>41632</v>
      </c>
      <c r="B772" s="2444">
        <v>2040</v>
      </c>
      <c r="C772" s="2439">
        <v>2040</v>
      </c>
      <c r="D772" s="2439">
        <v>3202</v>
      </c>
      <c r="E772" s="2439">
        <v>6647</v>
      </c>
      <c r="F772" s="3390"/>
      <c r="G772" s="2439">
        <v>0</v>
      </c>
      <c r="H772" s="2443">
        <v>0</v>
      </c>
      <c r="I772" s="2443">
        <v>0</v>
      </c>
      <c r="J772" s="2439">
        <v>0</v>
      </c>
      <c r="K772" s="2439">
        <v>0</v>
      </c>
      <c r="L772" s="2779"/>
      <c r="M772" s="2779"/>
      <c r="N772" s="2441">
        <v>0</v>
      </c>
      <c r="O772" s="2439">
        <v>0</v>
      </c>
      <c r="P772" s="2441">
        <v>0</v>
      </c>
      <c r="Q772" s="2439">
        <v>0</v>
      </c>
      <c r="R772" s="2439">
        <v>0</v>
      </c>
      <c r="S772" s="2439">
        <v>0</v>
      </c>
      <c r="T772" s="2441">
        <v>0</v>
      </c>
      <c r="U772" s="2442">
        <v>0</v>
      </c>
      <c r="V772" s="2441">
        <v>0</v>
      </c>
      <c r="W772" s="2442">
        <v>0</v>
      </c>
      <c r="X772" s="2439">
        <v>0</v>
      </c>
      <c r="Y772" s="3554">
        <v>0</v>
      </c>
      <c r="Z772" s="3390">
        <v>90371</v>
      </c>
      <c r="AA772" s="2445">
        <v>227771</v>
      </c>
      <c r="AB772" s="3390"/>
      <c r="AC772" s="2445">
        <v>0</v>
      </c>
      <c r="AD772" s="2445">
        <v>0</v>
      </c>
      <c r="AE772" s="2445">
        <v>0</v>
      </c>
      <c r="AF772" s="2445">
        <v>2689</v>
      </c>
      <c r="AG772" s="2779"/>
      <c r="AH772" s="2445">
        <v>0</v>
      </c>
      <c r="AI772" s="2445">
        <v>0</v>
      </c>
      <c r="AJ772" s="2445">
        <v>13149</v>
      </c>
      <c r="AK772" s="2445">
        <v>0</v>
      </c>
      <c r="AL772" s="2445">
        <v>0</v>
      </c>
      <c r="AM772" s="2445">
        <v>1348</v>
      </c>
      <c r="AN772" s="2208"/>
      <c r="AO772" s="2207"/>
    </row>
    <row r="773" spans="1:41">
      <c r="A773" s="2440">
        <v>41634</v>
      </c>
      <c r="B773" s="2444">
        <v>1736</v>
      </c>
      <c r="C773" s="2439">
        <v>1736</v>
      </c>
      <c r="D773" s="2439">
        <v>2660</v>
      </c>
      <c r="E773" s="2439">
        <v>2660</v>
      </c>
      <c r="F773" s="3390"/>
      <c r="G773" s="2439">
        <v>0</v>
      </c>
      <c r="H773" s="2443">
        <v>0</v>
      </c>
      <c r="I773" s="2443">
        <v>0</v>
      </c>
      <c r="J773" s="2439">
        <v>0</v>
      </c>
      <c r="K773" s="2439">
        <v>0</v>
      </c>
      <c r="L773" s="2779"/>
      <c r="M773" s="2779"/>
      <c r="N773" s="2441">
        <v>0</v>
      </c>
      <c r="O773" s="2439">
        <v>0</v>
      </c>
      <c r="P773" s="2441">
        <v>0</v>
      </c>
      <c r="Q773" s="2439">
        <v>0</v>
      </c>
      <c r="R773" s="2439">
        <v>0</v>
      </c>
      <c r="S773" s="2439">
        <v>0</v>
      </c>
      <c r="T773" s="2441">
        <v>0</v>
      </c>
      <c r="U773" s="2442">
        <v>0</v>
      </c>
      <c r="V773" s="2441">
        <v>0</v>
      </c>
      <c r="W773" s="2442">
        <v>0</v>
      </c>
      <c r="X773" s="2439">
        <v>0</v>
      </c>
      <c r="Y773" s="3554">
        <v>0</v>
      </c>
      <c r="Z773" s="3390">
        <v>90400</v>
      </c>
      <c r="AA773" s="2445">
        <v>228115</v>
      </c>
      <c r="AB773" s="3390"/>
      <c r="AC773" s="2445">
        <v>0</v>
      </c>
      <c r="AD773" s="2445">
        <v>0</v>
      </c>
      <c r="AE773" s="2445">
        <v>0</v>
      </c>
      <c r="AF773" s="2445">
        <v>2689</v>
      </c>
      <c r="AG773" s="2779"/>
      <c r="AH773" s="2445">
        <v>0</v>
      </c>
      <c r="AI773" s="2445">
        <v>0</v>
      </c>
      <c r="AJ773" s="2445">
        <v>13149</v>
      </c>
      <c r="AK773" s="2445">
        <v>0</v>
      </c>
      <c r="AL773" s="2445">
        <v>0</v>
      </c>
      <c r="AM773" s="2445">
        <v>1348</v>
      </c>
      <c r="AN773" s="2208"/>
      <c r="AO773" s="2207"/>
    </row>
    <row r="774" spans="1:41">
      <c r="A774" s="2440">
        <v>41635</v>
      </c>
      <c r="B774" s="2444">
        <v>2793</v>
      </c>
      <c r="C774" s="2439">
        <v>3293</v>
      </c>
      <c r="D774" s="2439">
        <v>8937</v>
      </c>
      <c r="E774" s="2439">
        <v>8937</v>
      </c>
      <c r="F774" s="3390"/>
      <c r="G774" s="2439">
        <v>0</v>
      </c>
      <c r="H774" s="2443">
        <v>0</v>
      </c>
      <c r="I774" s="2443">
        <v>0</v>
      </c>
      <c r="J774" s="2439">
        <v>0</v>
      </c>
      <c r="K774" s="2439">
        <v>0</v>
      </c>
      <c r="L774" s="2779"/>
      <c r="M774" s="2779"/>
      <c r="N774" s="2441">
        <v>0</v>
      </c>
      <c r="O774" s="2439">
        <v>0</v>
      </c>
      <c r="P774" s="2441">
        <v>0</v>
      </c>
      <c r="Q774" s="2439">
        <v>0</v>
      </c>
      <c r="R774" s="2439">
        <v>0</v>
      </c>
      <c r="S774" s="2439">
        <v>0</v>
      </c>
      <c r="T774" s="2441">
        <v>0</v>
      </c>
      <c r="U774" s="2442">
        <v>0</v>
      </c>
      <c r="V774" s="2441">
        <v>0</v>
      </c>
      <c r="W774" s="2442">
        <v>0</v>
      </c>
      <c r="X774" s="2439">
        <v>0</v>
      </c>
      <c r="Y774" s="3554">
        <v>0</v>
      </c>
      <c r="Z774" s="3390">
        <v>91069</v>
      </c>
      <c r="AA774" s="2476">
        <v>229549</v>
      </c>
      <c r="AB774" s="3390"/>
      <c r="AC774" s="2476">
        <v>0</v>
      </c>
      <c r="AD774" s="2476">
        <v>0</v>
      </c>
      <c r="AE774" s="2476">
        <v>0</v>
      </c>
      <c r="AF774" s="2476">
        <v>2689</v>
      </c>
      <c r="AG774" s="2779"/>
      <c r="AH774" s="2476">
        <v>0</v>
      </c>
      <c r="AI774" s="2476">
        <v>0</v>
      </c>
      <c r="AJ774" s="2476">
        <v>13149</v>
      </c>
      <c r="AK774" s="2476">
        <v>0</v>
      </c>
      <c r="AL774" s="2476">
        <v>0</v>
      </c>
      <c r="AM774" s="2476">
        <v>1348</v>
      </c>
      <c r="AN774" s="2208"/>
      <c r="AO774" s="2207"/>
    </row>
    <row r="775" spans="1:41">
      <c r="A775" s="2471">
        <v>41638</v>
      </c>
      <c r="B775" s="2475">
        <v>3591</v>
      </c>
      <c r="C775" s="2470">
        <v>3591</v>
      </c>
      <c r="D775" s="2470">
        <v>12745</v>
      </c>
      <c r="E775" s="2470">
        <v>12745</v>
      </c>
      <c r="F775" s="3390"/>
      <c r="G775" s="2470">
        <v>0</v>
      </c>
      <c r="H775" s="2474">
        <v>0</v>
      </c>
      <c r="I775" s="2474">
        <v>0</v>
      </c>
      <c r="J775" s="2470">
        <v>0</v>
      </c>
      <c r="K775" s="2470">
        <v>0</v>
      </c>
      <c r="L775" s="2779"/>
      <c r="M775" s="2779"/>
      <c r="N775" s="2472">
        <v>0</v>
      </c>
      <c r="O775" s="2470">
        <v>0</v>
      </c>
      <c r="P775" s="2472">
        <v>0</v>
      </c>
      <c r="Q775" s="2470">
        <v>0</v>
      </c>
      <c r="R775" s="2470">
        <v>0</v>
      </c>
      <c r="S775" s="2470">
        <v>0</v>
      </c>
      <c r="T775" s="2472">
        <v>0</v>
      </c>
      <c r="U775" s="2473">
        <v>0</v>
      </c>
      <c r="V775" s="2472">
        <v>0</v>
      </c>
      <c r="W775" s="2473">
        <v>0</v>
      </c>
      <c r="X775" s="2470">
        <v>10</v>
      </c>
      <c r="Y775" s="3554">
        <v>10</v>
      </c>
      <c r="Z775" s="3390">
        <v>90778</v>
      </c>
      <c r="AA775" s="2512">
        <v>231265</v>
      </c>
      <c r="AB775" s="3390"/>
      <c r="AC775" s="2512">
        <v>0</v>
      </c>
      <c r="AD775" s="2512">
        <v>0</v>
      </c>
      <c r="AE775" s="2512">
        <v>0</v>
      </c>
      <c r="AF775" s="2512">
        <v>2689</v>
      </c>
      <c r="AG775" s="2779"/>
      <c r="AH775" s="2512">
        <v>0</v>
      </c>
      <c r="AI775" s="2512">
        <v>0</v>
      </c>
      <c r="AJ775" s="2512">
        <v>13149</v>
      </c>
      <c r="AK775" s="2512">
        <v>0</v>
      </c>
      <c r="AL775" s="2512">
        <v>0</v>
      </c>
      <c r="AM775" s="2512">
        <v>1353</v>
      </c>
      <c r="AN775" s="2208"/>
      <c r="AO775" s="2207"/>
    </row>
    <row r="776" spans="1:41">
      <c r="A776" s="2507">
        <v>41639</v>
      </c>
      <c r="B776" s="2511">
        <v>8061</v>
      </c>
      <c r="C776" s="2506">
        <v>8750</v>
      </c>
      <c r="D776" s="2506">
        <v>12610</v>
      </c>
      <c r="E776" s="2506">
        <v>15680</v>
      </c>
      <c r="F776" s="3390"/>
      <c r="G776" s="2506">
        <v>0</v>
      </c>
      <c r="H776" s="2510">
        <v>0</v>
      </c>
      <c r="I776" s="2510">
        <v>0</v>
      </c>
      <c r="J776" s="2506">
        <v>0</v>
      </c>
      <c r="K776" s="2506">
        <v>0</v>
      </c>
      <c r="L776" s="2779"/>
      <c r="M776" s="2779"/>
      <c r="N776" s="2508">
        <v>0</v>
      </c>
      <c r="O776" s="2506">
        <v>0</v>
      </c>
      <c r="P776" s="2508">
        <v>0</v>
      </c>
      <c r="Q776" s="2506">
        <v>0</v>
      </c>
      <c r="R776" s="2506">
        <v>0</v>
      </c>
      <c r="S776" s="2506">
        <v>0</v>
      </c>
      <c r="T776" s="2508">
        <v>0</v>
      </c>
      <c r="U776" s="2509">
        <v>0</v>
      </c>
      <c r="V776" s="2508">
        <v>0</v>
      </c>
      <c r="W776" s="2509">
        <v>0</v>
      </c>
      <c r="X776" s="2506">
        <v>0</v>
      </c>
      <c r="Y776" s="3554">
        <v>0</v>
      </c>
      <c r="Z776" s="3390">
        <v>90355</v>
      </c>
      <c r="AA776" s="2534">
        <v>238633</v>
      </c>
      <c r="AB776" s="3390"/>
      <c r="AC776" s="2534">
        <v>0</v>
      </c>
      <c r="AD776" s="2534">
        <v>0</v>
      </c>
      <c r="AE776" s="2534">
        <v>0</v>
      </c>
      <c r="AF776" s="2534">
        <v>2689</v>
      </c>
      <c r="AG776" s="2779"/>
      <c r="AH776" s="2534">
        <v>0</v>
      </c>
      <c r="AI776" s="2534">
        <v>0</v>
      </c>
      <c r="AJ776" s="2534">
        <v>13149</v>
      </c>
      <c r="AK776" s="2534">
        <v>0</v>
      </c>
      <c r="AL776" s="2534">
        <v>0</v>
      </c>
      <c r="AM776" s="2534">
        <v>1353</v>
      </c>
      <c r="AN776" s="2208"/>
      <c r="AO776" s="2207"/>
    </row>
    <row r="777" spans="1:41">
      <c r="A777" s="2529">
        <v>41641</v>
      </c>
      <c r="B777" s="2533">
        <v>9896</v>
      </c>
      <c r="C777" s="2528">
        <v>9896</v>
      </c>
      <c r="D777" s="2528">
        <v>30368</v>
      </c>
      <c r="E777" s="2528">
        <v>32786</v>
      </c>
      <c r="F777" s="3390"/>
      <c r="G777" s="2528">
        <v>0</v>
      </c>
      <c r="H777" s="2532">
        <v>0</v>
      </c>
      <c r="I777" s="2532">
        <v>0</v>
      </c>
      <c r="J777" s="2528">
        <v>0</v>
      </c>
      <c r="K777" s="2528">
        <v>0</v>
      </c>
      <c r="L777" s="2779"/>
      <c r="M777" s="2779"/>
      <c r="N777" s="2530">
        <v>0</v>
      </c>
      <c r="O777" s="2528">
        <v>0</v>
      </c>
      <c r="P777" s="2530">
        <v>0</v>
      </c>
      <c r="Q777" s="2528">
        <v>0</v>
      </c>
      <c r="R777" s="2528">
        <v>0</v>
      </c>
      <c r="S777" s="2528">
        <v>0</v>
      </c>
      <c r="T777" s="2530">
        <v>0</v>
      </c>
      <c r="U777" s="2531">
        <v>0</v>
      </c>
      <c r="V777" s="2530">
        <v>0</v>
      </c>
      <c r="W777" s="2531">
        <v>0</v>
      </c>
      <c r="X777" s="2528">
        <v>0</v>
      </c>
      <c r="Y777" s="3554">
        <v>100</v>
      </c>
      <c r="Z777" s="3390">
        <v>91952</v>
      </c>
      <c r="AA777" s="2562">
        <v>240824</v>
      </c>
      <c r="AB777" s="3390"/>
      <c r="AC777" s="2562">
        <v>0</v>
      </c>
      <c r="AD777" s="2562">
        <v>0</v>
      </c>
      <c r="AE777" s="2562">
        <v>0</v>
      </c>
      <c r="AF777" s="2562">
        <v>2689</v>
      </c>
      <c r="AG777" s="2779"/>
      <c r="AH777" s="2562">
        <v>0</v>
      </c>
      <c r="AI777" s="2562">
        <v>0</v>
      </c>
      <c r="AJ777" s="2562">
        <v>13149</v>
      </c>
      <c r="AK777" s="2562">
        <v>0</v>
      </c>
      <c r="AL777" s="2562">
        <v>0</v>
      </c>
      <c r="AM777" s="2562">
        <v>1348</v>
      </c>
      <c r="AN777" s="2208"/>
      <c r="AO777" s="2207"/>
    </row>
    <row r="778" spans="1:41">
      <c r="A778" s="2557">
        <v>41642</v>
      </c>
      <c r="B778" s="2561">
        <v>3800</v>
      </c>
      <c r="C778" s="2556">
        <v>3850</v>
      </c>
      <c r="D778" s="2556">
        <v>15671</v>
      </c>
      <c r="E778" s="2556">
        <v>15671</v>
      </c>
      <c r="F778" s="3390"/>
      <c r="G778" s="2556">
        <v>0</v>
      </c>
      <c r="H778" s="2560">
        <v>0</v>
      </c>
      <c r="I778" s="2560">
        <v>0</v>
      </c>
      <c r="J778" s="2556">
        <v>0</v>
      </c>
      <c r="K778" s="2556">
        <v>0</v>
      </c>
      <c r="L778" s="2779"/>
      <c r="M778" s="2779"/>
      <c r="N778" s="2558">
        <v>0</v>
      </c>
      <c r="O778" s="2556">
        <v>0</v>
      </c>
      <c r="P778" s="2558">
        <v>0</v>
      </c>
      <c r="Q778" s="2556">
        <v>0</v>
      </c>
      <c r="R778" s="2556">
        <v>0</v>
      </c>
      <c r="S778" s="2556">
        <v>0</v>
      </c>
      <c r="T778" s="2558">
        <v>0</v>
      </c>
      <c r="U778" s="2559">
        <v>0</v>
      </c>
      <c r="V778" s="2558">
        <v>0</v>
      </c>
      <c r="W778" s="2559">
        <v>0</v>
      </c>
      <c r="X778" s="2556">
        <v>0</v>
      </c>
      <c r="Y778" s="3554">
        <v>0</v>
      </c>
      <c r="Z778" s="3390">
        <v>92160</v>
      </c>
      <c r="AA778" s="2590">
        <v>242785</v>
      </c>
      <c r="AB778" s="3390"/>
      <c r="AC778" s="2590">
        <v>0</v>
      </c>
      <c r="AD778" s="2590">
        <v>0</v>
      </c>
      <c r="AE778" s="2590">
        <v>0</v>
      </c>
      <c r="AF778" s="2590">
        <v>2689</v>
      </c>
      <c r="AG778" s="2779"/>
      <c r="AH778" s="2590">
        <v>0</v>
      </c>
      <c r="AI778" s="2590">
        <v>0</v>
      </c>
      <c r="AJ778" s="2590">
        <v>13149</v>
      </c>
      <c r="AK778" s="2590">
        <v>0</v>
      </c>
      <c r="AL778" s="2590">
        <v>0</v>
      </c>
      <c r="AM778" s="2590">
        <v>1348</v>
      </c>
      <c r="AN778" s="2208"/>
      <c r="AO778" s="2207"/>
    </row>
    <row r="779" spans="1:41">
      <c r="A779" s="2585">
        <v>41645</v>
      </c>
      <c r="B779" s="2589">
        <v>5017</v>
      </c>
      <c r="C779" s="2584">
        <v>5545</v>
      </c>
      <c r="D779" s="2584">
        <v>13869</v>
      </c>
      <c r="E779" s="2584">
        <v>14899</v>
      </c>
      <c r="F779" s="3390"/>
      <c r="G779" s="2584">
        <v>0</v>
      </c>
      <c r="H779" s="2588">
        <v>0</v>
      </c>
      <c r="I779" s="2588">
        <v>0</v>
      </c>
      <c r="J779" s="2584">
        <v>0</v>
      </c>
      <c r="K779" s="2584">
        <v>0</v>
      </c>
      <c r="L779" s="2779"/>
      <c r="M779" s="2779"/>
      <c r="N779" s="2586">
        <v>0</v>
      </c>
      <c r="O779" s="2584">
        <v>0</v>
      </c>
      <c r="P779" s="2586">
        <v>0</v>
      </c>
      <c r="Q779" s="2584">
        <v>0</v>
      </c>
      <c r="R779" s="2584">
        <v>0</v>
      </c>
      <c r="S779" s="2584">
        <v>0</v>
      </c>
      <c r="T779" s="2586">
        <v>0</v>
      </c>
      <c r="U779" s="2587">
        <v>0</v>
      </c>
      <c r="V779" s="2586">
        <v>0</v>
      </c>
      <c r="W779" s="2587">
        <v>0</v>
      </c>
      <c r="X779" s="2584">
        <v>0</v>
      </c>
      <c r="Y779" s="3554">
        <v>0</v>
      </c>
      <c r="Z779" s="3479">
        <v>92511</v>
      </c>
      <c r="AA779" s="2610">
        <v>242045</v>
      </c>
      <c r="AB779" s="3479"/>
      <c r="AC779" s="2610">
        <v>0</v>
      </c>
      <c r="AD779" s="2610">
        <v>0</v>
      </c>
      <c r="AE779" s="2610">
        <v>0</v>
      </c>
      <c r="AF779" s="2610">
        <v>2689</v>
      </c>
      <c r="AG779" s="2766"/>
      <c r="AH779" s="2610">
        <v>0</v>
      </c>
      <c r="AI779" s="2610">
        <v>0</v>
      </c>
      <c r="AJ779" s="2610">
        <v>13149</v>
      </c>
      <c r="AK779" s="2610">
        <v>0</v>
      </c>
      <c r="AL779" s="2610">
        <v>0</v>
      </c>
      <c r="AM779" s="2610">
        <v>1362</v>
      </c>
      <c r="AN779" s="1369"/>
      <c r="AO779" s="1368"/>
    </row>
    <row r="780" spans="1:41">
      <c r="A780" s="2591">
        <v>41646</v>
      </c>
      <c r="B780" s="2609">
        <v>3543</v>
      </c>
      <c r="C780" s="2605">
        <v>5963</v>
      </c>
      <c r="D780" s="2605">
        <v>12115</v>
      </c>
      <c r="E780" s="2605">
        <v>14719</v>
      </c>
      <c r="F780" s="3479"/>
      <c r="G780" s="2605">
        <v>0</v>
      </c>
      <c r="H780" s="2608">
        <v>0</v>
      </c>
      <c r="I780" s="2608">
        <v>0</v>
      </c>
      <c r="J780" s="2605">
        <v>0</v>
      </c>
      <c r="K780" s="2605">
        <v>0</v>
      </c>
      <c r="L780" s="2766"/>
      <c r="M780" s="2766"/>
      <c r="N780" s="2606">
        <v>0</v>
      </c>
      <c r="O780" s="2605">
        <v>0</v>
      </c>
      <c r="P780" s="2606">
        <v>0</v>
      </c>
      <c r="Q780" s="2605">
        <v>0</v>
      </c>
      <c r="R780" s="2605">
        <v>0</v>
      </c>
      <c r="S780" s="2605">
        <v>0</v>
      </c>
      <c r="T780" s="2606">
        <v>0</v>
      </c>
      <c r="U780" s="2607">
        <v>0</v>
      </c>
      <c r="V780" s="2606">
        <v>0</v>
      </c>
      <c r="W780" s="2607">
        <v>0</v>
      </c>
      <c r="X780" s="2605">
        <v>0</v>
      </c>
      <c r="Y780" s="3555">
        <v>0</v>
      </c>
      <c r="Z780" s="3479">
        <v>92734</v>
      </c>
      <c r="AA780" s="2628">
        <v>240864</v>
      </c>
      <c r="AB780" s="3479"/>
      <c r="AC780" s="2628">
        <v>0</v>
      </c>
      <c r="AD780" s="2628">
        <v>0</v>
      </c>
      <c r="AE780" s="2628">
        <v>0</v>
      </c>
      <c r="AF780" s="2628">
        <v>2689</v>
      </c>
      <c r="AG780" s="2766"/>
      <c r="AH780" s="2628">
        <v>0</v>
      </c>
      <c r="AI780" s="2628">
        <v>0</v>
      </c>
      <c r="AJ780" s="2628">
        <v>13149</v>
      </c>
      <c r="AK780" s="2628">
        <v>0</v>
      </c>
      <c r="AL780" s="2628">
        <v>0</v>
      </c>
      <c r="AM780" s="2628">
        <v>1362</v>
      </c>
      <c r="AN780" s="2208"/>
      <c r="AO780" s="2207"/>
    </row>
    <row r="781" spans="1:41">
      <c r="A781" s="2591">
        <v>41647</v>
      </c>
      <c r="B781" s="2627">
        <v>7881</v>
      </c>
      <c r="C781" s="2623">
        <v>8861</v>
      </c>
      <c r="D781" s="2623">
        <v>15567</v>
      </c>
      <c r="E781" s="2623">
        <v>18281</v>
      </c>
      <c r="F781" s="3479"/>
      <c r="G781" s="2623">
        <v>0</v>
      </c>
      <c r="H781" s="2626">
        <v>0</v>
      </c>
      <c r="I781" s="2626">
        <v>0</v>
      </c>
      <c r="J781" s="2623">
        <v>24</v>
      </c>
      <c r="K781" s="2623">
        <v>24</v>
      </c>
      <c r="L781" s="2766"/>
      <c r="M781" s="2766"/>
      <c r="N781" s="2624">
        <v>0</v>
      </c>
      <c r="O781" s="2623">
        <v>0</v>
      </c>
      <c r="P781" s="2624">
        <v>0</v>
      </c>
      <c r="Q781" s="2623">
        <v>0</v>
      </c>
      <c r="R781" s="2623">
        <v>0</v>
      </c>
      <c r="S781" s="2623">
        <v>0</v>
      </c>
      <c r="T781" s="2624">
        <v>0</v>
      </c>
      <c r="U781" s="2625">
        <v>0</v>
      </c>
      <c r="V781" s="2624">
        <v>0</v>
      </c>
      <c r="W781" s="2625">
        <v>0</v>
      </c>
      <c r="X781" s="2623">
        <v>0</v>
      </c>
      <c r="Y781" s="3555">
        <v>0</v>
      </c>
      <c r="Z781" s="3479">
        <v>94968</v>
      </c>
      <c r="AA781" s="2646">
        <v>241953</v>
      </c>
      <c r="AB781" s="3479"/>
      <c r="AC781" s="2646">
        <v>0</v>
      </c>
      <c r="AD781" s="2646">
        <v>0</v>
      </c>
      <c r="AE781" s="2646">
        <v>0</v>
      </c>
      <c r="AF781" s="2646">
        <v>2689</v>
      </c>
      <c r="AG781" s="2766"/>
      <c r="AH781" s="2646">
        <v>0</v>
      </c>
      <c r="AI781" s="2646">
        <v>0</v>
      </c>
      <c r="AJ781" s="2646">
        <v>13149</v>
      </c>
      <c r="AK781" s="2646">
        <v>0</v>
      </c>
      <c r="AL781" s="2646">
        <v>0</v>
      </c>
      <c r="AM781" s="2646">
        <v>1362</v>
      </c>
      <c r="AN781" s="2208"/>
      <c r="AO781" s="2207"/>
    </row>
    <row r="782" spans="1:41">
      <c r="A782" s="2591">
        <v>41648</v>
      </c>
      <c r="B782" s="2645">
        <v>4532</v>
      </c>
      <c r="C782" s="2641">
        <v>7872</v>
      </c>
      <c r="D782" s="2641">
        <v>21495</v>
      </c>
      <c r="E782" s="2641">
        <v>22345</v>
      </c>
      <c r="F782" s="3479"/>
      <c r="G782" s="2641">
        <v>0</v>
      </c>
      <c r="H782" s="2644">
        <v>0</v>
      </c>
      <c r="I782" s="2644">
        <v>0</v>
      </c>
      <c r="J782" s="2641">
        <v>0</v>
      </c>
      <c r="K782" s="2641">
        <v>1255</v>
      </c>
      <c r="L782" s="2766"/>
      <c r="M782" s="2766"/>
      <c r="N782" s="2642">
        <v>0</v>
      </c>
      <c r="O782" s="2641">
        <v>0</v>
      </c>
      <c r="P782" s="2642">
        <v>0</v>
      </c>
      <c r="Q782" s="2641">
        <v>0</v>
      </c>
      <c r="R782" s="2641">
        <v>0</v>
      </c>
      <c r="S782" s="2641">
        <v>115</v>
      </c>
      <c r="T782" s="2642">
        <v>0</v>
      </c>
      <c r="U782" s="2643">
        <v>0</v>
      </c>
      <c r="V782" s="2642">
        <v>0</v>
      </c>
      <c r="W782" s="2643">
        <v>0</v>
      </c>
      <c r="X782" s="2641">
        <v>0</v>
      </c>
      <c r="Y782" s="3555">
        <v>0</v>
      </c>
      <c r="Z782" s="3390">
        <v>94744</v>
      </c>
      <c r="AA782" s="2664">
        <v>240508</v>
      </c>
      <c r="AB782" s="3390"/>
      <c r="AC782" s="2664">
        <v>0</v>
      </c>
      <c r="AD782" s="2664">
        <v>0</v>
      </c>
      <c r="AE782" s="2664">
        <v>0</v>
      </c>
      <c r="AF782" s="2664">
        <v>3944</v>
      </c>
      <c r="AG782" s="2779"/>
      <c r="AH782" s="2664">
        <v>0</v>
      </c>
      <c r="AI782" s="2664">
        <v>0</v>
      </c>
      <c r="AJ782" s="2664">
        <v>13058</v>
      </c>
      <c r="AK782" s="2664">
        <v>0</v>
      </c>
      <c r="AL782" s="2664">
        <v>0</v>
      </c>
      <c r="AM782" s="2664">
        <v>1348</v>
      </c>
      <c r="AN782" s="2208"/>
      <c r="AO782" s="2207"/>
    </row>
    <row r="783" spans="1:41">
      <c r="A783" s="2591">
        <v>41649</v>
      </c>
      <c r="B783" s="2663">
        <v>5531</v>
      </c>
      <c r="C783" s="2659">
        <v>5690</v>
      </c>
      <c r="D783" s="2659">
        <v>22395</v>
      </c>
      <c r="E783" s="2659">
        <v>25444</v>
      </c>
      <c r="F783" s="3390"/>
      <c r="G783" s="2659">
        <v>0</v>
      </c>
      <c r="H783" s="2662">
        <v>0</v>
      </c>
      <c r="I783" s="2662">
        <v>0</v>
      </c>
      <c r="J783" s="2659">
        <v>0</v>
      </c>
      <c r="K783" s="2659">
        <v>2510</v>
      </c>
      <c r="L783" s="2779"/>
      <c r="M783" s="2779"/>
      <c r="N783" s="2660">
        <v>0</v>
      </c>
      <c r="O783" s="2659">
        <v>0</v>
      </c>
      <c r="P783" s="2660">
        <v>0</v>
      </c>
      <c r="Q783" s="2659">
        <v>0</v>
      </c>
      <c r="R783" s="2659">
        <v>0</v>
      </c>
      <c r="S783" s="2659">
        <v>0</v>
      </c>
      <c r="T783" s="2660">
        <v>0</v>
      </c>
      <c r="U783" s="2661">
        <v>0</v>
      </c>
      <c r="V783" s="2660">
        <v>0</v>
      </c>
      <c r="W783" s="2661">
        <v>0</v>
      </c>
      <c r="X783" s="2659">
        <v>0</v>
      </c>
      <c r="Y783" s="3554">
        <v>0</v>
      </c>
      <c r="Z783" s="3390">
        <v>94795</v>
      </c>
      <c r="AA783" s="2685">
        <v>243340</v>
      </c>
      <c r="AB783" s="3390"/>
      <c r="AC783" s="2685">
        <v>0</v>
      </c>
      <c r="AD783" s="2685">
        <v>0</v>
      </c>
      <c r="AE783" s="2685">
        <v>0</v>
      </c>
      <c r="AF783" s="2685">
        <v>6454</v>
      </c>
      <c r="AG783" s="2779"/>
      <c r="AH783" s="2685">
        <v>0</v>
      </c>
      <c r="AI783" s="2685">
        <v>0</v>
      </c>
      <c r="AJ783" s="2685">
        <v>13058</v>
      </c>
      <c r="AK783" s="2685">
        <v>0</v>
      </c>
      <c r="AL783" s="2685">
        <v>0</v>
      </c>
      <c r="AM783" s="2685">
        <v>1348</v>
      </c>
      <c r="AN783" s="2208"/>
      <c r="AO783" s="2207"/>
    </row>
    <row r="784" spans="1:41">
      <c r="A784" s="2665">
        <v>41652</v>
      </c>
      <c r="B784" s="2684">
        <v>5623</v>
      </c>
      <c r="C784" s="2680">
        <v>5623</v>
      </c>
      <c r="D784" s="2680">
        <v>14923</v>
      </c>
      <c r="E784" s="2680">
        <v>16531</v>
      </c>
      <c r="F784" s="3390"/>
      <c r="G784" s="2680">
        <v>0</v>
      </c>
      <c r="H784" s="2683">
        <v>0</v>
      </c>
      <c r="I784" s="2683">
        <v>0</v>
      </c>
      <c r="J784" s="2680">
        <v>0</v>
      </c>
      <c r="K784" s="2680">
        <v>0</v>
      </c>
      <c r="L784" s="2779"/>
      <c r="M784" s="2779"/>
      <c r="N784" s="2681">
        <v>0</v>
      </c>
      <c r="O784" s="2680">
        <v>0</v>
      </c>
      <c r="P784" s="2681">
        <v>0</v>
      </c>
      <c r="Q784" s="2680">
        <v>0</v>
      </c>
      <c r="R784" s="2680">
        <v>0</v>
      </c>
      <c r="S784" s="2680">
        <v>0</v>
      </c>
      <c r="T784" s="2681">
        <v>0</v>
      </c>
      <c r="U784" s="2682">
        <v>0</v>
      </c>
      <c r="V784" s="2681">
        <v>0</v>
      </c>
      <c r="W784" s="2682">
        <v>0</v>
      </c>
      <c r="X784" s="2680">
        <v>61</v>
      </c>
      <c r="Y784" s="3554">
        <v>221</v>
      </c>
      <c r="Z784" s="3479">
        <v>93950</v>
      </c>
      <c r="AA784" s="2705">
        <v>243495</v>
      </c>
      <c r="AB784" s="3479"/>
      <c r="AC784" s="2705">
        <v>0</v>
      </c>
      <c r="AD784" s="2705">
        <v>0</v>
      </c>
      <c r="AE784" s="2705">
        <v>0</v>
      </c>
      <c r="AF784" s="2705">
        <v>6454</v>
      </c>
      <c r="AG784" s="2766"/>
      <c r="AH784" s="2705">
        <v>0</v>
      </c>
      <c r="AI784" s="2705">
        <v>0</v>
      </c>
      <c r="AJ784" s="2705">
        <v>13058</v>
      </c>
      <c r="AK784" s="2705">
        <v>0</v>
      </c>
      <c r="AL784" s="2705">
        <v>0</v>
      </c>
      <c r="AM784" s="2705">
        <v>1364</v>
      </c>
      <c r="AN784" s="2208"/>
      <c r="AO784" s="2207"/>
    </row>
    <row r="785" spans="1:41">
      <c r="A785" s="2686">
        <v>41653</v>
      </c>
      <c r="B785" s="2704">
        <v>3851</v>
      </c>
      <c r="C785" s="2700">
        <v>3851</v>
      </c>
      <c r="D785" s="2700">
        <v>14811</v>
      </c>
      <c r="E785" s="2700">
        <v>17251</v>
      </c>
      <c r="F785" s="3479"/>
      <c r="G785" s="2700">
        <v>0</v>
      </c>
      <c r="H785" s="2703">
        <v>0</v>
      </c>
      <c r="I785" s="2703">
        <v>0</v>
      </c>
      <c r="J785" s="2700">
        <v>0</v>
      </c>
      <c r="K785" s="2700">
        <v>0</v>
      </c>
      <c r="L785" s="2766"/>
      <c r="M785" s="2766"/>
      <c r="N785" s="2701">
        <v>0</v>
      </c>
      <c r="O785" s="2700">
        <v>0</v>
      </c>
      <c r="P785" s="2701">
        <v>0</v>
      </c>
      <c r="Q785" s="2700">
        <v>0</v>
      </c>
      <c r="R785" s="2700">
        <v>0</v>
      </c>
      <c r="S785" s="2700">
        <v>2478</v>
      </c>
      <c r="T785" s="2701">
        <v>0</v>
      </c>
      <c r="U785" s="2702">
        <v>0</v>
      </c>
      <c r="V785" s="2701">
        <v>0</v>
      </c>
      <c r="W785" s="2702">
        <v>0</v>
      </c>
      <c r="X785" s="2700">
        <v>0</v>
      </c>
      <c r="Y785" s="3555">
        <v>0</v>
      </c>
      <c r="Z785" s="3479">
        <v>94751</v>
      </c>
      <c r="AA785" s="2723">
        <v>243235</v>
      </c>
      <c r="AB785" s="3479"/>
      <c r="AC785" s="2723">
        <v>0</v>
      </c>
      <c r="AD785" s="2723">
        <v>0</v>
      </c>
      <c r="AE785" s="2723">
        <v>0</v>
      </c>
      <c r="AF785" s="2723">
        <v>6454</v>
      </c>
      <c r="AG785" s="2766"/>
      <c r="AH785" s="2723">
        <v>0</v>
      </c>
      <c r="AI785" s="2723">
        <v>0</v>
      </c>
      <c r="AJ785" s="2723">
        <v>13058</v>
      </c>
      <c r="AK785" s="2723">
        <v>0</v>
      </c>
      <c r="AL785" s="2723">
        <v>0</v>
      </c>
      <c r="AM785" s="2723">
        <v>1364</v>
      </c>
      <c r="AN785" s="2208"/>
      <c r="AO785" s="2207"/>
    </row>
    <row r="786" spans="1:41">
      <c r="A786" s="2686">
        <v>41654</v>
      </c>
      <c r="B786" s="2722">
        <v>3123</v>
      </c>
      <c r="C786" s="2718">
        <v>5043</v>
      </c>
      <c r="D786" s="2718">
        <v>16371</v>
      </c>
      <c r="E786" s="2718">
        <v>19722</v>
      </c>
      <c r="F786" s="3479"/>
      <c r="G786" s="2718">
        <v>0</v>
      </c>
      <c r="H786" s="2721">
        <v>0</v>
      </c>
      <c r="I786" s="2721">
        <v>0</v>
      </c>
      <c r="J786" s="2718">
        <v>0</v>
      </c>
      <c r="K786" s="2718">
        <v>0</v>
      </c>
      <c r="L786" s="2766"/>
      <c r="M786" s="2766"/>
      <c r="N786" s="2719">
        <v>0</v>
      </c>
      <c r="O786" s="2718">
        <v>0</v>
      </c>
      <c r="P786" s="2719">
        <v>0</v>
      </c>
      <c r="Q786" s="2718">
        <v>0</v>
      </c>
      <c r="R786" s="2718">
        <v>0</v>
      </c>
      <c r="S786" s="2718">
        <v>0</v>
      </c>
      <c r="T786" s="2719">
        <v>0</v>
      </c>
      <c r="U786" s="2720">
        <v>0</v>
      </c>
      <c r="V786" s="2719">
        <v>0</v>
      </c>
      <c r="W786" s="2720">
        <v>0</v>
      </c>
      <c r="X786" s="2718">
        <v>0</v>
      </c>
      <c r="Y786" s="3555">
        <v>0</v>
      </c>
      <c r="Z786" s="3390">
        <v>94347</v>
      </c>
      <c r="AA786" s="2741">
        <v>242368</v>
      </c>
      <c r="AB786" s="3390"/>
      <c r="AC786" s="2741">
        <v>0</v>
      </c>
      <c r="AD786" s="2741">
        <v>0</v>
      </c>
      <c r="AE786" s="2741">
        <v>0</v>
      </c>
      <c r="AF786" s="2741">
        <v>6454</v>
      </c>
      <c r="AG786" s="2779"/>
      <c r="AH786" s="2741">
        <v>0</v>
      </c>
      <c r="AI786" s="2741">
        <v>0</v>
      </c>
      <c r="AJ786" s="2741">
        <v>13058</v>
      </c>
      <c r="AK786" s="2741">
        <v>0</v>
      </c>
      <c r="AL786" s="2741">
        <v>0</v>
      </c>
      <c r="AM786" s="2741">
        <v>1364</v>
      </c>
      <c r="AN786" s="2208"/>
      <c r="AO786" s="2207"/>
    </row>
    <row r="787" spans="1:41">
      <c r="A787" s="2686">
        <v>41655</v>
      </c>
      <c r="B787" s="2740">
        <v>4094</v>
      </c>
      <c r="C787" s="2736">
        <v>6594</v>
      </c>
      <c r="D787" s="2736">
        <v>10749</v>
      </c>
      <c r="E787" s="2736">
        <v>14138</v>
      </c>
      <c r="F787" s="3390"/>
      <c r="G787" s="2736">
        <v>0</v>
      </c>
      <c r="H787" s="2739">
        <v>0</v>
      </c>
      <c r="I787" s="2739">
        <v>0</v>
      </c>
      <c r="J787" s="2736">
        <v>0</v>
      </c>
      <c r="K787" s="2736">
        <v>0</v>
      </c>
      <c r="L787" s="2779"/>
      <c r="M787" s="2779"/>
      <c r="N787" s="2737">
        <v>0</v>
      </c>
      <c r="O787" s="2736">
        <v>0</v>
      </c>
      <c r="P787" s="2737">
        <v>0</v>
      </c>
      <c r="Q787" s="2736">
        <v>0</v>
      </c>
      <c r="R787" s="2736">
        <v>0</v>
      </c>
      <c r="S787" s="2736">
        <v>0</v>
      </c>
      <c r="T787" s="2737">
        <v>0</v>
      </c>
      <c r="U787" s="2738">
        <v>0</v>
      </c>
      <c r="V787" s="2737">
        <v>0</v>
      </c>
      <c r="W787" s="2738">
        <v>0</v>
      </c>
      <c r="X787" s="2736">
        <v>12</v>
      </c>
      <c r="Y787" s="3554">
        <v>343</v>
      </c>
      <c r="Z787" s="3479">
        <v>95605</v>
      </c>
      <c r="AA787" s="2766">
        <v>242524</v>
      </c>
      <c r="AB787" s="3479"/>
      <c r="AC787" s="2766">
        <v>0</v>
      </c>
      <c r="AD787" s="2766">
        <v>0</v>
      </c>
      <c r="AE787" s="2766">
        <v>0</v>
      </c>
      <c r="AF787" s="2766">
        <v>6454</v>
      </c>
      <c r="AG787" s="2766"/>
      <c r="AH787" s="2766">
        <v>0</v>
      </c>
      <c r="AI787" s="2766">
        <v>0</v>
      </c>
      <c r="AJ787" s="2766">
        <v>13058</v>
      </c>
      <c r="AK787" s="2766">
        <v>0</v>
      </c>
      <c r="AL787" s="2766">
        <v>0</v>
      </c>
      <c r="AM787" s="2766">
        <v>1364</v>
      </c>
      <c r="AN787" s="2208"/>
      <c r="AO787" s="2207"/>
    </row>
    <row r="788" spans="1:41">
      <c r="A788" s="2742">
        <v>41656</v>
      </c>
      <c r="B788" s="2765">
        <v>3246</v>
      </c>
      <c r="C788" s="2761">
        <v>3246</v>
      </c>
      <c r="D788" s="2761">
        <v>12879</v>
      </c>
      <c r="E788" s="2761">
        <v>14661</v>
      </c>
      <c r="F788" s="3479"/>
      <c r="G788" s="2761">
        <v>0</v>
      </c>
      <c r="H788" s="2764">
        <v>0</v>
      </c>
      <c r="I788" s="2764">
        <v>0</v>
      </c>
      <c r="J788" s="2761">
        <v>0</v>
      </c>
      <c r="K788" s="2761">
        <v>0</v>
      </c>
      <c r="L788" s="2766"/>
      <c r="M788" s="2766"/>
      <c r="N788" s="2762">
        <v>0</v>
      </c>
      <c r="O788" s="2761">
        <v>0</v>
      </c>
      <c r="P788" s="2762">
        <v>0</v>
      </c>
      <c r="Q788" s="2761">
        <v>0</v>
      </c>
      <c r="R788" s="2761">
        <v>0</v>
      </c>
      <c r="S788" s="2761">
        <v>0</v>
      </c>
      <c r="T788" s="2762">
        <v>0</v>
      </c>
      <c r="U788" s="2763">
        <v>0</v>
      </c>
      <c r="V788" s="2762">
        <v>0</v>
      </c>
      <c r="W788" s="2763">
        <v>0</v>
      </c>
      <c r="X788" s="2761">
        <v>5</v>
      </c>
      <c r="Y788" s="3555">
        <v>5</v>
      </c>
      <c r="Z788" s="3390">
        <v>95825</v>
      </c>
      <c r="AA788" s="2785">
        <v>246055</v>
      </c>
      <c r="AB788" s="3390"/>
      <c r="AC788" s="2785">
        <v>0</v>
      </c>
      <c r="AD788" s="2785">
        <v>0</v>
      </c>
      <c r="AE788" s="2785">
        <v>0</v>
      </c>
      <c r="AF788" s="2785">
        <v>6454</v>
      </c>
      <c r="AG788" s="2785">
        <v>0</v>
      </c>
      <c r="AH788" s="2785">
        <v>0</v>
      </c>
      <c r="AI788" s="2785">
        <v>0</v>
      </c>
      <c r="AJ788" s="2785">
        <v>13058</v>
      </c>
      <c r="AK788" s="2785">
        <v>0</v>
      </c>
      <c r="AL788" s="2785">
        <v>0</v>
      </c>
      <c r="AM788" s="2785">
        <v>1369</v>
      </c>
      <c r="AN788" s="2208"/>
      <c r="AO788" s="2207"/>
    </row>
    <row r="789" spans="1:41">
      <c r="A789" s="2245">
        <v>41660</v>
      </c>
      <c r="B789" s="2784">
        <v>5764</v>
      </c>
      <c r="C789" s="2780">
        <v>5764</v>
      </c>
      <c r="D789" s="2780">
        <v>13134</v>
      </c>
      <c r="E789" s="2780">
        <v>17418</v>
      </c>
      <c r="F789" s="3390"/>
      <c r="G789" s="2780">
        <v>0</v>
      </c>
      <c r="H789" s="2783">
        <v>0</v>
      </c>
      <c r="I789" s="2783">
        <v>0</v>
      </c>
      <c r="J789" s="2780">
        <v>0</v>
      </c>
      <c r="K789" s="2780">
        <v>0</v>
      </c>
      <c r="L789" s="2780">
        <v>50</v>
      </c>
      <c r="M789" s="2780">
        <v>1665</v>
      </c>
      <c r="N789" s="2781">
        <v>0</v>
      </c>
      <c r="O789" s="2780">
        <v>0</v>
      </c>
      <c r="P789" s="2781">
        <v>0</v>
      </c>
      <c r="Q789" s="2780">
        <v>0</v>
      </c>
      <c r="R789" s="2780">
        <v>30</v>
      </c>
      <c r="S789" s="2780">
        <v>30</v>
      </c>
      <c r="T789" s="2781">
        <v>0</v>
      </c>
      <c r="U789" s="2782">
        <v>0</v>
      </c>
      <c r="V789" s="2781">
        <v>0</v>
      </c>
      <c r="W789" s="2782">
        <v>0</v>
      </c>
      <c r="X789" s="2780">
        <v>0</v>
      </c>
      <c r="Y789" s="3554">
        <v>0</v>
      </c>
      <c r="Z789" s="3390">
        <v>97357</v>
      </c>
      <c r="AA789" s="2806">
        <v>245483</v>
      </c>
      <c r="AB789" s="3390"/>
      <c r="AC789" s="2806">
        <v>0</v>
      </c>
      <c r="AD789" s="2806">
        <v>0</v>
      </c>
      <c r="AE789" s="2806">
        <v>0</v>
      </c>
      <c r="AF789" s="2806">
        <v>6454</v>
      </c>
      <c r="AG789" s="2806">
        <v>1665</v>
      </c>
      <c r="AH789" s="2806">
        <v>0</v>
      </c>
      <c r="AI789" s="2806">
        <v>0</v>
      </c>
      <c r="AJ789" s="2806">
        <v>13088</v>
      </c>
      <c r="AK789" s="2806">
        <v>0</v>
      </c>
      <c r="AL789" s="2806">
        <v>0</v>
      </c>
      <c r="AM789" s="2806">
        <v>1369</v>
      </c>
      <c r="AN789" s="2208"/>
      <c r="AO789" s="2207"/>
    </row>
    <row r="790" spans="1:41">
      <c r="A790" s="2245">
        <v>41661</v>
      </c>
      <c r="B790" s="2805">
        <v>3353</v>
      </c>
      <c r="C790" s="2801">
        <v>5173</v>
      </c>
      <c r="D790" s="2801">
        <v>8963</v>
      </c>
      <c r="E790" s="2801">
        <v>10363</v>
      </c>
      <c r="F790" s="3390"/>
      <c r="G790" s="2801">
        <v>0</v>
      </c>
      <c r="H790" s="2804">
        <v>0</v>
      </c>
      <c r="I790" s="2804">
        <v>0</v>
      </c>
      <c r="J790" s="2801">
        <v>0</v>
      </c>
      <c r="K790" s="2801">
        <v>0</v>
      </c>
      <c r="L790" s="2801">
        <v>0</v>
      </c>
      <c r="M790" s="2801">
        <v>0</v>
      </c>
      <c r="N790" s="2802">
        <v>0</v>
      </c>
      <c r="O790" s="2801">
        <v>0</v>
      </c>
      <c r="P790" s="2802">
        <v>0</v>
      </c>
      <c r="Q790" s="2801">
        <v>0</v>
      </c>
      <c r="R790" s="2801">
        <v>0</v>
      </c>
      <c r="S790" s="2801">
        <v>0</v>
      </c>
      <c r="T790" s="2802">
        <v>0</v>
      </c>
      <c r="U790" s="2803">
        <v>0</v>
      </c>
      <c r="V790" s="2802">
        <v>0</v>
      </c>
      <c r="W790" s="2803">
        <v>0</v>
      </c>
      <c r="X790" s="2801">
        <v>1</v>
      </c>
      <c r="Y790" s="3554">
        <v>1</v>
      </c>
      <c r="Z790" s="3479">
        <v>97574</v>
      </c>
      <c r="AA790" s="2824">
        <v>246560</v>
      </c>
      <c r="AB790" s="3479"/>
      <c r="AC790" s="2824">
        <v>0</v>
      </c>
      <c r="AD790" s="2824">
        <v>0</v>
      </c>
      <c r="AE790" s="2824">
        <v>0</v>
      </c>
      <c r="AF790" s="2824">
        <v>6454</v>
      </c>
      <c r="AG790" s="2824">
        <v>1665</v>
      </c>
      <c r="AH790" s="2824">
        <v>0</v>
      </c>
      <c r="AI790" s="2824">
        <v>0</v>
      </c>
      <c r="AJ790" s="2824">
        <v>13088</v>
      </c>
      <c r="AK790" s="2824">
        <v>0</v>
      </c>
      <c r="AL790" s="2824">
        <v>0</v>
      </c>
      <c r="AM790" s="2824">
        <v>1368</v>
      </c>
      <c r="AN790" s="2208"/>
      <c r="AO790" s="2207"/>
    </row>
    <row r="791" spans="1:41">
      <c r="A791" s="2245">
        <v>41662</v>
      </c>
      <c r="B791" s="2823">
        <v>5890</v>
      </c>
      <c r="C791" s="2819">
        <v>5890</v>
      </c>
      <c r="D791" s="2819">
        <v>20776</v>
      </c>
      <c r="E791" s="2819">
        <v>23141</v>
      </c>
      <c r="F791" s="3479"/>
      <c r="G791" s="2819">
        <v>0</v>
      </c>
      <c r="H791" s="2822">
        <v>0</v>
      </c>
      <c r="I791" s="2822">
        <v>0</v>
      </c>
      <c r="J791" s="2819">
        <v>0</v>
      </c>
      <c r="K791" s="2819">
        <v>0</v>
      </c>
      <c r="L791" s="2819">
        <v>0</v>
      </c>
      <c r="M791" s="2819">
        <v>0</v>
      </c>
      <c r="N791" s="2820">
        <v>0</v>
      </c>
      <c r="O791" s="2819">
        <v>0</v>
      </c>
      <c r="P791" s="2820">
        <v>0</v>
      </c>
      <c r="Q791" s="2819">
        <v>0</v>
      </c>
      <c r="R791" s="2819">
        <v>7</v>
      </c>
      <c r="S791" s="2819">
        <v>7</v>
      </c>
      <c r="T791" s="2820">
        <v>0</v>
      </c>
      <c r="U791" s="2821">
        <v>0</v>
      </c>
      <c r="V791" s="2820">
        <v>0</v>
      </c>
      <c r="W791" s="2821">
        <v>0</v>
      </c>
      <c r="X791" s="2819">
        <v>1</v>
      </c>
      <c r="Y791" s="3555">
        <v>1</v>
      </c>
      <c r="Z791" s="3479">
        <v>99053</v>
      </c>
      <c r="AA791" s="2842">
        <v>249750</v>
      </c>
      <c r="AB791" s="3479"/>
      <c r="AC791" s="2842">
        <v>0</v>
      </c>
      <c r="AD791" s="2842">
        <v>0</v>
      </c>
      <c r="AE791" s="2842">
        <v>0</v>
      </c>
      <c r="AF791" s="2842">
        <v>6454</v>
      </c>
      <c r="AG791" s="2842">
        <v>1665</v>
      </c>
      <c r="AH791" s="2842">
        <v>0</v>
      </c>
      <c r="AI791" s="2842">
        <v>0</v>
      </c>
      <c r="AJ791" s="2842">
        <v>1381</v>
      </c>
      <c r="AK791" s="2842">
        <v>0</v>
      </c>
      <c r="AL791" s="2842">
        <v>0</v>
      </c>
      <c r="AM791" s="2842">
        <v>1368</v>
      </c>
      <c r="AN791" s="2208"/>
      <c r="AO791" s="2207"/>
    </row>
    <row r="792" spans="1:41">
      <c r="A792" s="2245">
        <v>41663</v>
      </c>
      <c r="B792" s="2841">
        <v>9789</v>
      </c>
      <c r="C792" s="2837">
        <v>9789</v>
      </c>
      <c r="D792" s="2837">
        <v>32381</v>
      </c>
      <c r="E792" s="2837">
        <v>32641</v>
      </c>
      <c r="F792" s="3479"/>
      <c r="G792" s="2837">
        <v>0</v>
      </c>
      <c r="H792" s="2840">
        <v>0</v>
      </c>
      <c r="I792" s="2840">
        <v>0</v>
      </c>
      <c r="J792" s="2837">
        <v>0</v>
      </c>
      <c r="K792" s="2837">
        <v>0</v>
      </c>
      <c r="L792" s="2837">
        <v>0</v>
      </c>
      <c r="M792" s="2837">
        <v>0</v>
      </c>
      <c r="N792" s="2838">
        <v>0</v>
      </c>
      <c r="O792" s="2837">
        <v>0</v>
      </c>
      <c r="P792" s="2838">
        <v>0</v>
      </c>
      <c r="Q792" s="2837">
        <v>0</v>
      </c>
      <c r="R792" s="2837">
        <v>0</v>
      </c>
      <c r="S792" s="2837">
        <v>0</v>
      </c>
      <c r="T792" s="2838">
        <v>0</v>
      </c>
      <c r="U792" s="2839">
        <v>0</v>
      </c>
      <c r="V792" s="2838">
        <v>0</v>
      </c>
      <c r="W792" s="2839">
        <v>0</v>
      </c>
      <c r="X792" s="2837">
        <v>41</v>
      </c>
      <c r="Y792" s="3555">
        <v>41</v>
      </c>
      <c r="Z792" s="3390">
        <v>100710</v>
      </c>
      <c r="AA792" s="2860">
        <v>248348</v>
      </c>
      <c r="AB792" s="3390"/>
      <c r="AC792" s="2860">
        <v>0</v>
      </c>
      <c r="AD792" s="2860">
        <v>0</v>
      </c>
      <c r="AE792" s="2860">
        <v>0</v>
      </c>
      <c r="AF792" s="2860">
        <v>6454</v>
      </c>
      <c r="AG792" s="2860">
        <v>1665</v>
      </c>
      <c r="AH792" s="2860">
        <v>0</v>
      </c>
      <c r="AI792" s="2860">
        <v>0</v>
      </c>
      <c r="AJ792" s="2860">
        <v>13081</v>
      </c>
      <c r="AK792" s="2860">
        <v>0</v>
      </c>
      <c r="AL792" s="2860">
        <v>0</v>
      </c>
      <c r="AM792" s="2860">
        <v>1399</v>
      </c>
      <c r="AN792" s="2208"/>
      <c r="AO792" s="2207"/>
    </row>
    <row r="793" spans="1:41">
      <c r="A793" s="2245">
        <f>'Metals Options'!A791</f>
        <v>41666</v>
      </c>
      <c r="B793" s="2859">
        <v>10318</v>
      </c>
      <c r="C793" s="2855">
        <v>10318</v>
      </c>
      <c r="D793" s="2855">
        <v>38514</v>
      </c>
      <c r="E793" s="2855">
        <v>39514</v>
      </c>
      <c r="F793" s="3390"/>
      <c r="G793" s="2855">
        <v>0</v>
      </c>
      <c r="H793" s="2858">
        <v>0</v>
      </c>
      <c r="I793" s="2858">
        <v>0</v>
      </c>
      <c r="J793" s="2855">
        <v>0</v>
      </c>
      <c r="K793" s="2855">
        <v>0</v>
      </c>
      <c r="L793" s="2855">
        <v>0</v>
      </c>
      <c r="M793" s="2855">
        <v>4500</v>
      </c>
      <c r="N793" s="2856">
        <v>0</v>
      </c>
      <c r="O793" s="2855">
        <v>0</v>
      </c>
      <c r="P793" s="2856">
        <v>0</v>
      </c>
      <c r="Q793" s="2855">
        <v>0</v>
      </c>
      <c r="R793" s="2855">
        <v>0</v>
      </c>
      <c r="S793" s="2855">
        <v>0</v>
      </c>
      <c r="T793" s="2856">
        <v>0</v>
      </c>
      <c r="U793" s="2857">
        <v>0</v>
      </c>
      <c r="V793" s="2856">
        <v>0</v>
      </c>
      <c r="W793" s="2857">
        <v>0</v>
      </c>
      <c r="X793" s="2855">
        <v>10</v>
      </c>
      <c r="Y793" s="3554">
        <v>10</v>
      </c>
      <c r="Z793" s="3479">
        <v>101989</v>
      </c>
      <c r="AA793" s="2884">
        <v>254546</v>
      </c>
      <c r="AB793" s="3479"/>
      <c r="AC793" s="2884">
        <v>0</v>
      </c>
      <c r="AD793" s="2884">
        <v>0</v>
      </c>
      <c r="AE793" s="2884">
        <v>0</v>
      </c>
      <c r="AF793" s="2884">
        <v>6454</v>
      </c>
      <c r="AG793" s="2884">
        <v>6165</v>
      </c>
      <c r="AH793" s="2884">
        <v>0</v>
      </c>
      <c r="AI793" s="2884">
        <v>0</v>
      </c>
      <c r="AJ793" s="2884">
        <v>13081</v>
      </c>
      <c r="AK793" s="2884">
        <v>0</v>
      </c>
      <c r="AL793" s="2884">
        <v>0</v>
      </c>
      <c r="AM793" s="2884">
        <v>1395</v>
      </c>
      <c r="AN793" s="2208"/>
      <c r="AO793" s="2207"/>
    </row>
    <row r="794" spans="1:41">
      <c r="A794" s="2245">
        <f>'Metals Options'!A792</f>
        <v>41667</v>
      </c>
      <c r="B794" s="2883">
        <v>8577</v>
      </c>
      <c r="C794" s="2879">
        <v>13832</v>
      </c>
      <c r="D794" s="2879">
        <v>24328</v>
      </c>
      <c r="E794" s="2879">
        <v>27333</v>
      </c>
      <c r="F794" s="3479"/>
      <c r="G794" s="2879">
        <v>0</v>
      </c>
      <c r="H794" s="2882">
        <v>0</v>
      </c>
      <c r="I794" s="2882">
        <v>0</v>
      </c>
      <c r="J794" s="2879">
        <v>0</v>
      </c>
      <c r="K794" s="2879">
        <v>0</v>
      </c>
      <c r="L794" s="2879">
        <v>0</v>
      </c>
      <c r="M794" s="2879">
        <v>4500</v>
      </c>
      <c r="N794" s="2880">
        <v>0</v>
      </c>
      <c r="O794" s="2879">
        <v>0</v>
      </c>
      <c r="P794" s="2880">
        <v>0</v>
      </c>
      <c r="Q794" s="2879">
        <v>0</v>
      </c>
      <c r="R794" s="2879">
        <v>1</v>
      </c>
      <c r="S794" s="2879">
        <v>1</v>
      </c>
      <c r="T794" s="2880">
        <v>0</v>
      </c>
      <c r="U794" s="2881">
        <v>0</v>
      </c>
      <c r="V794" s="2880">
        <v>0</v>
      </c>
      <c r="W794" s="2881">
        <v>0</v>
      </c>
      <c r="X794" s="2879">
        <v>0</v>
      </c>
      <c r="Y794" s="3555">
        <v>0</v>
      </c>
      <c r="Z794" s="3479">
        <v>105614</v>
      </c>
      <c r="AA794" s="2895">
        <v>256803</v>
      </c>
      <c r="AB794" s="3479"/>
      <c r="AC794" s="2895">
        <v>0</v>
      </c>
      <c r="AD794" s="2895">
        <v>0</v>
      </c>
      <c r="AE794" s="2895">
        <v>0</v>
      </c>
      <c r="AF794" s="2895">
        <v>6454</v>
      </c>
      <c r="AG794" s="2895">
        <v>10665</v>
      </c>
      <c r="AH794" s="2895">
        <v>0</v>
      </c>
      <c r="AI794" s="2895">
        <v>0</v>
      </c>
      <c r="AJ794" s="2895">
        <v>13080</v>
      </c>
      <c r="AK794" s="2895">
        <v>0</v>
      </c>
      <c r="AL794" s="2895">
        <v>0</v>
      </c>
      <c r="AM794" s="2895">
        <v>1364</v>
      </c>
      <c r="AN794" s="2208"/>
      <c r="AO794" s="2207"/>
    </row>
    <row r="795" spans="1:41">
      <c r="A795" s="2245">
        <f>'Metals Options'!A793</f>
        <v>41668</v>
      </c>
      <c r="B795" s="2894">
        <v>13542</v>
      </c>
      <c r="C795" s="2890">
        <v>17042</v>
      </c>
      <c r="D795" s="2890">
        <v>34393</v>
      </c>
      <c r="E795" s="2890">
        <v>40813</v>
      </c>
      <c r="F795" s="3479"/>
      <c r="G795" s="2890">
        <v>0</v>
      </c>
      <c r="H795" s="2893">
        <v>0</v>
      </c>
      <c r="I795" s="2893">
        <v>0</v>
      </c>
      <c r="J795" s="2890">
        <v>0</v>
      </c>
      <c r="K795" s="2890">
        <v>0</v>
      </c>
      <c r="L795" s="2890">
        <v>0</v>
      </c>
      <c r="M795" s="2890">
        <v>0</v>
      </c>
      <c r="N795" s="2891">
        <v>0</v>
      </c>
      <c r="O795" s="2890">
        <v>0</v>
      </c>
      <c r="P795" s="2891">
        <v>0</v>
      </c>
      <c r="Q795" s="2890">
        <v>0</v>
      </c>
      <c r="R795" s="2890">
        <v>0</v>
      </c>
      <c r="S795" s="2890">
        <v>0</v>
      </c>
      <c r="T795" s="2891">
        <v>10</v>
      </c>
      <c r="U795" s="2892">
        <v>10</v>
      </c>
      <c r="V795" s="2891">
        <v>0</v>
      </c>
      <c r="W795" s="2892">
        <v>0</v>
      </c>
      <c r="X795" s="2890">
        <v>5</v>
      </c>
      <c r="Y795" s="3555">
        <v>5</v>
      </c>
      <c r="Z795" s="3479">
        <v>106952</v>
      </c>
      <c r="AA795" s="2913">
        <v>253760</v>
      </c>
      <c r="AB795" s="3479"/>
      <c r="AC795" s="2913">
        <v>0</v>
      </c>
      <c r="AD795" s="2913">
        <v>0</v>
      </c>
      <c r="AE795" s="2913">
        <v>0</v>
      </c>
      <c r="AF795" s="2913">
        <v>6454</v>
      </c>
      <c r="AG795" s="2913">
        <v>10665</v>
      </c>
      <c r="AH795" s="2913">
        <v>0</v>
      </c>
      <c r="AI795" s="2913">
        <v>0</v>
      </c>
      <c r="AJ795" s="2913">
        <v>13080</v>
      </c>
      <c r="AK795" s="2913">
        <v>10</v>
      </c>
      <c r="AL795" s="2913">
        <v>0</v>
      </c>
      <c r="AM795" s="2913">
        <v>1364</v>
      </c>
      <c r="AN795" s="2208"/>
      <c r="AO795" s="2207"/>
    </row>
    <row r="796" spans="1:41">
      <c r="A796" s="2245">
        <f>'Metals Options'!A794</f>
        <v>41669</v>
      </c>
      <c r="B796" s="2912">
        <v>10876</v>
      </c>
      <c r="C796" s="2908">
        <v>14475</v>
      </c>
      <c r="D796" s="2908">
        <v>33310</v>
      </c>
      <c r="E796" s="2908">
        <v>37579</v>
      </c>
      <c r="F796" s="3479"/>
      <c r="G796" s="2908">
        <v>0</v>
      </c>
      <c r="H796" s="2911">
        <v>0</v>
      </c>
      <c r="I796" s="2911">
        <v>0</v>
      </c>
      <c r="J796" s="2908">
        <v>0</v>
      </c>
      <c r="K796" s="2908">
        <v>0</v>
      </c>
      <c r="L796" s="2908">
        <v>0</v>
      </c>
      <c r="M796" s="2908">
        <v>1930</v>
      </c>
      <c r="N796" s="2909">
        <v>0</v>
      </c>
      <c r="O796" s="2908">
        <v>0</v>
      </c>
      <c r="P796" s="2909">
        <v>0</v>
      </c>
      <c r="Q796" s="2908">
        <v>0</v>
      </c>
      <c r="R796" s="2908">
        <v>3</v>
      </c>
      <c r="S796" s="2908">
        <v>3</v>
      </c>
      <c r="T796" s="2909">
        <v>0</v>
      </c>
      <c r="U796" s="2910">
        <v>0</v>
      </c>
      <c r="V796" s="2909">
        <v>0</v>
      </c>
      <c r="W796" s="2910">
        <v>0</v>
      </c>
      <c r="X796" s="2908">
        <v>0</v>
      </c>
      <c r="Y796" s="3555">
        <v>0</v>
      </c>
      <c r="Z796" s="3390">
        <v>102893</v>
      </c>
      <c r="AA796" s="2930">
        <v>258410</v>
      </c>
      <c r="AB796" s="3390"/>
      <c r="AC796" s="2930">
        <v>0</v>
      </c>
      <c r="AD796" s="2930">
        <v>0</v>
      </c>
      <c r="AE796" s="2930">
        <v>0</v>
      </c>
      <c r="AF796" s="2930">
        <v>6454</v>
      </c>
      <c r="AG796" s="2930">
        <v>12595</v>
      </c>
      <c r="AH796" s="2930">
        <v>0</v>
      </c>
      <c r="AI796" s="2930">
        <v>0</v>
      </c>
      <c r="AJ796" s="2930">
        <v>13077</v>
      </c>
      <c r="AK796" s="2930">
        <v>10</v>
      </c>
      <c r="AL796" s="2930">
        <v>0</v>
      </c>
      <c r="AM796" s="2930">
        <v>1364</v>
      </c>
      <c r="AN796" s="2208"/>
      <c r="AO796" s="2207"/>
    </row>
    <row r="797" spans="1:41">
      <c r="A797" s="2245">
        <f>'Metals Options'!A795</f>
        <v>41670</v>
      </c>
      <c r="B797" s="2929">
        <v>15256</v>
      </c>
      <c r="C797" s="2925">
        <v>15701</v>
      </c>
      <c r="D797" s="2925">
        <v>33800</v>
      </c>
      <c r="E797" s="2925">
        <v>36467</v>
      </c>
      <c r="F797" s="3390"/>
      <c r="G797" s="2925">
        <v>0</v>
      </c>
      <c r="H797" s="2928">
        <v>0</v>
      </c>
      <c r="I797" s="2928">
        <v>0</v>
      </c>
      <c r="J797" s="2925">
        <v>0</v>
      </c>
      <c r="K797" s="2925">
        <v>0</v>
      </c>
      <c r="L797" s="2925">
        <v>0</v>
      </c>
      <c r="M797" s="2925">
        <v>0</v>
      </c>
      <c r="N797" s="2926">
        <v>0</v>
      </c>
      <c r="O797" s="2925">
        <v>0</v>
      </c>
      <c r="P797" s="2926">
        <v>0</v>
      </c>
      <c r="Q797" s="2925">
        <v>0</v>
      </c>
      <c r="R797" s="2925">
        <v>50</v>
      </c>
      <c r="S797" s="2925">
        <v>50</v>
      </c>
      <c r="T797" s="2926">
        <v>0</v>
      </c>
      <c r="U797" s="2927">
        <v>0</v>
      </c>
      <c r="V797" s="2926">
        <v>0</v>
      </c>
      <c r="W797" s="2927">
        <v>0</v>
      </c>
      <c r="X797" s="2925">
        <v>0</v>
      </c>
      <c r="Y797" s="3554">
        <v>0</v>
      </c>
      <c r="Z797" s="3479">
        <v>102771</v>
      </c>
      <c r="AA797" s="2947">
        <v>259148</v>
      </c>
      <c r="AB797" s="3479"/>
      <c r="AC797" s="2947">
        <v>0</v>
      </c>
      <c r="AD797" s="2947">
        <v>0</v>
      </c>
      <c r="AE797" s="2947">
        <v>0</v>
      </c>
      <c r="AF797" s="2947">
        <v>6454</v>
      </c>
      <c r="AG797" s="2947">
        <v>12595</v>
      </c>
      <c r="AH797" s="2947">
        <v>0</v>
      </c>
      <c r="AI797" s="2947">
        <v>0</v>
      </c>
      <c r="AJ797" s="2947">
        <v>13058</v>
      </c>
      <c r="AK797" s="2947">
        <v>10</v>
      </c>
      <c r="AL797" s="2947">
        <v>0</v>
      </c>
      <c r="AM797" s="2947">
        <v>1364</v>
      </c>
      <c r="AN797" s="1044"/>
      <c r="AO797" s="1040"/>
    </row>
    <row r="798" spans="1:41">
      <c r="A798" s="2245">
        <f>'Metals Options'!A796</f>
        <v>41673</v>
      </c>
      <c r="B798" s="2946">
        <v>7627</v>
      </c>
      <c r="C798" s="2942">
        <v>7627</v>
      </c>
      <c r="D798" s="2942">
        <v>25977</v>
      </c>
      <c r="E798" s="2942">
        <v>29505</v>
      </c>
      <c r="F798" s="3390"/>
      <c r="G798" s="2942">
        <v>0</v>
      </c>
      <c r="H798" s="2945">
        <v>0</v>
      </c>
      <c r="I798" s="2945">
        <v>0</v>
      </c>
      <c r="J798" s="2942">
        <v>0</v>
      </c>
      <c r="K798" s="2942">
        <v>0</v>
      </c>
      <c r="L798" s="2942">
        <v>0</v>
      </c>
      <c r="M798" s="2942">
        <v>0</v>
      </c>
      <c r="N798" s="2943">
        <v>0</v>
      </c>
      <c r="O798" s="2942">
        <v>0</v>
      </c>
      <c r="P798" s="2943">
        <v>0</v>
      </c>
      <c r="Q798" s="2942">
        <v>0</v>
      </c>
      <c r="R798" s="2942">
        <v>0</v>
      </c>
      <c r="S798" s="2942">
        <v>0</v>
      </c>
      <c r="T798" s="2943">
        <v>0</v>
      </c>
      <c r="U798" s="2944">
        <v>0</v>
      </c>
      <c r="V798" s="2943">
        <v>0</v>
      </c>
      <c r="W798" s="2944">
        <v>0</v>
      </c>
      <c r="X798" s="2942">
        <v>1</v>
      </c>
      <c r="Y798" s="3554">
        <v>1</v>
      </c>
      <c r="Z798" s="3479">
        <v>103667</v>
      </c>
      <c r="AA798" s="2964">
        <v>260910</v>
      </c>
      <c r="AB798" s="3479"/>
      <c r="AC798" s="2964">
        <v>0</v>
      </c>
      <c r="AD798" s="2964">
        <v>0</v>
      </c>
      <c r="AE798" s="2964">
        <v>0</v>
      </c>
      <c r="AF798" s="2964">
        <v>6454</v>
      </c>
      <c r="AG798" s="2964">
        <v>12595</v>
      </c>
      <c r="AH798" s="2964">
        <v>0</v>
      </c>
      <c r="AI798" s="2964">
        <v>0</v>
      </c>
      <c r="AJ798" s="2964">
        <v>13058</v>
      </c>
      <c r="AK798" s="2964">
        <v>10</v>
      </c>
      <c r="AL798" s="2964">
        <v>0</v>
      </c>
      <c r="AM798" s="2964">
        <v>1363</v>
      </c>
      <c r="AN798" s="1044"/>
      <c r="AO798" s="1040"/>
    </row>
    <row r="799" spans="1:41">
      <c r="A799" s="2245">
        <f>'Metals Options'!A797</f>
        <v>41674</v>
      </c>
      <c r="B799" s="2963">
        <v>12009</v>
      </c>
      <c r="C799" s="2959">
        <v>13693</v>
      </c>
      <c r="D799" s="2959">
        <v>36959</v>
      </c>
      <c r="E799" s="2959">
        <v>38869</v>
      </c>
      <c r="F799" s="3479"/>
      <c r="G799" s="2959">
        <v>0</v>
      </c>
      <c r="H799" s="2962">
        <v>0</v>
      </c>
      <c r="I799" s="2962">
        <v>0</v>
      </c>
      <c r="J799" s="2959">
        <v>0</v>
      </c>
      <c r="K799" s="2959">
        <v>0</v>
      </c>
      <c r="L799" s="2959">
        <v>0</v>
      </c>
      <c r="M799" s="2959">
        <v>0</v>
      </c>
      <c r="N799" s="2960">
        <v>0</v>
      </c>
      <c r="O799" s="2959">
        <v>0</v>
      </c>
      <c r="P799" s="2960">
        <v>0</v>
      </c>
      <c r="Q799" s="2959">
        <v>0</v>
      </c>
      <c r="R799" s="2959">
        <v>0</v>
      </c>
      <c r="S799" s="2959">
        <v>0</v>
      </c>
      <c r="T799" s="2960">
        <v>0</v>
      </c>
      <c r="U799" s="2961">
        <v>0</v>
      </c>
      <c r="V799" s="2960">
        <v>0</v>
      </c>
      <c r="W799" s="2961">
        <v>0</v>
      </c>
      <c r="X799" s="2959">
        <v>24</v>
      </c>
      <c r="Y799" s="3555">
        <v>24</v>
      </c>
      <c r="Z799" s="3479">
        <v>100743</v>
      </c>
      <c r="AA799" s="2976">
        <v>265457</v>
      </c>
      <c r="AB799" s="3479"/>
      <c r="AC799" s="2976">
        <v>0</v>
      </c>
      <c r="AD799" s="2976">
        <v>0</v>
      </c>
      <c r="AE799" s="2976">
        <v>0</v>
      </c>
      <c r="AF799" s="2976">
        <v>6454</v>
      </c>
      <c r="AG799" s="2976">
        <v>12595</v>
      </c>
      <c r="AH799" s="2976">
        <v>0</v>
      </c>
      <c r="AI799" s="2976">
        <v>0</v>
      </c>
      <c r="AJ799" s="2976">
        <v>13058</v>
      </c>
      <c r="AK799" s="2976">
        <v>10</v>
      </c>
      <c r="AL799" s="2976">
        <v>0</v>
      </c>
      <c r="AM799" s="2976">
        <v>1364</v>
      </c>
      <c r="AN799" s="2208"/>
      <c r="AO799" s="2207"/>
    </row>
    <row r="800" spans="1:41">
      <c r="A800" s="2245">
        <f>'Metals Options'!A798</f>
        <v>41675</v>
      </c>
      <c r="B800" s="2975">
        <v>6772</v>
      </c>
      <c r="C800" s="2971">
        <v>6772</v>
      </c>
      <c r="D800" s="2971">
        <v>23845</v>
      </c>
      <c r="E800" s="2971">
        <v>28168</v>
      </c>
      <c r="F800" s="3479"/>
      <c r="G800" s="2971">
        <v>0</v>
      </c>
      <c r="H800" s="2974">
        <v>0</v>
      </c>
      <c r="I800" s="2974">
        <v>0</v>
      </c>
      <c r="J800" s="2971">
        <v>0</v>
      </c>
      <c r="K800" s="2971">
        <v>0</v>
      </c>
      <c r="L800" s="2971">
        <v>0</v>
      </c>
      <c r="M800" s="2971">
        <v>2300</v>
      </c>
      <c r="N800" s="2972">
        <v>0</v>
      </c>
      <c r="O800" s="2971">
        <v>0</v>
      </c>
      <c r="P800" s="2972">
        <v>0</v>
      </c>
      <c r="Q800" s="2971">
        <v>0</v>
      </c>
      <c r="R800" s="2971">
        <v>0</v>
      </c>
      <c r="S800" s="2971">
        <v>0</v>
      </c>
      <c r="T800" s="2972">
        <v>0</v>
      </c>
      <c r="U800" s="2973">
        <v>0</v>
      </c>
      <c r="V800" s="2972">
        <v>0</v>
      </c>
      <c r="W800" s="2973">
        <v>0</v>
      </c>
      <c r="X800" s="2971">
        <v>10</v>
      </c>
      <c r="Y800" s="3555">
        <v>10</v>
      </c>
      <c r="Z800" s="3479">
        <v>100109</v>
      </c>
      <c r="AA800" s="2993">
        <v>263252</v>
      </c>
      <c r="AB800" s="3479"/>
      <c r="AC800" s="2993">
        <v>0</v>
      </c>
      <c r="AD800" s="2993">
        <v>0</v>
      </c>
      <c r="AE800" s="2993">
        <v>0</v>
      </c>
      <c r="AF800" s="2993">
        <v>6454</v>
      </c>
      <c r="AG800" s="2993">
        <v>14895</v>
      </c>
      <c r="AH800" s="2993">
        <v>0</v>
      </c>
      <c r="AI800" s="2993">
        <v>0</v>
      </c>
      <c r="AJ800" s="2993">
        <v>13058</v>
      </c>
      <c r="AK800" s="2993">
        <v>10</v>
      </c>
      <c r="AL800" s="2993">
        <v>0</v>
      </c>
      <c r="AM800" s="2993">
        <v>1364</v>
      </c>
      <c r="AN800" s="2208"/>
      <c r="AO800" s="2207"/>
    </row>
    <row r="801" spans="1:41">
      <c r="A801" s="2245">
        <f>'Metals Options'!A799</f>
        <v>41676</v>
      </c>
      <c r="B801" s="2992">
        <v>6622</v>
      </c>
      <c r="C801" s="2988">
        <v>8122</v>
      </c>
      <c r="D801" s="2988">
        <v>24638</v>
      </c>
      <c r="E801" s="2988">
        <v>26997</v>
      </c>
      <c r="F801" s="3479"/>
      <c r="G801" s="2988">
        <v>0</v>
      </c>
      <c r="H801" s="2991">
        <v>0</v>
      </c>
      <c r="I801" s="2991">
        <v>0</v>
      </c>
      <c r="J801" s="2988">
        <v>0</v>
      </c>
      <c r="K801" s="2988">
        <v>0</v>
      </c>
      <c r="L801" s="2988">
        <v>0</v>
      </c>
      <c r="M801" s="2988">
        <v>0</v>
      </c>
      <c r="N801" s="2989">
        <v>0</v>
      </c>
      <c r="O801" s="2988">
        <v>0</v>
      </c>
      <c r="P801" s="2989">
        <v>0</v>
      </c>
      <c r="Q801" s="2988">
        <v>0</v>
      </c>
      <c r="R801" s="2988">
        <v>0</v>
      </c>
      <c r="S801" s="2988">
        <v>0</v>
      </c>
      <c r="T801" s="2989">
        <v>0</v>
      </c>
      <c r="U801" s="2990">
        <v>0</v>
      </c>
      <c r="V801" s="2989">
        <v>0</v>
      </c>
      <c r="W801" s="2990">
        <v>0</v>
      </c>
      <c r="X801" s="2988">
        <v>0</v>
      </c>
      <c r="Y801" s="3555">
        <v>0</v>
      </c>
      <c r="Z801" s="3390">
        <v>100683</v>
      </c>
      <c r="AA801" s="3010">
        <v>262353</v>
      </c>
      <c r="AB801" s="3390"/>
      <c r="AC801" s="3010">
        <v>0</v>
      </c>
      <c r="AD801" s="3010">
        <v>0</v>
      </c>
      <c r="AE801" s="3010">
        <v>0</v>
      </c>
      <c r="AF801" s="3010">
        <v>6454</v>
      </c>
      <c r="AG801" s="3010">
        <v>14895</v>
      </c>
      <c r="AH801" s="3010">
        <v>0</v>
      </c>
      <c r="AI801" s="3010">
        <v>0</v>
      </c>
      <c r="AJ801" s="3010">
        <v>13058</v>
      </c>
      <c r="AK801" s="3010">
        <v>10</v>
      </c>
      <c r="AL801" s="3010">
        <v>0</v>
      </c>
      <c r="AM801" s="3010">
        <v>1354</v>
      </c>
      <c r="AN801" s="2208"/>
      <c r="AO801" s="2207"/>
    </row>
    <row r="802" spans="1:41">
      <c r="A802" s="2245">
        <f>'Metals Options'!A800</f>
        <v>41677</v>
      </c>
      <c r="B802" s="3009">
        <v>6030</v>
      </c>
      <c r="C802" s="3005">
        <v>6030</v>
      </c>
      <c r="D802" s="3005">
        <v>23292</v>
      </c>
      <c r="E802" s="3005">
        <v>26737</v>
      </c>
      <c r="F802" s="3390"/>
      <c r="G802" s="3005">
        <v>0</v>
      </c>
      <c r="H802" s="3008">
        <v>0</v>
      </c>
      <c r="I802" s="3008">
        <v>0</v>
      </c>
      <c r="J802" s="3005">
        <v>0</v>
      </c>
      <c r="K802" s="3005">
        <v>0</v>
      </c>
      <c r="L802" s="3005">
        <v>0</v>
      </c>
      <c r="M802" s="3005">
        <v>0</v>
      </c>
      <c r="N802" s="3006">
        <v>0</v>
      </c>
      <c r="O802" s="3005">
        <v>0</v>
      </c>
      <c r="P802" s="3006">
        <v>0</v>
      </c>
      <c r="Q802" s="3005">
        <v>0</v>
      </c>
      <c r="R802" s="3005">
        <v>0</v>
      </c>
      <c r="S802" s="3005">
        <v>0</v>
      </c>
      <c r="T802" s="3006">
        <v>0</v>
      </c>
      <c r="U802" s="3007">
        <v>0</v>
      </c>
      <c r="V802" s="3006">
        <v>0</v>
      </c>
      <c r="W802" s="3007">
        <v>0</v>
      </c>
      <c r="X802" s="3005">
        <v>0</v>
      </c>
      <c r="Y802" s="3554">
        <v>0</v>
      </c>
      <c r="Z802" s="3390">
        <v>100483</v>
      </c>
      <c r="AA802" s="3027">
        <v>259356</v>
      </c>
      <c r="AB802" s="3390"/>
      <c r="AC802" s="3027">
        <v>0</v>
      </c>
      <c r="AD802" s="3027">
        <v>0</v>
      </c>
      <c r="AE802" s="3027">
        <v>0</v>
      </c>
      <c r="AF802" s="3027">
        <v>6454</v>
      </c>
      <c r="AG802" s="3027">
        <v>14895</v>
      </c>
      <c r="AH802" s="3027">
        <v>0</v>
      </c>
      <c r="AI802" s="3027">
        <v>0</v>
      </c>
      <c r="AJ802" s="3027">
        <v>13058</v>
      </c>
      <c r="AK802" s="3027">
        <v>10</v>
      </c>
      <c r="AL802" s="3027">
        <v>0</v>
      </c>
      <c r="AM802" s="3027">
        <v>1354</v>
      </c>
      <c r="AN802" s="2208"/>
      <c r="AO802" s="2207"/>
    </row>
    <row r="803" spans="1:41">
      <c r="A803" s="2245">
        <f>'Metals Options'!A801</f>
        <v>41680</v>
      </c>
      <c r="B803" s="3026">
        <v>6525</v>
      </c>
      <c r="C803" s="3022">
        <v>6850</v>
      </c>
      <c r="D803" s="3022">
        <v>32580</v>
      </c>
      <c r="E803" s="3022">
        <v>34692</v>
      </c>
      <c r="F803" s="3390"/>
      <c r="G803" s="3022">
        <v>0</v>
      </c>
      <c r="H803" s="3025">
        <v>0</v>
      </c>
      <c r="I803" s="3025">
        <v>0</v>
      </c>
      <c r="J803" s="3022">
        <v>0</v>
      </c>
      <c r="K803" s="3022">
        <v>0</v>
      </c>
      <c r="L803" s="3022">
        <v>0</v>
      </c>
      <c r="M803" s="3022">
        <v>0</v>
      </c>
      <c r="N803" s="3023">
        <v>0</v>
      </c>
      <c r="O803" s="3022">
        <v>0</v>
      </c>
      <c r="P803" s="3023">
        <v>0</v>
      </c>
      <c r="Q803" s="3022">
        <v>0</v>
      </c>
      <c r="R803" s="3022">
        <v>0</v>
      </c>
      <c r="S803" s="3022">
        <v>0</v>
      </c>
      <c r="T803" s="3023">
        <v>0</v>
      </c>
      <c r="U803" s="3024">
        <v>0</v>
      </c>
      <c r="V803" s="3023">
        <v>0</v>
      </c>
      <c r="W803" s="3024">
        <v>0</v>
      </c>
      <c r="X803" s="3022">
        <v>25</v>
      </c>
      <c r="Y803" s="3554">
        <v>25</v>
      </c>
      <c r="Z803" s="3390">
        <v>100132</v>
      </c>
      <c r="AA803" s="3045">
        <v>259465</v>
      </c>
      <c r="AB803" s="3390"/>
      <c r="AC803" s="3045">
        <v>0</v>
      </c>
      <c r="AD803" s="3045">
        <v>0</v>
      </c>
      <c r="AE803" s="3045">
        <v>0</v>
      </c>
      <c r="AF803" s="3045">
        <v>6454</v>
      </c>
      <c r="AG803" s="3045">
        <v>14895</v>
      </c>
      <c r="AH803" s="3045">
        <v>0</v>
      </c>
      <c r="AI803" s="3045">
        <v>0</v>
      </c>
      <c r="AJ803" s="3045">
        <v>13058</v>
      </c>
      <c r="AK803" s="3045">
        <v>10</v>
      </c>
      <c r="AL803" s="3045">
        <v>0</v>
      </c>
      <c r="AM803" s="3045">
        <v>1354</v>
      </c>
      <c r="AN803" s="2208"/>
      <c r="AO803" s="2207"/>
    </row>
    <row r="804" spans="1:41">
      <c r="A804" s="2245">
        <f>'Metals Options'!A802</f>
        <v>41681</v>
      </c>
      <c r="B804" s="3044">
        <v>6271</v>
      </c>
      <c r="C804" s="3040">
        <v>6359</v>
      </c>
      <c r="D804" s="3040">
        <v>40457</v>
      </c>
      <c r="E804" s="3040">
        <v>42351</v>
      </c>
      <c r="F804" s="3390"/>
      <c r="G804" s="3040">
        <v>0</v>
      </c>
      <c r="H804" s="3043">
        <v>0</v>
      </c>
      <c r="I804" s="3043">
        <v>0</v>
      </c>
      <c r="J804" s="3040">
        <v>0</v>
      </c>
      <c r="K804" s="3040">
        <v>0</v>
      </c>
      <c r="L804" s="3040">
        <v>0</v>
      </c>
      <c r="M804" s="3040">
        <v>0</v>
      </c>
      <c r="N804" s="3041">
        <v>0</v>
      </c>
      <c r="O804" s="3040">
        <v>0</v>
      </c>
      <c r="P804" s="3041">
        <v>0</v>
      </c>
      <c r="Q804" s="3040">
        <v>0</v>
      </c>
      <c r="R804" s="3040">
        <v>0</v>
      </c>
      <c r="S804" s="3040">
        <v>0</v>
      </c>
      <c r="T804" s="3041">
        <v>0</v>
      </c>
      <c r="U804" s="3042">
        <v>0</v>
      </c>
      <c r="V804" s="3041">
        <v>0</v>
      </c>
      <c r="W804" s="3042">
        <v>0</v>
      </c>
      <c r="X804" s="3040">
        <v>101</v>
      </c>
      <c r="Y804" s="3554">
        <v>101</v>
      </c>
      <c r="Z804" s="3390">
        <v>101350</v>
      </c>
      <c r="AA804" s="3062">
        <v>258061</v>
      </c>
      <c r="AB804" s="3390"/>
      <c r="AC804" s="3062">
        <v>0</v>
      </c>
      <c r="AD804" s="3062">
        <v>0</v>
      </c>
      <c r="AE804" s="3062">
        <v>0</v>
      </c>
      <c r="AF804" s="3062">
        <v>6454</v>
      </c>
      <c r="AG804" s="3062">
        <v>14895</v>
      </c>
      <c r="AH804" s="3062">
        <v>0</v>
      </c>
      <c r="AI804" s="3062">
        <v>0</v>
      </c>
      <c r="AJ804" s="3062">
        <v>13058</v>
      </c>
      <c r="AK804" s="3062">
        <v>10</v>
      </c>
      <c r="AL804" s="3062">
        <v>0</v>
      </c>
      <c r="AM804" s="3062">
        <v>1354</v>
      </c>
      <c r="AN804" s="2208"/>
      <c r="AO804" s="2207"/>
    </row>
    <row r="805" spans="1:41">
      <c r="A805" s="2245">
        <f>'Metals Options'!A803</f>
        <v>41682</v>
      </c>
      <c r="B805" s="3061">
        <v>5348</v>
      </c>
      <c r="C805" s="3057">
        <v>10307</v>
      </c>
      <c r="D805" s="3057">
        <v>25558</v>
      </c>
      <c r="E805" s="3057">
        <v>29128</v>
      </c>
      <c r="F805" s="3390"/>
      <c r="G805" s="3057">
        <v>0</v>
      </c>
      <c r="H805" s="3060">
        <v>0</v>
      </c>
      <c r="I805" s="3060">
        <v>0</v>
      </c>
      <c r="J805" s="3057">
        <v>0</v>
      </c>
      <c r="K805" s="3057">
        <v>0</v>
      </c>
      <c r="L805" s="3057">
        <v>0</v>
      </c>
      <c r="M805" s="3057">
        <v>820</v>
      </c>
      <c r="N805" s="3058">
        <v>0</v>
      </c>
      <c r="O805" s="3057">
        <v>0</v>
      </c>
      <c r="P805" s="3058">
        <v>0</v>
      </c>
      <c r="Q805" s="3057">
        <v>0</v>
      </c>
      <c r="R805" s="3057">
        <v>0</v>
      </c>
      <c r="S805" s="3057">
        <v>0</v>
      </c>
      <c r="T805" s="3058">
        <v>0</v>
      </c>
      <c r="U805" s="3059">
        <v>0</v>
      </c>
      <c r="V805" s="3058">
        <v>0</v>
      </c>
      <c r="W805" s="3059">
        <v>0</v>
      </c>
      <c r="X805" s="3057">
        <v>0</v>
      </c>
      <c r="Y805" s="3554">
        <v>0</v>
      </c>
      <c r="Z805" s="3390">
        <v>102673</v>
      </c>
      <c r="AA805" s="3074">
        <v>254542</v>
      </c>
      <c r="AB805" s="3390"/>
      <c r="AC805" s="3074">
        <v>0</v>
      </c>
      <c r="AD805" s="3074">
        <v>0</v>
      </c>
      <c r="AE805" s="3074">
        <v>0</v>
      </c>
      <c r="AF805" s="3074">
        <v>6454</v>
      </c>
      <c r="AG805" s="3074">
        <v>15715</v>
      </c>
      <c r="AH805" s="3074">
        <v>0</v>
      </c>
      <c r="AI805" s="3074">
        <v>0</v>
      </c>
      <c r="AJ805" s="3074">
        <v>13058</v>
      </c>
      <c r="AK805" s="3074">
        <v>10</v>
      </c>
      <c r="AL805" s="3074">
        <v>0</v>
      </c>
      <c r="AM805" s="3074">
        <v>1354</v>
      </c>
      <c r="AN805" s="2208"/>
      <c r="AO805" s="2207"/>
    </row>
    <row r="806" spans="1:41" ht="17.25" customHeight="1">
      <c r="A806" s="2245">
        <f>'Metals Options'!A804</f>
        <v>41683</v>
      </c>
      <c r="B806" s="3073">
        <v>6895</v>
      </c>
      <c r="C806" s="3069">
        <v>7527</v>
      </c>
      <c r="D806" s="3069">
        <v>19802</v>
      </c>
      <c r="E806" s="3069">
        <v>24571</v>
      </c>
      <c r="F806" s="3390"/>
      <c r="G806" s="3069">
        <v>0</v>
      </c>
      <c r="H806" s="3072">
        <v>0</v>
      </c>
      <c r="I806" s="3072">
        <v>0</v>
      </c>
      <c r="J806" s="3069">
        <v>0</v>
      </c>
      <c r="K806" s="3069">
        <v>0</v>
      </c>
      <c r="L806" s="3069">
        <v>0</v>
      </c>
      <c r="M806" s="3069">
        <v>0</v>
      </c>
      <c r="N806" s="3070">
        <v>0</v>
      </c>
      <c r="O806" s="3069">
        <v>0</v>
      </c>
      <c r="P806" s="3070">
        <v>0</v>
      </c>
      <c r="Q806" s="3069">
        <v>0</v>
      </c>
      <c r="R806" s="3069">
        <v>0</v>
      </c>
      <c r="S806" s="3069">
        <v>0</v>
      </c>
      <c r="T806" s="3070">
        <v>0</v>
      </c>
      <c r="U806" s="3071">
        <v>0</v>
      </c>
      <c r="V806" s="3070">
        <v>0</v>
      </c>
      <c r="W806" s="3071">
        <v>0</v>
      </c>
      <c r="X806" s="3069">
        <v>0</v>
      </c>
      <c r="Y806" s="3554">
        <v>0</v>
      </c>
      <c r="Z806" s="3479">
        <v>103017</v>
      </c>
      <c r="AA806" s="3107">
        <v>256936</v>
      </c>
      <c r="AB806" s="3479"/>
      <c r="AC806" s="3107">
        <v>0</v>
      </c>
      <c r="AD806" s="3107">
        <v>0</v>
      </c>
      <c r="AE806" s="3107">
        <v>0</v>
      </c>
      <c r="AF806" s="3107">
        <v>6454</v>
      </c>
      <c r="AG806" s="3107">
        <v>15715</v>
      </c>
      <c r="AH806" s="3107">
        <v>0</v>
      </c>
      <c r="AI806" s="3107">
        <v>0</v>
      </c>
      <c r="AJ806" s="3107">
        <v>13058</v>
      </c>
      <c r="AK806" s="3107">
        <v>10</v>
      </c>
      <c r="AL806" s="3107">
        <v>0</v>
      </c>
      <c r="AM806" s="3107">
        <v>1354</v>
      </c>
      <c r="AN806" s="2208"/>
      <c r="AO806" s="2207"/>
    </row>
    <row r="807" spans="1:41" ht="17.25" customHeight="1">
      <c r="A807" s="2245">
        <f>'Metals Options'!A805</f>
        <v>41684</v>
      </c>
      <c r="B807" s="3106">
        <v>4829</v>
      </c>
      <c r="C807" s="3102">
        <v>6810</v>
      </c>
      <c r="D807" s="3102">
        <v>17887</v>
      </c>
      <c r="E807" s="3102">
        <v>20139</v>
      </c>
      <c r="F807" s="3479"/>
      <c r="G807" s="3102">
        <v>0</v>
      </c>
      <c r="H807" s="3105">
        <v>0</v>
      </c>
      <c r="I807" s="3105">
        <v>0</v>
      </c>
      <c r="J807" s="3102">
        <v>0</v>
      </c>
      <c r="K807" s="3102">
        <v>0</v>
      </c>
      <c r="L807" s="3102">
        <v>0</v>
      </c>
      <c r="M807" s="3102">
        <v>0</v>
      </c>
      <c r="N807" s="3103">
        <v>0</v>
      </c>
      <c r="O807" s="3102">
        <v>0</v>
      </c>
      <c r="P807" s="3103">
        <v>0</v>
      </c>
      <c r="Q807" s="3102">
        <v>0</v>
      </c>
      <c r="R807" s="3102">
        <v>0</v>
      </c>
      <c r="S807" s="3102">
        <v>0</v>
      </c>
      <c r="T807" s="3103">
        <v>0</v>
      </c>
      <c r="U807" s="3104">
        <v>0</v>
      </c>
      <c r="V807" s="3103">
        <v>0</v>
      </c>
      <c r="W807" s="3104">
        <v>0</v>
      </c>
      <c r="X807" s="3102">
        <v>0</v>
      </c>
      <c r="Y807" s="3555">
        <v>0</v>
      </c>
      <c r="Z807" s="3479">
        <v>101612</v>
      </c>
      <c r="AA807" s="3107">
        <v>250802</v>
      </c>
      <c r="AB807" s="3479"/>
      <c r="AC807" s="3107">
        <v>0</v>
      </c>
      <c r="AD807" s="3107">
        <v>0</v>
      </c>
      <c r="AE807" s="3107">
        <v>0</v>
      </c>
      <c r="AF807" s="3107">
        <v>6454</v>
      </c>
      <c r="AG807" s="3107">
        <v>15715</v>
      </c>
      <c r="AH807" s="3107">
        <v>0</v>
      </c>
      <c r="AI807" s="3107">
        <v>0</v>
      </c>
      <c r="AJ807" s="3107">
        <v>13058</v>
      </c>
      <c r="AK807" s="3107">
        <v>10</v>
      </c>
      <c r="AL807" s="3107">
        <v>0</v>
      </c>
      <c r="AM807" s="3107">
        <v>1354</v>
      </c>
      <c r="AN807" s="2208"/>
      <c r="AO807" s="2207"/>
    </row>
    <row r="808" spans="1:41" ht="17.25" customHeight="1">
      <c r="A808" s="2245">
        <f>'Metals Options'!A806</f>
        <v>41688</v>
      </c>
      <c r="B808" s="3106">
        <v>5922</v>
      </c>
      <c r="C808" s="3102">
        <v>5922</v>
      </c>
      <c r="D808" s="3102">
        <v>16954</v>
      </c>
      <c r="E808" s="3102">
        <v>18354</v>
      </c>
      <c r="F808" s="3479"/>
      <c r="G808" s="3102">
        <v>0</v>
      </c>
      <c r="H808" s="3105">
        <v>0</v>
      </c>
      <c r="I808" s="3105">
        <v>0</v>
      </c>
      <c r="J808" s="3102">
        <v>0</v>
      </c>
      <c r="K808" s="3102">
        <v>0</v>
      </c>
      <c r="L808" s="3102">
        <v>0</v>
      </c>
      <c r="M808" s="3102">
        <v>0</v>
      </c>
      <c r="N808" s="3103">
        <v>0</v>
      </c>
      <c r="O808" s="3102">
        <v>0</v>
      </c>
      <c r="P808" s="3103">
        <v>0</v>
      </c>
      <c r="Q808" s="3102">
        <v>0</v>
      </c>
      <c r="R808" s="3102">
        <v>0</v>
      </c>
      <c r="S808" s="3102">
        <v>0</v>
      </c>
      <c r="T808" s="3103">
        <v>0</v>
      </c>
      <c r="U808" s="3104">
        <v>0</v>
      </c>
      <c r="V808" s="3103">
        <v>0</v>
      </c>
      <c r="W808" s="3104">
        <v>0</v>
      </c>
      <c r="X808" s="3102">
        <v>0</v>
      </c>
      <c r="Y808" s="3555">
        <v>0</v>
      </c>
      <c r="Z808" s="3479">
        <v>101862</v>
      </c>
      <c r="AA808" s="3124">
        <v>250713</v>
      </c>
      <c r="AB808" s="3479"/>
      <c r="AC808" s="3124">
        <v>0</v>
      </c>
      <c r="AD808" s="3124">
        <v>0</v>
      </c>
      <c r="AE808" s="3124">
        <v>0</v>
      </c>
      <c r="AF808" s="3124">
        <v>6454</v>
      </c>
      <c r="AG808" s="3124">
        <v>15715</v>
      </c>
      <c r="AH808" s="3124">
        <v>0</v>
      </c>
      <c r="AI808" s="3124">
        <v>0</v>
      </c>
      <c r="AJ808" s="3124">
        <v>13058</v>
      </c>
      <c r="AK808" s="3124">
        <v>10</v>
      </c>
      <c r="AL808" s="3124">
        <v>0</v>
      </c>
      <c r="AM808" s="3124">
        <v>1354</v>
      </c>
      <c r="AN808" s="2208"/>
      <c r="AO808" s="2207"/>
    </row>
    <row r="809" spans="1:41" ht="17.25" customHeight="1">
      <c r="A809" s="2245">
        <f>'Metals Options'!A807</f>
        <v>41689</v>
      </c>
      <c r="B809" s="3123">
        <v>5883</v>
      </c>
      <c r="C809" s="3119">
        <v>8838</v>
      </c>
      <c r="D809" s="3119">
        <v>24374</v>
      </c>
      <c r="E809" s="3119">
        <v>24374</v>
      </c>
      <c r="F809" s="3479"/>
      <c r="G809" s="3119">
        <v>0</v>
      </c>
      <c r="H809" s="3122">
        <v>0</v>
      </c>
      <c r="I809" s="3122">
        <v>0</v>
      </c>
      <c r="J809" s="3119">
        <v>0</v>
      </c>
      <c r="K809" s="3119">
        <v>1132</v>
      </c>
      <c r="L809" s="3119">
        <v>0</v>
      </c>
      <c r="M809" s="3119">
        <v>4951</v>
      </c>
      <c r="N809" s="3120">
        <v>0</v>
      </c>
      <c r="O809" s="3119">
        <v>0</v>
      </c>
      <c r="P809" s="3120">
        <v>0</v>
      </c>
      <c r="Q809" s="3119">
        <v>0</v>
      </c>
      <c r="R809" s="3119">
        <v>0</v>
      </c>
      <c r="S809" s="3119">
        <v>0</v>
      </c>
      <c r="T809" s="3120">
        <v>0</v>
      </c>
      <c r="U809" s="3121">
        <v>0</v>
      </c>
      <c r="V809" s="3120">
        <v>0</v>
      </c>
      <c r="W809" s="3121">
        <v>0</v>
      </c>
      <c r="X809" s="3119">
        <v>0</v>
      </c>
      <c r="Y809" s="3555">
        <v>20</v>
      </c>
      <c r="Z809" s="3479">
        <v>103110</v>
      </c>
      <c r="AA809" s="3141">
        <v>253059</v>
      </c>
      <c r="AB809" s="3479"/>
      <c r="AC809" s="3141">
        <v>0</v>
      </c>
      <c r="AD809" s="3141">
        <v>0</v>
      </c>
      <c r="AE809" s="3141">
        <v>0</v>
      </c>
      <c r="AF809" s="3141">
        <v>6454</v>
      </c>
      <c r="AG809" s="3141">
        <v>20666</v>
      </c>
      <c r="AH809" s="3141">
        <v>0</v>
      </c>
      <c r="AI809" s="3141">
        <v>0</v>
      </c>
      <c r="AJ809" s="3141">
        <v>13058</v>
      </c>
      <c r="AK809" s="3141">
        <v>10</v>
      </c>
      <c r="AL809" s="3141">
        <v>0</v>
      </c>
      <c r="AM809" s="3141">
        <v>1334</v>
      </c>
      <c r="AN809" s="2208"/>
      <c r="AO809" s="2207"/>
    </row>
    <row r="810" spans="1:41" ht="17.25" customHeight="1">
      <c r="A810" s="2245">
        <f>'Metals Options'!A808</f>
        <v>41690</v>
      </c>
      <c r="B810" s="3140">
        <v>4812</v>
      </c>
      <c r="C810" s="3136">
        <v>6592</v>
      </c>
      <c r="D810" s="3136">
        <v>17444</v>
      </c>
      <c r="E810" s="3136">
        <v>19698</v>
      </c>
      <c r="F810" s="3479"/>
      <c r="G810" s="3136">
        <v>0</v>
      </c>
      <c r="H810" s="3139">
        <v>0</v>
      </c>
      <c r="I810" s="3139">
        <v>0</v>
      </c>
      <c r="J810" s="3136">
        <v>0</v>
      </c>
      <c r="K810" s="3136">
        <v>0</v>
      </c>
      <c r="L810" s="3136">
        <v>0</v>
      </c>
      <c r="M810" s="3136">
        <v>0</v>
      </c>
      <c r="N810" s="3137">
        <v>0</v>
      </c>
      <c r="O810" s="3136">
        <v>0</v>
      </c>
      <c r="P810" s="3137">
        <v>0</v>
      </c>
      <c r="Q810" s="3136">
        <v>0</v>
      </c>
      <c r="R810" s="3136">
        <v>1</v>
      </c>
      <c r="S810" s="3136">
        <v>1</v>
      </c>
      <c r="T810" s="3137">
        <v>0</v>
      </c>
      <c r="U810" s="3138">
        <v>0</v>
      </c>
      <c r="V810" s="3137">
        <v>0</v>
      </c>
      <c r="W810" s="3138">
        <v>0</v>
      </c>
      <c r="X810" s="3136">
        <v>23</v>
      </c>
      <c r="Y810" s="3555">
        <v>23</v>
      </c>
      <c r="Z810" s="3479">
        <v>103418</v>
      </c>
      <c r="AA810" s="3162">
        <v>252860</v>
      </c>
      <c r="AB810" s="3479"/>
      <c r="AC810" s="3162">
        <v>0</v>
      </c>
      <c r="AD810" s="3162">
        <v>0</v>
      </c>
      <c r="AE810" s="3162">
        <v>0</v>
      </c>
      <c r="AF810" s="3162">
        <v>6454</v>
      </c>
      <c r="AG810" s="3162">
        <v>20666</v>
      </c>
      <c r="AH810" s="3162">
        <v>0</v>
      </c>
      <c r="AI810" s="3162">
        <v>0</v>
      </c>
      <c r="AJ810" s="3162">
        <v>13058</v>
      </c>
      <c r="AK810" s="3162">
        <v>10</v>
      </c>
      <c r="AL810" s="3162">
        <v>0</v>
      </c>
      <c r="AM810" s="3162">
        <v>1311</v>
      </c>
      <c r="AN810" s="2208"/>
      <c r="AO810" s="2207"/>
    </row>
    <row r="811" spans="1:41" ht="17.25" customHeight="1">
      <c r="A811" s="2245">
        <f>'Metals Options'!A809</f>
        <v>41691</v>
      </c>
      <c r="B811" s="3157">
        <v>3499</v>
      </c>
      <c r="C811" s="3153">
        <v>4549</v>
      </c>
      <c r="D811" s="3153">
        <v>14988</v>
      </c>
      <c r="E811" s="3153">
        <v>16185</v>
      </c>
      <c r="F811" s="3479"/>
      <c r="G811" s="3153">
        <v>0</v>
      </c>
      <c r="H811" s="3156">
        <v>0</v>
      </c>
      <c r="I811" s="3156">
        <v>0</v>
      </c>
      <c r="J811" s="3153">
        <v>0</v>
      </c>
      <c r="K811" s="3153">
        <v>0</v>
      </c>
      <c r="L811" s="3153">
        <v>0</v>
      </c>
      <c r="M811" s="3153">
        <v>0</v>
      </c>
      <c r="N811" s="3154">
        <v>0</v>
      </c>
      <c r="O811" s="3153">
        <v>0</v>
      </c>
      <c r="P811" s="3154">
        <v>0</v>
      </c>
      <c r="Q811" s="3153">
        <v>0</v>
      </c>
      <c r="R811" s="3153">
        <v>210</v>
      </c>
      <c r="S811" s="3153">
        <v>210</v>
      </c>
      <c r="T811" s="3154">
        <v>0</v>
      </c>
      <c r="U811" s="3155">
        <v>0</v>
      </c>
      <c r="V811" s="3154">
        <v>0</v>
      </c>
      <c r="W811" s="3155">
        <v>0</v>
      </c>
      <c r="X811" s="3153">
        <v>0</v>
      </c>
      <c r="Y811" s="3555">
        <v>0</v>
      </c>
      <c r="Z811" s="3479">
        <v>103679</v>
      </c>
      <c r="AA811" s="3185">
        <v>252204</v>
      </c>
      <c r="AB811" s="3479"/>
      <c r="AC811" s="3185">
        <v>0</v>
      </c>
      <c r="AD811" s="3185">
        <v>0</v>
      </c>
      <c r="AE811" s="3185">
        <v>0</v>
      </c>
      <c r="AF811" s="3185">
        <v>6454</v>
      </c>
      <c r="AG811" s="3185">
        <v>20666</v>
      </c>
      <c r="AH811" s="3185">
        <v>0</v>
      </c>
      <c r="AI811" s="3185">
        <v>0</v>
      </c>
      <c r="AJ811" s="3185">
        <v>13184</v>
      </c>
      <c r="AK811" s="3185">
        <v>10</v>
      </c>
      <c r="AL811" s="3185">
        <v>0</v>
      </c>
      <c r="AM811" s="3185">
        <v>1311</v>
      </c>
      <c r="AN811" s="2208"/>
      <c r="AO811" s="2207"/>
    </row>
    <row r="812" spans="1:41" ht="17.25" customHeight="1">
      <c r="A812" s="2245">
        <f>'Metals Options'!A810</f>
        <v>41694</v>
      </c>
      <c r="B812" s="3184">
        <v>7488</v>
      </c>
      <c r="C812" s="3180">
        <v>7488</v>
      </c>
      <c r="D812" s="3180">
        <v>15304</v>
      </c>
      <c r="E812" s="3180">
        <v>18229</v>
      </c>
      <c r="F812" s="3479"/>
      <c r="G812" s="3180">
        <v>0</v>
      </c>
      <c r="H812" s="3183">
        <v>0</v>
      </c>
      <c r="I812" s="3183">
        <v>0</v>
      </c>
      <c r="J812" s="3180">
        <v>0</v>
      </c>
      <c r="K812" s="3180">
        <v>0</v>
      </c>
      <c r="L812" s="3180">
        <v>0</v>
      </c>
      <c r="M812" s="3180">
        <v>0</v>
      </c>
      <c r="N812" s="3181">
        <v>0</v>
      </c>
      <c r="O812" s="3180">
        <v>0</v>
      </c>
      <c r="P812" s="3181">
        <v>0</v>
      </c>
      <c r="Q812" s="3180">
        <v>0</v>
      </c>
      <c r="R812" s="3180">
        <v>0</v>
      </c>
      <c r="S812" s="3180">
        <v>0</v>
      </c>
      <c r="T812" s="3181">
        <v>0</v>
      </c>
      <c r="U812" s="3182">
        <v>0</v>
      </c>
      <c r="V812" s="3181">
        <v>0</v>
      </c>
      <c r="W812" s="3182">
        <v>0</v>
      </c>
      <c r="X812" s="3180">
        <v>0</v>
      </c>
      <c r="Y812" s="3555">
        <v>12</v>
      </c>
      <c r="Z812" s="3390">
        <v>104387</v>
      </c>
      <c r="AA812" s="3207">
        <v>250153</v>
      </c>
      <c r="AB812" s="3390"/>
      <c r="AC812" s="3207">
        <v>0</v>
      </c>
      <c r="AD812" s="3207">
        <v>0</v>
      </c>
      <c r="AE812" s="3207">
        <v>0</v>
      </c>
      <c r="AF812" s="3207">
        <v>6454</v>
      </c>
      <c r="AG812" s="3207">
        <v>20666</v>
      </c>
      <c r="AH812" s="3207">
        <v>0</v>
      </c>
      <c r="AI812" s="3207">
        <v>0</v>
      </c>
      <c r="AJ812" s="3207">
        <v>13227</v>
      </c>
      <c r="AK812" s="3207">
        <v>10</v>
      </c>
      <c r="AL812" s="3207">
        <v>0</v>
      </c>
      <c r="AM812" s="3207">
        <v>1318</v>
      </c>
      <c r="AN812" s="2208"/>
      <c r="AO812" s="2207"/>
    </row>
    <row r="813" spans="1:41" ht="17.25" customHeight="1">
      <c r="A813" s="2245">
        <f>'Metals Options'!A811</f>
        <v>41695</v>
      </c>
      <c r="B813" s="3206">
        <v>5554</v>
      </c>
      <c r="C813" s="3202">
        <v>10699</v>
      </c>
      <c r="D813" s="3202">
        <v>31471</v>
      </c>
      <c r="E813" s="3202">
        <v>32748</v>
      </c>
      <c r="F813" s="3390"/>
      <c r="G813" s="3202">
        <v>0</v>
      </c>
      <c r="H813" s="3205">
        <v>0</v>
      </c>
      <c r="I813" s="3205">
        <v>0</v>
      </c>
      <c r="J813" s="3202">
        <v>0</v>
      </c>
      <c r="K813" s="3202">
        <v>0</v>
      </c>
      <c r="L813" s="3202">
        <v>965</v>
      </c>
      <c r="M813" s="3202">
        <v>965</v>
      </c>
      <c r="N813" s="3203">
        <v>0</v>
      </c>
      <c r="O813" s="3202">
        <v>0</v>
      </c>
      <c r="P813" s="3203">
        <v>0</v>
      </c>
      <c r="Q813" s="3202">
        <v>0</v>
      </c>
      <c r="R813" s="3202">
        <v>0</v>
      </c>
      <c r="S813" s="3202">
        <v>0</v>
      </c>
      <c r="T813" s="3203">
        <v>0</v>
      </c>
      <c r="U813" s="3204">
        <v>0</v>
      </c>
      <c r="V813" s="3203">
        <v>0</v>
      </c>
      <c r="W813" s="3204">
        <v>0</v>
      </c>
      <c r="X813" s="3202">
        <v>0</v>
      </c>
      <c r="Y813" s="3554">
        <v>0</v>
      </c>
      <c r="Z813" s="3479">
        <v>107070</v>
      </c>
      <c r="AA813" s="3230">
        <v>254156</v>
      </c>
      <c r="AB813" s="3479"/>
      <c r="AC813" s="3230">
        <v>0</v>
      </c>
      <c r="AD813" s="3230">
        <v>0</v>
      </c>
      <c r="AE813" s="3230">
        <v>0</v>
      </c>
      <c r="AF813" s="3230">
        <v>6454</v>
      </c>
      <c r="AG813" s="3230">
        <v>21631</v>
      </c>
      <c r="AH813" s="3230">
        <v>0</v>
      </c>
      <c r="AI813" s="3230">
        <v>0</v>
      </c>
      <c r="AJ813" s="3230">
        <v>13227</v>
      </c>
      <c r="AK813" s="3230">
        <v>10</v>
      </c>
      <c r="AL813" s="3230">
        <v>0</v>
      </c>
      <c r="AM813" s="3230">
        <v>1318</v>
      </c>
      <c r="AN813" s="2208"/>
      <c r="AO813" s="2207"/>
    </row>
    <row r="814" spans="1:41" ht="17.25" customHeight="1">
      <c r="A814" s="2245">
        <f>'Metals Options'!A812</f>
        <v>41696</v>
      </c>
      <c r="B814" s="3229">
        <v>5456</v>
      </c>
      <c r="C814" s="3225">
        <v>6546</v>
      </c>
      <c r="D814" s="3225">
        <v>19401</v>
      </c>
      <c r="E814" s="3225">
        <v>19688</v>
      </c>
      <c r="F814" s="3479"/>
      <c r="G814" s="3225">
        <v>0</v>
      </c>
      <c r="H814" s="3228">
        <v>0</v>
      </c>
      <c r="I814" s="3228">
        <v>0</v>
      </c>
      <c r="J814" s="3225">
        <v>0</v>
      </c>
      <c r="K814" s="3225">
        <v>0</v>
      </c>
      <c r="L814" s="3225">
        <v>0</v>
      </c>
      <c r="M814" s="3225">
        <v>0</v>
      </c>
      <c r="N814" s="3226">
        <v>0</v>
      </c>
      <c r="O814" s="3225">
        <v>0</v>
      </c>
      <c r="P814" s="3226">
        <v>0</v>
      </c>
      <c r="Q814" s="3225">
        <v>0</v>
      </c>
      <c r="R814" s="3225">
        <v>0</v>
      </c>
      <c r="S814" s="3225">
        <v>0</v>
      </c>
      <c r="T814" s="3226">
        <v>0</v>
      </c>
      <c r="U814" s="3227">
        <v>0</v>
      </c>
      <c r="V814" s="3226">
        <v>0</v>
      </c>
      <c r="W814" s="3227">
        <v>0</v>
      </c>
      <c r="X814" s="3225">
        <v>19</v>
      </c>
      <c r="Y814" s="3555">
        <v>19</v>
      </c>
      <c r="Z814" s="3479">
        <v>107293</v>
      </c>
      <c r="AA814" s="3252">
        <v>251625</v>
      </c>
      <c r="AB814" s="3479"/>
      <c r="AC814" s="3252">
        <v>0</v>
      </c>
      <c r="AD814" s="3252">
        <v>0</v>
      </c>
      <c r="AE814" s="3252">
        <v>0</v>
      </c>
      <c r="AF814" s="3252">
        <v>6454</v>
      </c>
      <c r="AG814" s="3252">
        <v>21631</v>
      </c>
      <c r="AH814" s="3252">
        <v>0</v>
      </c>
      <c r="AI814" s="3252">
        <v>0</v>
      </c>
      <c r="AJ814" s="3252">
        <v>13227</v>
      </c>
      <c r="AK814" s="3252">
        <v>10</v>
      </c>
      <c r="AL814" s="3252">
        <v>0</v>
      </c>
      <c r="AM814" s="3252">
        <v>1332</v>
      </c>
      <c r="AN814" s="2208"/>
      <c r="AO814" s="2207"/>
    </row>
    <row r="815" spans="1:41" ht="17.25" customHeight="1">
      <c r="A815" s="2245">
        <f>'Metals Options'!A813</f>
        <v>41697</v>
      </c>
      <c r="B815" s="3251">
        <v>5702</v>
      </c>
      <c r="C815" s="3247">
        <v>6067</v>
      </c>
      <c r="D815" s="3247">
        <v>22754</v>
      </c>
      <c r="E815" s="3247">
        <v>30754</v>
      </c>
      <c r="F815" s="3479"/>
      <c r="G815" s="3247">
        <v>0</v>
      </c>
      <c r="H815" s="3250">
        <v>0</v>
      </c>
      <c r="I815" s="3250">
        <v>0</v>
      </c>
      <c r="J815" s="3247">
        <v>0</v>
      </c>
      <c r="K815" s="3247">
        <v>0</v>
      </c>
      <c r="L815" s="3247">
        <v>100</v>
      </c>
      <c r="M815" s="3247">
        <v>100</v>
      </c>
      <c r="N815" s="3248">
        <v>0</v>
      </c>
      <c r="O815" s="3247">
        <v>0</v>
      </c>
      <c r="P815" s="3248">
        <v>0</v>
      </c>
      <c r="Q815" s="3247">
        <v>0</v>
      </c>
      <c r="R815" s="3247">
        <v>0</v>
      </c>
      <c r="S815" s="3247">
        <v>0</v>
      </c>
      <c r="T815" s="3248">
        <v>0</v>
      </c>
      <c r="U815" s="3249">
        <v>0</v>
      </c>
      <c r="V815" s="3248">
        <v>0</v>
      </c>
      <c r="W815" s="3249">
        <v>0</v>
      </c>
      <c r="X815" s="3247">
        <v>488</v>
      </c>
      <c r="Y815" s="3555">
        <v>488</v>
      </c>
      <c r="Z815" s="3390">
        <v>109099</v>
      </c>
      <c r="AA815" s="3274">
        <v>260927</v>
      </c>
      <c r="AB815" s="3390"/>
      <c r="AC815" s="3274">
        <v>0</v>
      </c>
      <c r="AD815" s="3274">
        <v>0</v>
      </c>
      <c r="AE815" s="3274">
        <v>0</v>
      </c>
      <c r="AF815" s="3274">
        <v>6454</v>
      </c>
      <c r="AG815" s="3274">
        <v>21631</v>
      </c>
      <c r="AH815" s="3274">
        <v>0</v>
      </c>
      <c r="AI815" s="3274">
        <v>0</v>
      </c>
      <c r="AJ815" s="3274">
        <v>13227</v>
      </c>
      <c r="AK815" s="3274">
        <v>10</v>
      </c>
      <c r="AL815" s="3274">
        <v>0</v>
      </c>
      <c r="AM815" s="3274">
        <v>1636</v>
      </c>
      <c r="AN815" s="2208"/>
      <c r="AO815" s="2207"/>
    </row>
    <row r="816" spans="1:41" ht="17.25" customHeight="1">
      <c r="A816" s="2245">
        <f>'Metals Options'!A814</f>
        <v>41698</v>
      </c>
      <c r="B816" s="3273">
        <v>10893</v>
      </c>
      <c r="C816" s="3269">
        <v>16074</v>
      </c>
      <c r="D816" s="3269">
        <v>24801</v>
      </c>
      <c r="E816" s="3269">
        <v>25759</v>
      </c>
      <c r="F816" s="3390"/>
      <c r="G816" s="3269">
        <v>0</v>
      </c>
      <c r="H816" s="3272">
        <v>0</v>
      </c>
      <c r="I816" s="3272">
        <v>0</v>
      </c>
      <c r="J816" s="3269">
        <v>0</v>
      </c>
      <c r="K816" s="3269">
        <v>0</v>
      </c>
      <c r="L816" s="3269">
        <v>0</v>
      </c>
      <c r="M816" s="3269">
        <v>0</v>
      </c>
      <c r="N816" s="3270">
        <v>0</v>
      </c>
      <c r="O816" s="3269">
        <v>0</v>
      </c>
      <c r="P816" s="3270">
        <v>0</v>
      </c>
      <c r="Q816" s="3269">
        <v>0</v>
      </c>
      <c r="R816" s="3269">
        <v>0</v>
      </c>
      <c r="S816" s="3269">
        <v>250</v>
      </c>
      <c r="T816" s="3270">
        <v>0</v>
      </c>
      <c r="U816" s="3271">
        <v>0</v>
      </c>
      <c r="V816" s="3270">
        <v>0</v>
      </c>
      <c r="W816" s="3271">
        <v>0</v>
      </c>
      <c r="X816" s="3269">
        <v>0</v>
      </c>
      <c r="Y816" s="3554">
        <v>0</v>
      </c>
      <c r="Z816" s="3479">
        <v>107577</v>
      </c>
      <c r="AA816" s="3296">
        <v>257438</v>
      </c>
      <c r="AB816" s="3479"/>
      <c r="AC816" s="3296">
        <v>0</v>
      </c>
      <c r="AD816" s="3296">
        <v>0</v>
      </c>
      <c r="AE816" s="3296">
        <v>0</v>
      </c>
      <c r="AF816" s="3296">
        <v>6454</v>
      </c>
      <c r="AG816" s="3296">
        <v>21531</v>
      </c>
      <c r="AH816" s="3296">
        <v>0</v>
      </c>
      <c r="AI816" s="3296">
        <v>0</v>
      </c>
      <c r="AJ816" s="3296">
        <v>13227</v>
      </c>
      <c r="AK816" s="3296">
        <v>10</v>
      </c>
      <c r="AL816" s="3296">
        <v>0</v>
      </c>
      <c r="AM816" s="3296">
        <v>1636</v>
      </c>
      <c r="AN816" s="2208"/>
      <c r="AO816" s="2207"/>
    </row>
    <row r="817" spans="1:41" ht="17.25" customHeight="1">
      <c r="A817" s="2245">
        <f>'Metals Options'!A815</f>
        <v>41701</v>
      </c>
      <c r="B817" s="3295">
        <v>8298</v>
      </c>
      <c r="C817" s="3291">
        <v>8298</v>
      </c>
      <c r="D817" s="3291">
        <v>34812</v>
      </c>
      <c r="E817" s="3291">
        <v>41633</v>
      </c>
      <c r="F817" s="3479"/>
      <c r="G817" s="3291">
        <v>0</v>
      </c>
      <c r="H817" s="3294">
        <v>0</v>
      </c>
      <c r="I817" s="3294">
        <v>0</v>
      </c>
      <c r="J817" s="3291">
        <v>0</v>
      </c>
      <c r="K817" s="3291">
        <v>0</v>
      </c>
      <c r="L817" s="3291">
        <v>0</v>
      </c>
      <c r="M817" s="3291">
        <v>0</v>
      </c>
      <c r="N817" s="3292">
        <v>0</v>
      </c>
      <c r="O817" s="3291">
        <v>0</v>
      </c>
      <c r="P817" s="3292">
        <v>0</v>
      </c>
      <c r="Q817" s="3291">
        <v>0</v>
      </c>
      <c r="R817" s="3291">
        <v>0</v>
      </c>
      <c r="S817" s="3291">
        <v>0</v>
      </c>
      <c r="T817" s="3292">
        <v>0</v>
      </c>
      <c r="U817" s="3293">
        <v>0</v>
      </c>
      <c r="V817" s="3292">
        <v>0</v>
      </c>
      <c r="W817" s="3293">
        <v>0</v>
      </c>
      <c r="X817" s="3291">
        <v>0</v>
      </c>
      <c r="Y817" s="3555">
        <v>0</v>
      </c>
      <c r="Z817" s="3479">
        <v>106241</v>
      </c>
      <c r="AA817" s="3322">
        <v>256700</v>
      </c>
      <c r="AB817" s="3479"/>
      <c r="AC817" s="3322">
        <v>0</v>
      </c>
      <c r="AD817" s="3322">
        <v>0</v>
      </c>
      <c r="AE817" s="3322">
        <v>0</v>
      </c>
      <c r="AF817" s="3322">
        <v>6454</v>
      </c>
      <c r="AG817" s="3322">
        <v>21531</v>
      </c>
      <c r="AH817" s="3322">
        <v>0</v>
      </c>
      <c r="AI817" s="3322">
        <v>0</v>
      </c>
      <c r="AJ817" s="3322">
        <v>13227</v>
      </c>
      <c r="AK817" s="3322">
        <v>10</v>
      </c>
      <c r="AL817" s="3322">
        <v>0</v>
      </c>
      <c r="AM817" s="3322">
        <v>1636</v>
      </c>
      <c r="AN817" s="2208"/>
      <c r="AO817" s="2207"/>
    </row>
    <row r="818" spans="1:41" ht="17.25" customHeight="1">
      <c r="A818" s="2245">
        <f>'Metals Options'!A816</f>
        <v>41702</v>
      </c>
      <c r="B818" s="3321">
        <v>7599</v>
      </c>
      <c r="C818" s="3317">
        <v>7599</v>
      </c>
      <c r="D818" s="3317">
        <v>23883</v>
      </c>
      <c r="E818" s="3317">
        <v>23585</v>
      </c>
      <c r="F818" s="3479"/>
      <c r="G818" s="3317">
        <v>0</v>
      </c>
      <c r="H818" s="3320">
        <v>0</v>
      </c>
      <c r="I818" s="3320">
        <v>0</v>
      </c>
      <c r="J818" s="3317">
        <v>0</v>
      </c>
      <c r="K818" s="3317">
        <v>0</v>
      </c>
      <c r="L818" s="3317">
        <v>0</v>
      </c>
      <c r="M818" s="3317">
        <v>0</v>
      </c>
      <c r="N818" s="3318">
        <v>0</v>
      </c>
      <c r="O818" s="3317">
        <v>0</v>
      </c>
      <c r="P818" s="3318">
        <v>0</v>
      </c>
      <c r="Q818" s="3317">
        <v>0</v>
      </c>
      <c r="R818" s="3317">
        <v>0</v>
      </c>
      <c r="S818" s="3317">
        <v>0</v>
      </c>
      <c r="T818" s="3318">
        <v>0</v>
      </c>
      <c r="U818" s="3319">
        <v>0</v>
      </c>
      <c r="V818" s="3318">
        <v>0</v>
      </c>
      <c r="W818" s="3319">
        <v>0</v>
      </c>
      <c r="X818" s="3317">
        <v>0</v>
      </c>
      <c r="Y818" s="3555">
        <v>0</v>
      </c>
      <c r="Z818" s="3390">
        <v>107204</v>
      </c>
      <c r="AA818" s="3344">
        <v>258503</v>
      </c>
      <c r="AB818" s="3390"/>
      <c r="AC818" s="3344">
        <v>0</v>
      </c>
      <c r="AD818" s="3344">
        <v>0</v>
      </c>
      <c r="AE818" s="3344">
        <v>0</v>
      </c>
      <c r="AF818" s="3344">
        <v>6454</v>
      </c>
      <c r="AG818" s="3344">
        <v>21531</v>
      </c>
      <c r="AH818" s="3344">
        <v>0</v>
      </c>
      <c r="AI818" s="3344">
        <v>0</v>
      </c>
      <c r="AJ818" s="3344">
        <v>13227</v>
      </c>
      <c r="AK818" s="3344">
        <v>10</v>
      </c>
      <c r="AL818" s="3344">
        <v>0</v>
      </c>
      <c r="AM818" s="3344">
        <v>1636</v>
      </c>
      <c r="AN818" s="2208"/>
      <c r="AO818" s="2207"/>
    </row>
    <row r="819" spans="1:41" ht="17.25" customHeight="1">
      <c r="A819" s="2245">
        <f>'Metals Options'!A817</f>
        <v>41703</v>
      </c>
      <c r="B819" s="3343">
        <v>7102</v>
      </c>
      <c r="C819" s="3339">
        <v>9672</v>
      </c>
      <c r="D819" s="3339">
        <v>12632</v>
      </c>
      <c r="E819" s="3339">
        <v>13667</v>
      </c>
      <c r="F819" s="3390"/>
      <c r="G819" s="3339">
        <v>0</v>
      </c>
      <c r="H819" s="3342">
        <v>0</v>
      </c>
      <c r="I819" s="3342">
        <v>0</v>
      </c>
      <c r="J819" s="3339">
        <v>0</v>
      </c>
      <c r="K819" s="3339">
        <v>0</v>
      </c>
      <c r="L819" s="3339">
        <v>0</v>
      </c>
      <c r="M819" s="3339">
        <v>0</v>
      </c>
      <c r="N819" s="3340">
        <v>0</v>
      </c>
      <c r="O819" s="3339">
        <v>0</v>
      </c>
      <c r="P819" s="3340">
        <v>0</v>
      </c>
      <c r="Q819" s="3339">
        <v>0</v>
      </c>
      <c r="R819" s="3339">
        <v>0</v>
      </c>
      <c r="S819" s="3339">
        <v>0</v>
      </c>
      <c r="T819" s="3340">
        <v>0</v>
      </c>
      <c r="U819" s="3341">
        <v>0</v>
      </c>
      <c r="V819" s="3340">
        <v>0</v>
      </c>
      <c r="W819" s="3341">
        <v>0</v>
      </c>
      <c r="X819" s="3339">
        <v>0</v>
      </c>
      <c r="Y819" s="3554">
        <v>0</v>
      </c>
      <c r="Z819" s="3390">
        <v>104848</v>
      </c>
      <c r="AA819" s="3367">
        <v>257314</v>
      </c>
      <c r="AB819" s="3390"/>
      <c r="AC819" s="3367">
        <v>0</v>
      </c>
      <c r="AD819" s="3367">
        <v>0</v>
      </c>
      <c r="AE819" s="3367">
        <v>0</v>
      </c>
      <c r="AF819" s="3367">
        <v>6454</v>
      </c>
      <c r="AG819" s="3367">
        <v>21531</v>
      </c>
      <c r="AH819" s="3367">
        <v>0</v>
      </c>
      <c r="AI819" s="3367">
        <v>0</v>
      </c>
      <c r="AJ819" s="3367">
        <v>13227</v>
      </c>
      <c r="AK819" s="3367">
        <v>10</v>
      </c>
      <c r="AL819" s="3367">
        <v>0</v>
      </c>
      <c r="AM819" s="3367">
        <v>1636</v>
      </c>
      <c r="AN819" s="2208"/>
      <c r="AO819" s="2207"/>
    </row>
    <row r="820" spans="1:41" ht="17.25" customHeight="1">
      <c r="A820" s="2245">
        <f>'Metals Options'!A818</f>
        <v>41704</v>
      </c>
      <c r="B820" s="3366">
        <v>4337</v>
      </c>
      <c r="C820" s="3362">
        <v>7175</v>
      </c>
      <c r="D820" s="3362">
        <v>24055</v>
      </c>
      <c r="E820" s="3362">
        <v>24245</v>
      </c>
      <c r="F820" s="3390"/>
      <c r="G820" s="3362">
        <v>0</v>
      </c>
      <c r="H820" s="3365">
        <v>0</v>
      </c>
      <c r="I820" s="3365">
        <v>0</v>
      </c>
      <c r="J820" s="3362">
        <v>0</v>
      </c>
      <c r="K820" s="3362">
        <v>0</v>
      </c>
      <c r="L820" s="3362">
        <v>0</v>
      </c>
      <c r="M820" s="3362">
        <v>0</v>
      </c>
      <c r="N820" s="3363">
        <v>0</v>
      </c>
      <c r="O820" s="3362">
        <v>0</v>
      </c>
      <c r="P820" s="3363">
        <v>0</v>
      </c>
      <c r="Q820" s="3362">
        <v>0</v>
      </c>
      <c r="R820" s="3362">
        <v>0</v>
      </c>
      <c r="S820" s="3362">
        <v>0</v>
      </c>
      <c r="T820" s="3363">
        <v>0</v>
      </c>
      <c r="U820" s="3364">
        <v>0</v>
      </c>
      <c r="V820" s="3363">
        <v>0</v>
      </c>
      <c r="W820" s="3364">
        <v>0</v>
      </c>
      <c r="X820" s="3362">
        <v>0</v>
      </c>
      <c r="Y820" s="3554">
        <v>0</v>
      </c>
      <c r="Z820" s="3390">
        <v>106587</v>
      </c>
      <c r="AA820" s="3390">
        <v>258583</v>
      </c>
      <c r="AB820" s="3390"/>
      <c r="AC820" s="3390">
        <v>0</v>
      </c>
      <c r="AD820" s="3390">
        <v>0</v>
      </c>
      <c r="AE820" s="3390">
        <v>0</v>
      </c>
      <c r="AF820" s="3390">
        <v>6454</v>
      </c>
      <c r="AG820" s="3390">
        <v>21531</v>
      </c>
      <c r="AH820" s="3390">
        <v>0</v>
      </c>
      <c r="AI820" s="3390">
        <v>0</v>
      </c>
      <c r="AJ820" s="3390">
        <v>13227</v>
      </c>
      <c r="AK820" s="3390">
        <v>10</v>
      </c>
      <c r="AL820" s="3390">
        <v>0</v>
      </c>
      <c r="AM820" s="3390">
        <v>1636</v>
      </c>
      <c r="AN820" s="2208"/>
      <c r="AO820" s="2207"/>
    </row>
    <row r="821" spans="1:41" ht="17.25" customHeight="1">
      <c r="A821" s="2245">
        <f>'Metals Options'!A819</f>
        <v>41705</v>
      </c>
      <c r="B821" s="3389">
        <v>8030</v>
      </c>
      <c r="C821" s="3385">
        <v>8380</v>
      </c>
      <c r="D821" s="3385">
        <v>18967</v>
      </c>
      <c r="E821" s="3385">
        <v>45532</v>
      </c>
      <c r="F821" s="3390"/>
      <c r="G821" s="3385">
        <v>0</v>
      </c>
      <c r="H821" s="3388">
        <v>0</v>
      </c>
      <c r="I821" s="3388">
        <v>0</v>
      </c>
      <c r="J821" s="3385">
        <v>0</v>
      </c>
      <c r="K821" s="3385">
        <v>0</v>
      </c>
      <c r="L821" s="3385">
        <v>0</v>
      </c>
      <c r="M821" s="3385">
        <v>10740</v>
      </c>
      <c r="N821" s="3386">
        <v>0</v>
      </c>
      <c r="O821" s="3385">
        <v>0</v>
      </c>
      <c r="P821" s="3386">
        <v>0</v>
      </c>
      <c r="Q821" s="3385">
        <v>0</v>
      </c>
      <c r="R821" s="3385">
        <v>0</v>
      </c>
      <c r="S821" s="3385">
        <v>0</v>
      </c>
      <c r="T821" s="3386">
        <v>0</v>
      </c>
      <c r="U821" s="3387">
        <v>0</v>
      </c>
      <c r="V821" s="3386">
        <v>0</v>
      </c>
      <c r="W821" s="3387">
        <v>0</v>
      </c>
      <c r="X821" s="3385">
        <v>0</v>
      </c>
      <c r="Y821" s="3554">
        <v>0</v>
      </c>
      <c r="Z821" s="3479">
        <v>107499</v>
      </c>
      <c r="AA821" s="3412">
        <v>271043</v>
      </c>
      <c r="AB821" s="3479"/>
      <c r="AC821" s="3412">
        <v>0</v>
      </c>
      <c r="AD821" s="3412">
        <v>0</v>
      </c>
      <c r="AE821" s="3412">
        <v>0</v>
      </c>
      <c r="AF821" s="3412">
        <v>6454</v>
      </c>
      <c r="AG821" s="3412">
        <v>27191</v>
      </c>
      <c r="AH821" s="3412">
        <v>0</v>
      </c>
      <c r="AI821" s="3412">
        <v>0</v>
      </c>
      <c r="AJ821" s="3412">
        <v>13227</v>
      </c>
      <c r="AK821" s="3412">
        <v>10</v>
      </c>
      <c r="AL821" s="3412">
        <v>0</v>
      </c>
      <c r="AM821" s="3412">
        <v>1636</v>
      </c>
      <c r="AN821" s="2208"/>
      <c r="AO821" s="2207"/>
    </row>
    <row r="822" spans="1:41" ht="17.25" customHeight="1">
      <c r="A822" s="2245">
        <f>'Metals Options'!A820</f>
        <v>41708</v>
      </c>
      <c r="B822" s="3411">
        <v>4199</v>
      </c>
      <c r="C822" s="3407">
        <v>4449</v>
      </c>
      <c r="D822" s="3407">
        <v>24522</v>
      </c>
      <c r="E822" s="3407">
        <v>24667</v>
      </c>
      <c r="F822" s="3479"/>
      <c r="G822" s="3407">
        <v>0</v>
      </c>
      <c r="H822" s="3410">
        <v>0</v>
      </c>
      <c r="I822" s="3410">
        <v>0</v>
      </c>
      <c r="J822" s="3407">
        <v>0</v>
      </c>
      <c r="K822" s="3407">
        <v>0</v>
      </c>
      <c r="L822" s="3407">
        <v>0</v>
      </c>
      <c r="M822" s="3407">
        <v>0</v>
      </c>
      <c r="N822" s="3408">
        <v>0</v>
      </c>
      <c r="O822" s="3407">
        <v>0</v>
      </c>
      <c r="P822" s="3408">
        <v>0</v>
      </c>
      <c r="Q822" s="3407">
        <v>0</v>
      </c>
      <c r="R822" s="3407">
        <v>0</v>
      </c>
      <c r="S822" s="3407">
        <v>0</v>
      </c>
      <c r="T822" s="3408">
        <v>0</v>
      </c>
      <c r="U822" s="3409">
        <v>0</v>
      </c>
      <c r="V822" s="3408">
        <v>0</v>
      </c>
      <c r="W822" s="3409">
        <v>0</v>
      </c>
      <c r="X822" s="3407">
        <v>0</v>
      </c>
      <c r="Y822" s="3555">
        <v>0</v>
      </c>
      <c r="Z822" s="3479">
        <v>107018</v>
      </c>
      <c r="AA822" s="3426">
        <v>269462</v>
      </c>
      <c r="AB822" s="3479"/>
      <c r="AC822" s="3426">
        <v>0</v>
      </c>
      <c r="AD822" s="3426">
        <v>0</v>
      </c>
      <c r="AE822" s="3426">
        <v>0</v>
      </c>
      <c r="AF822" s="3426">
        <v>6454</v>
      </c>
      <c r="AG822" s="3426">
        <v>27191</v>
      </c>
      <c r="AH822" s="3426">
        <v>0</v>
      </c>
      <c r="AI822" s="3426">
        <v>0</v>
      </c>
      <c r="AJ822" s="3426">
        <v>13227</v>
      </c>
      <c r="AK822" s="3426">
        <v>10</v>
      </c>
      <c r="AL822" s="3426">
        <v>0</v>
      </c>
      <c r="AM822" s="3426">
        <v>1636</v>
      </c>
      <c r="AN822" s="2208"/>
      <c r="AO822" s="2207"/>
    </row>
    <row r="823" spans="1:41" ht="17.25" customHeight="1">
      <c r="A823" s="2245">
        <f>'Metals Options'!A821</f>
        <v>41709</v>
      </c>
      <c r="B823" s="3425">
        <v>5474</v>
      </c>
      <c r="C823" s="3421">
        <v>6504</v>
      </c>
      <c r="D823" s="3421">
        <v>22959</v>
      </c>
      <c r="E823" s="3421">
        <v>39516</v>
      </c>
      <c r="F823" s="3479"/>
      <c r="G823" s="3421">
        <v>0</v>
      </c>
      <c r="H823" s="3424">
        <v>0</v>
      </c>
      <c r="I823" s="3424">
        <v>0</v>
      </c>
      <c r="J823" s="3421">
        <v>0</v>
      </c>
      <c r="K823" s="3421">
        <v>0</v>
      </c>
      <c r="L823" s="3421">
        <v>0</v>
      </c>
      <c r="M823" s="3421">
        <v>0</v>
      </c>
      <c r="N823" s="3422">
        <v>0</v>
      </c>
      <c r="O823" s="3421">
        <v>0</v>
      </c>
      <c r="P823" s="3422">
        <v>0</v>
      </c>
      <c r="Q823" s="3421">
        <v>0</v>
      </c>
      <c r="R823" s="3421">
        <v>0</v>
      </c>
      <c r="S823" s="3421">
        <v>9400</v>
      </c>
      <c r="T823" s="3422">
        <v>0</v>
      </c>
      <c r="U823" s="3423">
        <v>0</v>
      </c>
      <c r="V823" s="3422">
        <v>0</v>
      </c>
      <c r="W823" s="3423">
        <v>0</v>
      </c>
      <c r="X823" s="3421">
        <v>48</v>
      </c>
      <c r="Y823" s="3555">
        <v>48</v>
      </c>
      <c r="Z823" s="3479">
        <v>106413</v>
      </c>
      <c r="AA823" s="3442">
        <v>267699</v>
      </c>
      <c r="AB823" s="3479"/>
      <c r="AC823" s="3442">
        <v>0</v>
      </c>
      <c r="AD823" s="3442">
        <v>0</v>
      </c>
      <c r="AE823" s="3442">
        <v>0</v>
      </c>
      <c r="AF823" s="3442">
        <v>6454</v>
      </c>
      <c r="AG823" s="3442">
        <v>27191</v>
      </c>
      <c r="AH823" s="3442">
        <v>0</v>
      </c>
      <c r="AI823" s="3442">
        <v>0</v>
      </c>
      <c r="AJ823" s="3442">
        <v>20277</v>
      </c>
      <c r="AK823" s="3442">
        <v>10</v>
      </c>
      <c r="AL823" s="3442">
        <v>0</v>
      </c>
      <c r="AM823" s="3442">
        <v>1637</v>
      </c>
      <c r="AN823" s="2208"/>
      <c r="AO823" s="2207"/>
    </row>
    <row r="824" spans="1:41" ht="17.25" customHeight="1">
      <c r="A824" s="2245">
        <f>'Metals Options'!A822</f>
        <v>41710</v>
      </c>
      <c r="B824" s="3440">
        <v>8557</v>
      </c>
      <c r="C824" s="3436">
        <v>15509</v>
      </c>
      <c r="D824" s="3436">
        <v>25699</v>
      </c>
      <c r="E824" s="3436">
        <v>65361</v>
      </c>
      <c r="F824" s="3479"/>
      <c r="G824" s="3436">
        <v>0</v>
      </c>
      <c r="H824" s="3439">
        <v>0</v>
      </c>
      <c r="I824" s="3439">
        <v>0</v>
      </c>
      <c r="J824" s="3436">
        <v>0</v>
      </c>
      <c r="K824" s="3436">
        <v>0</v>
      </c>
      <c r="L824" s="3436">
        <v>0</v>
      </c>
      <c r="M824" s="3436">
        <v>5742</v>
      </c>
      <c r="N824" s="3437">
        <v>0</v>
      </c>
      <c r="O824" s="3436">
        <v>0</v>
      </c>
      <c r="P824" s="3437">
        <v>0</v>
      </c>
      <c r="Q824" s="3436">
        <v>0</v>
      </c>
      <c r="R824" s="3436">
        <v>0</v>
      </c>
      <c r="S824" s="3436">
        <v>315</v>
      </c>
      <c r="T824" s="3437">
        <v>0</v>
      </c>
      <c r="U824" s="3438">
        <v>0</v>
      </c>
      <c r="V824" s="3437">
        <v>0</v>
      </c>
      <c r="W824" s="3438">
        <v>0</v>
      </c>
      <c r="X824" s="3436">
        <v>12</v>
      </c>
      <c r="Y824" s="3555">
        <v>12</v>
      </c>
      <c r="Z824" s="3435">
        <v>109681</v>
      </c>
      <c r="AA824" s="3435">
        <v>273793</v>
      </c>
      <c r="AB824" s="3498"/>
      <c r="AC824" s="3435">
        <v>0</v>
      </c>
      <c r="AD824" s="3435">
        <v>0</v>
      </c>
      <c r="AE824" s="3435">
        <v>0</v>
      </c>
      <c r="AF824" s="3435">
        <v>6454</v>
      </c>
      <c r="AG824" s="3435">
        <v>30312</v>
      </c>
      <c r="AH824" s="3435">
        <v>0</v>
      </c>
      <c r="AI824" s="3435">
        <v>0</v>
      </c>
      <c r="AJ824" s="3435">
        <v>20342</v>
      </c>
      <c r="AK824" s="3435">
        <v>10</v>
      </c>
      <c r="AL824" s="3435">
        <v>0</v>
      </c>
      <c r="AM824" s="3435">
        <v>1641</v>
      </c>
      <c r="AN824" s="2208"/>
      <c r="AO824" s="2207"/>
    </row>
    <row r="825" spans="1:41" ht="17.25" customHeight="1">
      <c r="A825" s="2245">
        <f>'Metals Options'!A823</f>
        <v>41711</v>
      </c>
      <c r="B825" s="3458">
        <v>44616</v>
      </c>
      <c r="C825" s="3452">
        <v>64459</v>
      </c>
      <c r="D825" s="3452">
        <v>73620</v>
      </c>
      <c r="E825" s="3452">
        <v>122910</v>
      </c>
      <c r="F825" s="3479"/>
      <c r="G825" s="3452">
        <v>0</v>
      </c>
      <c r="H825" s="3457">
        <v>0</v>
      </c>
      <c r="I825" s="3457">
        <v>0</v>
      </c>
      <c r="J825" s="3452">
        <v>0</v>
      </c>
      <c r="K825" s="3452">
        <v>0</v>
      </c>
      <c r="L825" s="3452">
        <v>0</v>
      </c>
      <c r="M825" s="3452">
        <v>0</v>
      </c>
      <c r="N825" s="3454">
        <v>0</v>
      </c>
      <c r="O825" s="3452">
        <v>0</v>
      </c>
      <c r="P825" s="3454">
        <v>0</v>
      </c>
      <c r="Q825" s="3452">
        <v>0</v>
      </c>
      <c r="R825" s="3452">
        <v>0</v>
      </c>
      <c r="S825" s="3452">
        <v>0</v>
      </c>
      <c r="T825" s="3454">
        <v>0</v>
      </c>
      <c r="U825" s="3456">
        <v>0</v>
      </c>
      <c r="V825" s="3454">
        <v>0</v>
      </c>
      <c r="W825" s="3456">
        <v>0</v>
      </c>
      <c r="X825" s="3452">
        <v>0</v>
      </c>
      <c r="Y825" s="3555">
        <v>2384</v>
      </c>
      <c r="Z825" s="3450">
        <v>113509</v>
      </c>
      <c r="AA825" s="3450">
        <v>285183</v>
      </c>
      <c r="AB825" s="3498"/>
      <c r="AC825" s="3450">
        <v>0</v>
      </c>
      <c r="AD825" s="3450">
        <v>0</v>
      </c>
      <c r="AE825" s="3450">
        <v>0</v>
      </c>
      <c r="AF825" s="3450">
        <v>6454</v>
      </c>
      <c r="AG825" s="3450">
        <v>30312</v>
      </c>
      <c r="AH825" s="3450">
        <v>0</v>
      </c>
      <c r="AI825" s="3450">
        <v>0</v>
      </c>
      <c r="AJ825" s="3450">
        <v>20342</v>
      </c>
      <c r="AK825" s="3450">
        <v>10</v>
      </c>
      <c r="AL825" s="3450">
        <v>0</v>
      </c>
      <c r="AM825" s="3450">
        <v>1762</v>
      </c>
      <c r="AN825" s="2208"/>
      <c r="AO825" s="2207"/>
    </row>
    <row r="826" spans="1:41" ht="17.25" customHeight="1">
      <c r="A826" s="2245">
        <f>'Metals Options'!A824</f>
        <v>41712</v>
      </c>
      <c r="B826" s="3472">
        <v>39021</v>
      </c>
      <c r="C826" s="3466">
        <v>62648</v>
      </c>
      <c r="D826" s="3466">
        <v>75348</v>
      </c>
      <c r="E826" s="3466">
        <v>99852</v>
      </c>
      <c r="F826" s="3479"/>
      <c r="G826" s="3466">
        <v>0</v>
      </c>
      <c r="H826" s="3471">
        <v>0</v>
      </c>
      <c r="I826" s="3471">
        <v>0</v>
      </c>
      <c r="J826" s="3466">
        <v>0</v>
      </c>
      <c r="K826" s="3466">
        <v>2551</v>
      </c>
      <c r="L826" s="3466">
        <v>0</v>
      </c>
      <c r="M826" s="3466">
        <v>0</v>
      </c>
      <c r="N826" s="3468">
        <v>0</v>
      </c>
      <c r="O826" s="3466">
        <v>0</v>
      </c>
      <c r="P826" s="3468">
        <v>0</v>
      </c>
      <c r="Q826" s="3466">
        <v>0</v>
      </c>
      <c r="R826" s="3466">
        <v>0</v>
      </c>
      <c r="S826" s="3466">
        <v>250</v>
      </c>
      <c r="T826" s="3468">
        <v>20</v>
      </c>
      <c r="U826" s="3470">
        <v>20</v>
      </c>
      <c r="V826" s="3468">
        <v>0</v>
      </c>
      <c r="W826" s="3470">
        <v>0</v>
      </c>
      <c r="X826" s="3466">
        <v>14</v>
      </c>
      <c r="Y826" s="3555">
        <v>14</v>
      </c>
      <c r="Z826" s="3464">
        <v>118177</v>
      </c>
      <c r="AA826" s="3464">
        <v>286203</v>
      </c>
      <c r="AB826" s="3498"/>
      <c r="AC826" s="3464">
        <v>0</v>
      </c>
      <c r="AD826" s="3464">
        <v>0</v>
      </c>
      <c r="AE826" s="3464">
        <v>0</v>
      </c>
      <c r="AF826" s="3464">
        <v>7666</v>
      </c>
      <c r="AG826" s="3464">
        <v>30312</v>
      </c>
      <c r="AH826" s="3464">
        <v>0</v>
      </c>
      <c r="AI826" s="3464">
        <v>0</v>
      </c>
      <c r="AJ826" s="3464">
        <v>20842</v>
      </c>
      <c r="AK826" s="3464">
        <v>30</v>
      </c>
      <c r="AL826" s="3464">
        <v>0</v>
      </c>
      <c r="AM826" s="3464">
        <v>1769</v>
      </c>
      <c r="AN826" s="2208"/>
      <c r="AO826" s="2207"/>
    </row>
    <row r="827" spans="1:41" ht="17.25" customHeight="1">
      <c r="A827" s="2245">
        <f>'Metals Options'!A825</f>
        <v>41715</v>
      </c>
      <c r="B827" s="3485">
        <v>38179</v>
      </c>
      <c r="C827" s="3479">
        <v>73587</v>
      </c>
      <c r="D827" s="3479">
        <v>85378</v>
      </c>
      <c r="E827" s="3479">
        <v>101539</v>
      </c>
      <c r="F827" s="3479"/>
      <c r="G827" s="3479">
        <v>0</v>
      </c>
      <c r="H827" s="3484">
        <v>0</v>
      </c>
      <c r="I827" s="3484">
        <v>0</v>
      </c>
      <c r="J827" s="3479">
        <v>0</v>
      </c>
      <c r="K827" s="3479">
        <v>0</v>
      </c>
      <c r="L827" s="3479">
        <v>0</v>
      </c>
      <c r="M827" s="3479">
        <v>0</v>
      </c>
      <c r="N827" s="3481">
        <v>0</v>
      </c>
      <c r="O827" s="3479">
        <v>0</v>
      </c>
      <c r="P827" s="3481">
        <v>0</v>
      </c>
      <c r="Q827" s="3479">
        <v>0</v>
      </c>
      <c r="R827" s="3479">
        <v>112</v>
      </c>
      <c r="S827" s="3479">
        <v>28314</v>
      </c>
      <c r="T827" s="3481">
        <v>0</v>
      </c>
      <c r="U827" s="3483">
        <v>0</v>
      </c>
      <c r="V827" s="3481">
        <v>0</v>
      </c>
      <c r="W827" s="3483">
        <v>0</v>
      </c>
      <c r="X827" s="3479">
        <v>70</v>
      </c>
      <c r="Y827" s="3555">
        <v>70</v>
      </c>
      <c r="Z827" s="3435">
        <v>120032</v>
      </c>
      <c r="AA827" s="3435">
        <v>292749</v>
      </c>
      <c r="AB827" s="3498"/>
      <c r="AC827" s="3435">
        <v>0</v>
      </c>
      <c r="AD827" s="3435">
        <v>0</v>
      </c>
      <c r="AE827" s="3435">
        <v>0</v>
      </c>
      <c r="AF827" s="3435">
        <v>7666</v>
      </c>
      <c r="AG827" s="3435">
        <v>30312</v>
      </c>
      <c r="AH827" s="3435">
        <v>0</v>
      </c>
      <c r="AI827" s="3435">
        <v>0</v>
      </c>
      <c r="AJ827" s="3435">
        <v>25406</v>
      </c>
      <c r="AK827" s="3435">
        <v>30</v>
      </c>
      <c r="AL827" s="3435">
        <v>0</v>
      </c>
      <c r="AM827" s="3435">
        <v>1767</v>
      </c>
      <c r="AN827" s="2208"/>
      <c r="AO827" s="2207"/>
    </row>
    <row r="828" spans="1:41" ht="17.25" customHeight="1">
      <c r="A828" s="2245">
        <f>'Metals Options'!A826</f>
        <v>41716</v>
      </c>
      <c r="B828" s="2238">
        <v>47870</v>
      </c>
      <c r="C828" s="3491">
        <v>49414</v>
      </c>
      <c r="D828" s="3491">
        <v>127152</v>
      </c>
      <c r="E828" s="3491">
        <v>138840</v>
      </c>
      <c r="F828" s="3498"/>
      <c r="G828" s="3491">
        <v>0</v>
      </c>
      <c r="H828" s="3491">
        <v>0</v>
      </c>
      <c r="I828" s="3491">
        <v>0</v>
      </c>
      <c r="J828" s="3491">
        <v>0</v>
      </c>
      <c r="K828" s="3491">
        <v>0</v>
      </c>
      <c r="L828" s="3491">
        <v>0</v>
      </c>
      <c r="M828" s="3491">
        <v>16920</v>
      </c>
      <c r="N828" s="3491">
        <v>0</v>
      </c>
      <c r="O828" s="3491">
        <v>0</v>
      </c>
      <c r="P828" s="3491">
        <v>0</v>
      </c>
      <c r="Q828" s="3491">
        <v>0</v>
      </c>
      <c r="R828" s="3491">
        <v>322</v>
      </c>
      <c r="S828" s="3491">
        <v>322</v>
      </c>
      <c r="T828" s="3491">
        <v>0</v>
      </c>
      <c r="U828" s="3491">
        <v>0</v>
      </c>
      <c r="V828" s="3491">
        <v>0</v>
      </c>
      <c r="W828" s="3491">
        <v>0</v>
      </c>
      <c r="X828" s="3491">
        <v>2</v>
      </c>
      <c r="Y828" s="3553">
        <v>324</v>
      </c>
      <c r="Z828" s="3464">
        <v>128009</v>
      </c>
      <c r="AA828" s="3464">
        <v>287638</v>
      </c>
      <c r="AB828" s="3498"/>
      <c r="AC828" s="3464">
        <v>0</v>
      </c>
      <c r="AD828" s="3464">
        <v>0</v>
      </c>
      <c r="AE828" s="3464">
        <v>0</v>
      </c>
      <c r="AF828" s="3464">
        <v>7666</v>
      </c>
      <c r="AG828" s="3464">
        <v>47232</v>
      </c>
      <c r="AH828" s="3464">
        <v>0</v>
      </c>
      <c r="AI828" s="3464">
        <v>0</v>
      </c>
      <c r="AJ828" s="3464">
        <v>25567</v>
      </c>
      <c r="AK828" s="3464">
        <v>30</v>
      </c>
      <c r="AL828" s="3464">
        <v>0</v>
      </c>
      <c r="AM828" s="3464">
        <v>2084</v>
      </c>
      <c r="AN828" s="2208"/>
      <c r="AO828" s="2207"/>
    </row>
    <row r="829" spans="1:41" ht="17.25" customHeight="1">
      <c r="A829" s="2245">
        <f>'Metals Options'!A827</f>
        <v>41717</v>
      </c>
      <c r="B829" s="2238">
        <v>19419</v>
      </c>
      <c r="C829" s="3464">
        <v>26614</v>
      </c>
      <c r="D829" s="3464">
        <v>84459</v>
      </c>
      <c r="E829" s="3464">
        <v>102339</v>
      </c>
      <c r="F829" s="3498"/>
      <c r="G829" s="3464">
        <v>0</v>
      </c>
      <c r="H829" s="3464">
        <v>0</v>
      </c>
      <c r="I829" s="3464">
        <v>0</v>
      </c>
      <c r="J829" s="3464">
        <v>0</v>
      </c>
      <c r="K829" s="3464">
        <v>10230</v>
      </c>
      <c r="L829" s="3464">
        <v>0</v>
      </c>
      <c r="M829" s="3464">
        <v>12994</v>
      </c>
      <c r="N829" s="3464">
        <v>0</v>
      </c>
      <c r="O829" s="3464">
        <v>0</v>
      </c>
      <c r="P829" s="3464">
        <v>0</v>
      </c>
      <c r="Q829" s="3464">
        <v>0</v>
      </c>
      <c r="R829" s="3464">
        <v>0</v>
      </c>
      <c r="S829" s="3464">
        <v>4272</v>
      </c>
      <c r="T829" s="3464">
        <v>0</v>
      </c>
      <c r="U829" s="3464">
        <v>0</v>
      </c>
      <c r="V829" s="3464">
        <v>0</v>
      </c>
      <c r="W829" s="3464">
        <v>0</v>
      </c>
      <c r="X829" s="3464">
        <v>508</v>
      </c>
      <c r="Y829" s="3553">
        <v>508</v>
      </c>
      <c r="Z829" s="3464">
        <v>132834</v>
      </c>
      <c r="AA829" s="3464">
        <v>284524</v>
      </c>
      <c r="AB829" s="3498"/>
      <c r="AC829" s="3464">
        <v>0</v>
      </c>
      <c r="AD829" s="3464">
        <v>0</v>
      </c>
      <c r="AE829" s="3464">
        <v>0</v>
      </c>
      <c r="AF829" s="3464">
        <v>12781</v>
      </c>
      <c r="AG829" s="3464">
        <v>54310</v>
      </c>
      <c r="AH829" s="3464">
        <v>0</v>
      </c>
      <c r="AI829" s="3464">
        <v>0</v>
      </c>
      <c r="AJ829" s="3464">
        <v>31344</v>
      </c>
      <c r="AK829" s="3464">
        <v>30</v>
      </c>
      <c r="AL829" s="3464">
        <v>0</v>
      </c>
      <c r="AM829" s="3464">
        <v>1949</v>
      </c>
      <c r="AN829" s="2208"/>
      <c r="AO829" s="2207"/>
    </row>
    <row r="830" spans="1:41" ht="17.25" customHeight="1">
      <c r="A830" s="2245">
        <f>'Metals Options'!A828</f>
        <v>41718</v>
      </c>
      <c r="B830" s="2238">
        <v>9353</v>
      </c>
      <c r="C830" s="3493">
        <v>9353</v>
      </c>
      <c r="D830" s="3493">
        <v>51649</v>
      </c>
      <c r="E830" s="3493">
        <v>52229</v>
      </c>
      <c r="F830" s="3498"/>
      <c r="G830" s="3493">
        <v>0</v>
      </c>
      <c r="H830" s="3493">
        <v>0</v>
      </c>
      <c r="I830" s="3493">
        <v>0</v>
      </c>
      <c r="J830" s="3493">
        <v>0</v>
      </c>
      <c r="K830" s="3493">
        <v>0</v>
      </c>
      <c r="L830" s="3493">
        <v>0</v>
      </c>
      <c r="M830" s="3493">
        <v>0</v>
      </c>
      <c r="N830" s="3493">
        <v>0</v>
      </c>
      <c r="O830" s="3493">
        <v>0</v>
      </c>
      <c r="P830" s="3493">
        <v>0</v>
      </c>
      <c r="Q830" s="3493">
        <v>0</v>
      </c>
      <c r="R830" s="3493">
        <v>0</v>
      </c>
      <c r="S830" s="3493">
        <v>0</v>
      </c>
      <c r="T830" s="3493">
        <v>0</v>
      </c>
      <c r="U830" s="3493">
        <v>0</v>
      </c>
      <c r="V830" s="3493">
        <v>0</v>
      </c>
      <c r="W830" s="3493">
        <v>0</v>
      </c>
      <c r="X830" s="3493">
        <v>220</v>
      </c>
      <c r="Y830" s="3553">
        <v>2120</v>
      </c>
      <c r="Z830" s="3492">
        <v>131927</v>
      </c>
      <c r="AA830" s="3492">
        <v>249206</v>
      </c>
      <c r="AB830" s="3498"/>
      <c r="AC830" s="3492">
        <v>0</v>
      </c>
      <c r="AD830" s="3492">
        <v>0</v>
      </c>
      <c r="AE830" s="3492">
        <v>0</v>
      </c>
      <c r="AF830" s="3492">
        <v>12781</v>
      </c>
      <c r="AG830" s="3492">
        <v>54310</v>
      </c>
      <c r="AH830" s="3492">
        <v>0</v>
      </c>
      <c r="AI830" s="3492">
        <v>0</v>
      </c>
      <c r="AJ830" s="3492">
        <v>27638</v>
      </c>
      <c r="AK830" s="3492">
        <v>30</v>
      </c>
      <c r="AL830" s="3492">
        <v>0</v>
      </c>
      <c r="AM830" s="3492">
        <v>3947</v>
      </c>
      <c r="AN830" s="2208"/>
      <c r="AO830" s="2207"/>
    </row>
    <row r="831" spans="1:41" ht="17.25" customHeight="1">
      <c r="A831" s="2245">
        <f>'Metals Options'!A829</f>
        <v>41719</v>
      </c>
      <c r="B831" s="2238">
        <v>5925</v>
      </c>
      <c r="C831" s="3492">
        <v>5925</v>
      </c>
      <c r="D831" s="3492">
        <v>29058</v>
      </c>
      <c r="E831" s="3492">
        <v>29138</v>
      </c>
      <c r="F831" s="3498"/>
      <c r="G831" s="3492">
        <v>0</v>
      </c>
      <c r="H831" s="3492">
        <v>0</v>
      </c>
      <c r="I831" s="3492">
        <v>0</v>
      </c>
      <c r="J831" s="3492">
        <v>0</v>
      </c>
      <c r="K831" s="3492">
        <v>0</v>
      </c>
      <c r="L831" s="3492">
        <v>0</v>
      </c>
      <c r="M831" s="3492">
        <v>0</v>
      </c>
      <c r="N831" s="3492">
        <v>0</v>
      </c>
      <c r="O831" s="3492">
        <v>0</v>
      </c>
      <c r="P831" s="3492">
        <v>0</v>
      </c>
      <c r="Q831" s="3492">
        <v>0</v>
      </c>
      <c r="R831" s="3492">
        <v>0</v>
      </c>
      <c r="S831" s="3492">
        <v>0</v>
      </c>
      <c r="T831" s="3492">
        <v>0</v>
      </c>
      <c r="U831" s="3492">
        <v>0</v>
      </c>
      <c r="V831" s="3492">
        <v>0</v>
      </c>
      <c r="W831" s="3492">
        <v>0</v>
      </c>
      <c r="X831" s="3492">
        <v>7</v>
      </c>
      <c r="Y831" s="3553">
        <v>298</v>
      </c>
      <c r="Z831" s="3492">
        <v>132276</v>
      </c>
      <c r="AA831" s="3492">
        <v>279768</v>
      </c>
      <c r="AB831" s="3498"/>
      <c r="AC831" s="3492">
        <v>0</v>
      </c>
      <c r="AD831" s="3492">
        <v>0</v>
      </c>
      <c r="AE831" s="3492">
        <v>0</v>
      </c>
      <c r="AF831" s="3492">
        <v>12781</v>
      </c>
      <c r="AG831" s="3492">
        <v>54310</v>
      </c>
      <c r="AH831" s="3492">
        <v>0</v>
      </c>
      <c r="AI831" s="3492">
        <v>0</v>
      </c>
      <c r="AJ831" s="3492">
        <v>27638</v>
      </c>
      <c r="AK831" s="3492">
        <v>30</v>
      </c>
      <c r="AL831" s="3492">
        <v>0</v>
      </c>
      <c r="AM831" s="3492">
        <v>4265</v>
      </c>
      <c r="AN831" s="2208"/>
      <c r="AO831" s="2207"/>
    </row>
    <row r="832" spans="1:41" ht="17.25" customHeight="1">
      <c r="A832" s="2245">
        <f>'Metals Options'!A830</f>
        <v>41722</v>
      </c>
      <c r="B832" s="2238">
        <v>7897</v>
      </c>
      <c r="C832" s="3492">
        <v>7897</v>
      </c>
      <c r="D832" s="3492">
        <v>21191</v>
      </c>
      <c r="E832" s="3492">
        <v>22232</v>
      </c>
      <c r="F832" s="3498"/>
      <c r="G832" s="3492">
        <v>0</v>
      </c>
      <c r="H832" s="3492">
        <v>0</v>
      </c>
      <c r="I832" s="3492">
        <v>0</v>
      </c>
      <c r="J832" s="3492">
        <v>0</v>
      </c>
      <c r="K832" s="3492">
        <v>0</v>
      </c>
      <c r="L832" s="3492">
        <v>0</v>
      </c>
      <c r="M832" s="3492">
        <v>0</v>
      </c>
      <c r="N832" s="3492">
        <v>0</v>
      </c>
      <c r="O832" s="3492">
        <v>0</v>
      </c>
      <c r="P832" s="3492">
        <v>0</v>
      </c>
      <c r="Q832" s="3492">
        <v>0</v>
      </c>
      <c r="R832" s="3492">
        <v>0</v>
      </c>
      <c r="S832" s="3492">
        <v>0</v>
      </c>
      <c r="T832" s="3492">
        <v>0</v>
      </c>
      <c r="U832" s="3492">
        <v>0</v>
      </c>
      <c r="V832" s="3492">
        <v>0</v>
      </c>
      <c r="W832" s="3492">
        <v>0</v>
      </c>
      <c r="X832" s="3492">
        <v>6</v>
      </c>
      <c r="Y832" s="3553">
        <v>6</v>
      </c>
      <c r="Z832" s="3492">
        <v>101856</v>
      </c>
      <c r="AA832" s="3492">
        <v>235911</v>
      </c>
      <c r="AB832" s="3498"/>
      <c r="AC832" s="3492">
        <v>0</v>
      </c>
      <c r="AD832" s="3492">
        <v>0</v>
      </c>
      <c r="AE832" s="3492">
        <v>0</v>
      </c>
      <c r="AF832" s="3492">
        <v>6327</v>
      </c>
      <c r="AG832" s="3492">
        <v>33133</v>
      </c>
      <c r="AH832" s="3492">
        <v>0</v>
      </c>
      <c r="AI832" s="3492">
        <v>0</v>
      </c>
      <c r="AJ832" s="3492">
        <v>15261</v>
      </c>
      <c r="AK832" s="3492">
        <v>0</v>
      </c>
      <c r="AL832" s="3492">
        <v>0</v>
      </c>
      <c r="AM832" s="3492">
        <v>2875</v>
      </c>
      <c r="AN832" s="2208"/>
      <c r="AO832" s="2207"/>
    </row>
    <row r="833" spans="1:41" ht="17.25" customHeight="1">
      <c r="A833" s="2245">
        <f>'Metals Options'!A831</f>
        <v>41723</v>
      </c>
      <c r="B833" s="2238">
        <v>6531</v>
      </c>
      <c r="C833" s="3494">
        <v>6531</v>
      </c>
      <c r="D833" s="3494">
        <v>21022</v>
      </c>
      <c r="E833" s="3494">
        <v>22432</v>
      </c>
      <c r="F833" s="3498"/>
      <c r="G833" s="3494">
        <v>0</v>
      </c>
      <c r="H833" s="3494">
        <v>0</v>
      </c>
      <c r="I833" s="3494">
        <v>0</v>
      </c>
      <c r="J833" s="3494">
        <v>0</v>
      </c>
      <c r="K833" s="3494">
        <v>0</v>
      </c>
      <c r="L833" s="3494">
        <v>0</v>
      </c>
      <c r="M833" s="3494">
        <v>1235</v>
      </c>
      <c r="N833" s="3494">
        <v>0</v>
      </c>
      <c r="O833" s="3494">
        <v>0</v>
      </c>
      <c r="P833" s="3494">
        <v>0</v>
      </c>
      <c r="Q833" s="3494">
        <v>0</v>
      </c>
      <c r="R833" s="3494">
        <v>0</v>
      </c>
      <c r="S833" s="3494">
        <v>0</v>
      </c>
      <c r="T833" s="3494">
        <v>0</v>
      </c>
      <c r="U833" s="3494">
        <v>0</v>
      </c>
      <c r="V833" s="3494">
        <v>0</v>
      </c>
      <c r="W833" s="3494">
        <v>0</v>
      </c>
      <c r="X833" s="3494">
        <v>0</v>
      </c>
      <c r="Y833" s="3553">
        <v>0</v>
      </c>
      <c r="Z833" s="3494">
        <v>102634</v>
      </c>
      <c r="AA833" s="3494">
        <v>237889</v>
      </c>
      <c r="AB833" s="3498"/>
      <c r="AC833" s="3494">
        <v>0</v>
      </c>
      <c r="AD833" s="3494">
        <v>0</v>
      </c>
      <c r="AE833" s="3494">
        <v>0</v>
      </c>
      <c r="AF833" s="3494">
        <v>6327</v>
      </c>
      <c r="AG833" s="3494">
        <v>34368</v>
      </c>
      <c r="AH833" s="3494">
        <v>0</v>
      </c>
      <c r="AI833" s="3494">
        <v>0</v>
      </c>
      <c r="AJ833" s="3494">
        <v>15261</v>
      </c>
      <c r="AK833" s="3494">
        <v>0</v>
      </c>
      <c r="AL833" s="3494">
        <v>0</v>
      </c>
      <c r="AM833" s="3494">
        <v>2875</v>
      </c>
      <c r="AN833" s="2208"/>
      <c r="AO833" s="2207"/>
    </row>
    <row r="834" spans="1:41" ht="17.25" customHeight="1">
      <c r="A834" s="2245">
        <f>'Metals Options'!A832</f>
        <v>41724</v>
      </c>
      <c r="B834" s="2238">
        <v>7476</v>
      </c>
      <c r="C834" s="3494">
        <v>7809</v>
      </c>
      <c r="D834" s="3494">
        <v>22534</v>
      </c>
      <c r="E834" s="3494">
        <v>22734</v>
      </c>
      <c r="F834" s="3498"/>
      <c r="G834" s="3494">
        <v>0</v>
      </c>
      <c r="H834" s="3494">
        <v>0</v>
      </c>
      <c r="I834" s="3494">
        <v>0</v>
      </c>
      <c r="J834" s="3494">
        <v>0</v>
      </c>
      <c r="K834" s="3494">
        <v>0</v>
      </c>
      <c r="L834" s="3494">
        <v>0</v>
      </c>
      <c r="M834" s="3494">
        <v>0</v>
      </c>
      <c r="N834" s="3494">
        <v>0</v>
      </c>
      <c r="O834" s="3494">
        <v>0</v>
      </c>
      <c r="P834" s="3494">
        <v>0</v>
      </c>
      <c r="Q834" s="3494">
        <v>0</v>
      </c>
      <c r="R834" s="3494">
        <v>0</v>
      </c>
      <c r="S834" s="3494">
        <v>0</v>
      </c>
      <c r="T834" s="3494">
        <v>0</v>
      </c>
      <c r="U834" s="3494">
        <v>0</v>
      </c>
      <c r="V834" s="3494">
        <v>0</v>
      </c>
      <c r="W834" s="3494">
        <v>0</v>
      </c>
      <c r="X834" s="3494">
        <v>0</v>
      </c>
      <c r="Y834" s="3553">
        <v>0</v>
      </c>
      <c r="Z834" s="3494">
        <v>102408</v>
      </c>
      <c r="AA834" s="3494">
        <v>240916</v>
      </c>
      <c r="AB834" s="3498"/>
      <c r="AC834" s="3494">
        <v>0</v>
      </c>
      <c r="AD834" s="3494">
        <v>0</v>
      </c>
      <c r="AE834" s="3494">
        <v>0</v>
      </c>
      <c r="AF834" s="3494">
        <v>6327</v>
      </c>
      <c r="AG834" s="3494">
        <v>34368</v>
      </c>
      <c r="AH834" s="3494">
        <v>0</v>
      </c>
      <c r="AI834" s="3494">
        <v>0</v>
      </c>
      <c r="AJ834" s="3494">
        <v>15261</v>
      </c>
      <c r="AK834" s="3494">
        <v>0</v>
      </c>
      <c r="AL834" s="3494">
        <v>0</v>
      </c>
      <c r="AM834" s="3494">
        <v>2875</v>
      </c>
      <c r="AN834" s="2208"/>
      <c r="AO834" s="2207"/>
    </row>
    <row r="835" spans="1:41" ht="17.25" customHeight="1">
      <c r="A835" s="2245">
        <f>'Metals Options'!A833</f>
        <v>41725</v>
      </c>
      <c r="B835" s="2238">
        <v>6611</v>
      </c>
      <c r="C835" s="3495">
        <v>10101</v>
      </c>
      <c r="D835" s="3495">
        <v>28422</v>
      </c>
      <c r="E835" s="3495">
        <v>30271</v>
      </c>
      <c r="F835" s="3498"/>
      <c r="G835" s="3495">
        <v>0</v>
      </c>
      <c r="H835" s="3495">
        <v>0</v>
      </c>
      <c r="I835" s="3495">
        <v>0</v>
      </c>
      <c r="J835" s="3495">
        <v>0</v>
      </c>
      <c r="K835" s="3495">
        <v>0</v>
      </c>
      <c r="L835" s="3495">
        <v>0</v>
      </c>
      <c r="M835" s="3495">
        <v>0</v>
      </c>
      <c r="N835" s="3495">
        <v>0</v>
      </c>
      <c r="O835" s="3495">
        <v>0</v>
      </c>
      <c r="P835" s="3495">
        <v>0</v>
      </c>
      <c r="Q835" s="3495">
        <v>0</v>
      </c>
      <c r="R835" s="3495">
        <v>0</v>
      </c>
      <c r="S835" s="3495">
        <v>0</v>
      </c>
      <c r="T835" s="3495">
        <v>0</v>
      </c>
      <c r="U835" s="3495">
        <v>0</v>
      </c>
      <c r="V835" s="3495">
        <v>0</v>
      </c>
      <c r="W835" s="3495">
        <v>0</v>
      </c>
      <c r="X835" s="3495">
        <v>0</v>
      </c>
      <c r="Y835" s="3553">
        <v>0</v>
      </c>
      <c r="Z835" s="3495">
        <v>103535</v>
      </c>
      <c r="AA835" s="3495">
        <v>244063</v>
      </c>
      <c r="AB835" s="3498">
        <v>0</v>
      </c>
      <c r="AC835" s="3495">
        <v>0</v>
      </c>
      <c r="AD835" s="3495">
        <v>0</v>
      </c>
      <c r="AE835" s="3495">
        <v>0</v>
      </c>
      <c r="AF835" s="3495">
        <v>6327</v>
      </c>
      <c r="AG835" s="3495">
        <v>34368</v>
      </c>
      <c r="AH835" s="3495">
        <v>0</v>
      </c>
      <c r="AI835" s="3495">
        <v>0</v>
      </c>
      <c r="AJ835" s="3495">
        <v>15261</v>
      </c>
      <c r="AK835" s="3495">
        <v>0</v>
      </c>
      <c r="AL835" s="3495">
        <v>0</v>
      </c>
      <c r="AM835" s="3495">
        <v>2869</v>
      </c>
      <c r="AN835" s="2208"/>
      <c r="AO835" s="2207"/>
    </row>
    <row r="836" spans="1:41" ht="17.25" customHeight="1">
      <c r="A836" s="2245">
        <f>'Metals Options'!A834</f>
        <v>41726</v>
      </c>
      <c r="B836" s="2238">
        <v>5044</v>
      </c>
      <c r="C836" s="3495">
        <v>5889</v>
      </c>
      <c r="D836" s="3495">
        <v>25061</v>
      </c>
      <c r="E836" s="3495">
        <v>29636</v>
      </c>
      <c r="F836" s="3498">
        <v>1</v>
      </c>
      <c r="G836" s="3495">
        <v>0</v>
      </c>
      <c r="H836" s="3495">
        <v>0</v>
      </c>
      <c r="I836" s="3495">
        <v>0</v>
      </c>
      <c r="J836" s="3495">
        <v>0</v>
      </c>
      <c r="K836" s="3495">
        <v>0</v>
      </c>
      <c r="L836" s="3495">
        <v>0</v>
      </c>
      <c r="M836" s="3495">
        <v>3800</v>
      </c>
      <c r="N836" s="3495">
        <v>0</v>
      </c>
      <c r="O836" s="3495">
        <v>0</v>
      </c>
      <c r="P836" s="3495">
        <v>0</v>
      </c>
      <c r="Q836" s="3495">
        <v>0</v>
      </c>
      <c r="R836" s="3495">
        <v>0</v>
      </c>
      <c r="S836" s="3495">
        <v>0</v>
      </c>
      <c r="T836" s="3495">
        <v>0</v>
      </c>
      <c r="U836" s="3495">
        <v>0</v>
      </c>
      <c r="V836" s="3495">
        <v>0</v>
      </c>
      <c r="W836" s="3495">
        <v>0</v>
      </c>
      <c r="X836" s="3495">
        <v>10</v>
      </c>
      <c r="Y836" s="3553">
        <v>10</v>
      </c>
      <c r="Z836" s="3495">
        <v>104006</v>
      </c>
      <c r="AA836" s="3495">
        <v>254767</v>
      </c>
      <c r="AB836" s="3498">
        <v>1</v>
      </c>
      <c r="AC836" s="3495">
        <v>0</v>
      </c>
      <c r="AD836" s="3495">
        <v>0</v>
      </c>
      <c r="AE836" s="3495">
        <v>0</v>
      </c>
      <c r="AF836" s="3495">
        <v>6327</v>
      </c>
      <c r="AG836" s="3495">
        <v>37268</v>
      </c>
      <c r="AH836" s="3495">
        <v>0</v>
      </c>
      <c r="AI836" s="3495">
        <v>0</v>
      </c>
      <c r="AJ836" s="3495">
        <v>15261</v>
      </c>
      <c r="AK836" s="3495">
        <v>0</v>
      </c>
      <c r="AL836" s="3495">
        <v>0</v>
      </c>
      <c r="AM836" s="3495">
        <v>2879</v>
      </c>
      <c r="AN836" s="2208"/>
      <c r="AO836" s="2207"/>
    </row>
    <row r="837" spans="1:41" ht="17.25" customHeight="1">
      <c r="A837" s="2245">
        <f>'Metals Options'!A835</f>
        <v>41729</v>
      </c>
      <c r="B837" s="2238">
        <v>12022</v>
      </c>
      <c r="C837" s="3500">
        <v>15147</v>
      </c>
      <c r="D837" s="3500">
        <v>32793</v>
      </c>
      <c r="E837" s="3500">
        <v>33958</v>
      </c>
      <c r="F837" s="3500">
        <v>0</v>
      </c>
      <c r="G837" s="3500">
        <v>0</v>
      </c>
      <c r="H837" s="3500">
        <v>0</v>
      </c>
      <c r="I837" s="3500">
        <v>0</v>
      </c>
      <c r="J837" s="3500">
        <v>0</v>
      </c>
      <c r="K837" s="3500">
        <v>0</v>
      </c>
      <c r="L837" s="3500">
        <v>0</v>
      </c>
      <c r="M837" s="3500">
        <v>0</v>
      </c>
      <c r="N837" s="3500">
        <v>0</v>
      </c>
      <c r="O837" s="3500">
        <v>0</v>
      </c>
      <c r="P837" s="3500">
        <v>0</v>
      </c>
      <c r="Q837" s="3500">
        <v>0</v>
      </c>
      <c r="R837" s="3500">
        <v>40</v>
      </c>
      <c r="S837" s="3500">
        <v>360</v>
      </c>
      <c r="T837" s="3500">
        <v>0</v>
      </c>
      <c r="U837" s="3500">
        <v>0</v>
      </c>
      <c r="V837" s="3500">
        <v>0</v>
      </c>
      <c r="W837" s="3500">
        <v>0</v>
      </c>
      <c r="X837" s="3500">
        <v>0</v>
      </c>
      <c r="Y837" s="3553">
        <v>120</v>
      </c>
      <c r="Z837" s="3498">
        <v>103927</v>
      </c>
      <c r="AA837" s="3498">
        <v>255822</v>
      </c>
      <c r="AB837" s="3498">
        <v>1</v>
      </c>
      <c r="AC837" s="3498">
        <v>0</v>
      </c>
      <c r="AD837" s="3498">
        <v>0</v>
      </c>
      <c r="AE837" s="3498">
        <v>0</v>
      </c>
      <c r="AF837" s="3498">
        <v>6327</v>
      </c>
      <c r="AG837" s="3498">
        <v>37268</v>
      </c>
      <c r="AH837" s="3498">
        <v>0</v>
      </c>
      <c r="AI837" s="3498">
        <v>0</v>
      </c>
      <c r="AJ837" s="3498">
        <v>15261</v>
      </c>
      <c r="AK837" s="3498">
        <v>0</v>
      </c>
      <c r="AL837" s="3498">
        <v>0</v>
      </c>
      <c r="AM837" s="3498">
        <v>2879</v>
      </c>
      <c r="AN837" s="2208"/>
      <c r="AO837" s="2207"/>
    </row>
    <row r="838" spans="1:41" ht="17.25" customHeight="1">
      <c r="A838" s="2245">
        <f>'Metals Options'!A836</f>
        <v>41730</v>
      </c>
      <c r="B838" s="2238">
        <v>7502</v>
      </c>
      <c r="C838" s="3498">
        <v>7669</v>
      </c>
      <c r="D838" s="3498">
        <v>26254</v>
      </c>
      <c r="E838" s="3498">
        <v>47587</v>
      </c>
      <c r="F838" s="3498">
        <v>0</v>
      </c>
      <c r="G838" s="3498">
        <v>0</v>
      </c>
      <c r="H838" s="3498">
        <v>0</v>
      </c>
      <c r="I838" s="3498">
        <v>0</v>
      </c>
      <c r="J838" s="3498">
        <v>0</v>
      </c>
      <c r="K838" s="3498">
        <v>0</v>
      </c>
      <c r="L838" s="3498">
        <v>0</v>
      </c>
      <c r="M838" s="3498">
        <v>0</v>
      </c>
      <c r="N838" s="3498">
        <v>0</v>
      </c>
      <c r="O838" s="3498">
        <v>0</v>
      </c>
      <c r="P838" s="3498">
        <v>0</v>
      </c>
      <c r="Q838" s="3498">
        <v>0</v>
      </c>
      <c r="R838" s="3498">
        <v>0</v>
      </c>
      <c r="S838" s="3498">
        <v>0</v>
      </c>
      <c r="T838" s="3498">
        <v>0</v>
      </c>
      <c r="U838" s="3498">
        <v>0</v>
      </c>
      <c r="V838" s="3498">
        <v>0</v>
      </c>
      <c r="W838" s="3498">
        <v>0</v>
      </c>
      <c r="X838" s="3498">
        <v>11</v>
      </c>
      <c r="Y838" s="3553">
        <v>251</v>
      </c>
      <c r="Z838" s="3498">
        <v>102622</v>
      </c>
      <c r="AA838" s="3498">
        <v>253385</v>
      </c>
      <c r="AB838" s="3498">
        <v>1</v>
      </c>
      <c r="AC838" s="3498">
        <v>0</v>
      </c>
      <c r="AD838" s="3498">
        <v>0</v>
      </c>
      <c r="AE838" s="3498">
        <v>0</v>
      </c>
      <c r="AF838" s="3498">
        <v>6327</v>
      </c>
      <c r="AG838" s="3498">
        <v>37268</v>
      </c>
      <c r="AH838" s="3498">
        <v>0</v>
      </c>
      <c r="AI838" s="3498">
        <v>0</v>
      </c>
      <c r="AJ838" s="3498">
        <v>15261</v>
      </c>
      <c r="AK838" s="3498">
        <v>0</v>
      </c>
      <c r="AL838" s="3498">
        <v>0</v>
      </c>
      <c r="AM838" s="3498">
        <v>2868</v>
      </c>
      <c r="AN838" s="2208"/>
      <c r="AO838" s="2207"/>
    </row>
    <row r="839" spans="1:41" ht="17.25" customHeight="1">
      <c r="A839" s="2245">
        <f>'Metals Options'!A837</f>
        <v>41731</v>
      </c>
      <c r="B839" s="2238">
        <v>5412</v>
      </c>
      <c r="C839" s="3501">
        <v>5412</v>
      </c>
      <c r="D839" s="3501">
        <v>18646</v>
      </c>
      <c r="E839" s="3501">
        <v>23528</v>
      </c>
      <c r="F839" s="3501">
        <v>0</v>
      </c>
      <c r="G839" s="3501">
        <v>0</v>
      </c>
      <c r="H839" s="3501">
        <v>0</v>
      </c>
      <c r="I839" s="3501">
        <v>0</v>
      </c>
      <c r="J839" s="3501">
        <v>0</v>
      </c>
      <c r="K839" s="3501">
        <v>0</v>
      </c>
      <c r="L839" s="3501">
        <v>0</v>
      </c>
      <c r="M839" s="3501">
        <v>0</v>
      </c>
      <c r="N839" s="3501">
        <v>0</v>
      </c>
      <c r="O839" s="3501">
        <v>0</v>
      </c>
      <c r="P839" s="3501">
        <v>0</v>
      </c>
      <c r="Q839" s="3501">
        <v>0</v>
      </c>
      <c r="R839" s="3501">
        <v>0</v>
      </c>
      <c r="S839" s="3501">
        <v>0</v>
      </c>
      <c r="T839" s="3501">
        <v>0</v>
      </c>
      <c r="U839" s="3501">
        <v>0</v>
      </c>
      <c r="V839" s="3501">
        <v>0</v>
      </c>
      <c r="W839" s="3501">
        <v>0</v>
      </c>
      <c r="X839" s="3501">
        <v>0</v>
      </c>
      <c r="Y839" s="3553">
        <v>0</v>
      </c>
      <c r="Z839" s="3501">
        <v>103498</v>
      </c>
      <c r="AA839" s="3501">
        <v>259229</v>
      </c>
      <c r="AB839" s="3501">
        <v>1</v>
      </c>
      <c r="AC839" s="3501">
        <v>0</v>
      </c>
      <c r="AD839" s="3501">
        <v>0</v>
      </c>
      <c r="AE839" s="3501">
        <v>0</v>
      </c>
      <c r="AF839" s="3501">
        <v>6327</v>
      </c>
      <c r="AG839" s="3501">
        <v>37268</v>
      </c>
      <c r="AH839" s="3501">
        <v>0</v>
      </c>
      <c r="AI839" s="3501">
        <v>0</v>
      </c>
      <c r="AJ839" s="3501">
        <v>15011</v>
      </c>
      <c r="AK839" s="3501">
        <v>0</v>
      </c>
      <c r="AL839" s="3501">
        <v>0</v>
      </c>
      <c r="AM839" s="3501">
        <v>2858</v>
      </c>
      <c r="AN839" s="2208"/>
      <c r="AO839" s="2207"/>
    </row>
    <row r="840" spans="1:41" ht="17.25" customHeight="1">
      <c r="A840" s="2245">
        <f>'Metals Options'!A838</f>
        <v>41732</v>
      </c>
      <c r="B840" s="2238">
        <v>4406</v>
      </c>
      <c r="C840" s="3501">
        <v>5465</v>
      </c>
      <c r="D840" s="3501">
        <v>20646</v>
      </c>
      <c r="E840" s="3501">
        <v>22676</v>
      </c>
      <c r="F840" s="3501">
        <v>0</v>
      </c>
      <c r="G840" s="3501">
        <v>0</v>
      </c>
      <c r="H840" s="3501">
        <v>0</v>
      </c>
      <c r="I840" s="3501">
        <v>0</v>
      </c>
      <c r="J840" s="3501">
        <v>0</v>
      </c>
      <c r="K840" s="3501">
        <v>0</v>
      </c>
      <c r="L840" s="3501">
        <v>0</v>
      </c>
      <c r="M840" s="3501">
        <v>0</v>
      </c>
      <c r="N840" s="3501">
        <v>0</v>
      </c>
      <c r="O840" s="3501">
        <v>0</v>
      </c>
      <c r="P840" s="3501">
        <v>0</v>
      </c>
      <c r="Q840" s="3501">
        <v>0</v>
      </c>
      <c r="R840" s="3501">
        <v>0</v>
      </c>
      <c r="S840" s="3501">
        <v>0</v>
      </c>
      <c r="T840" s="3501">
        <v>0</v>
      </c>
      <c r="U840" s="3501">
        <v>0</v>
      </c>
      <c r="V840" s="3501">
        <v>0</v>
      </c>
      <c r="W840" s="3501">
        <v>0</v>
      </c>
      <c r="X840" s="3501">
        <v>0</v>
      </c>
      <c r="Y840" s="3553">
        <v>0</v>
      </c>
      <c r="Z840" s="3501">
        <v>102516</v>
      </c>
      <c r="AA840" s="3501">
        <v>261468</v>
      </c>
      <c r="AB840" s="3501">
        <v>1</v>
      </c>
      <c r="AC840" s="3501">
        <v>0</v>
      </c>
      <c r="AD840" s="3501">
        <v>0</v>
      </c>
      <c r="AE840" s="3501">
        <v>0</v>
      </c>
      <c r="AF840" s="3501">
        <v>6327</v>
      </c>
      <c r="AG840" s="3501">
        <v>37268</v>
      </c>
      <c r="AH840" s="3501">
        <v>0</v>
      </c>
      <c r="AI840" s="3501">
        <v>0</v>
      </c>
      <c r="AJ840" s="3501">
        <v>15011</v>
      </c>
      <c r="AK840" s="3501">
        <v>0</v>
      </c>
      <c r="AL840" s="3501">
        <v>0</v>
      </c>
      <c r="AM840" s="3501">
        <v>2858</v>
      </c>
      <c r="AN840" s="2208"/>
      <c r="AO840" s="2207"/>
    </row>
    <row r="841" spans="1:41" ht="17.25" customHeight="1">
      <c r="A841" s="2245">
        <f>'Metals Options'!A839</f>
        <v>41733</v>
      </c>
      <c r="B841" s="2238">
        <v>6260</v>
      </c>
      <c r="C841" s="3502">
        <v>7300</v>
      </c>
      <c r="D841" s="3502">
        <v>33788</v>
      </c>
      <c r="E841" s="3502">
        <v>41458</v>
      </c>
      <c r="F841" s="3502">
        <v>0</v>
      </c>
      <c r="G841" s="3502">
        <v>0</v>
      </c>
      <c r="H841" s="3502">
        <v>0</v>
      </c>
      <c r="I841" s="3502">
        <v>0</v>
      </c>
      <c r="J841" s="3502">
        <v>0</v>
      </c>
      <c r="K841" s="3502">
        <v>0</v>
      </c>
      <c r="L841" s="3502">
        <v>0</v>
      </c>
      <c r="M841" s="3502">
        <v>3300</v>
      </c>
      <c r="N841" s="3502">
        <v>0</v>
      </c>
      <c r="O841" s="3502">
        <v>0</v>
      </c>
      <c r="P841" s="3502">
        <v>0</v>
      </c>
      <c r="Q841" s="3502">
        <v>0</v>
      </c>
      <c r="R841" s="3502">
        <v>0</v>
      </c>
      <c r="S841" s="3502">
        <v>0</v>
      </c>
      <c r="T841" s="3502">
        <v>0</v>
      </c>
      <c r="U841" s="3502">
        <v>0</v>
      </c>
      <c r="V841" s="3502">
        <v>0</v>
      </c>
      <c r="W841" s="3502">
        <v>0</v>
      </c>
      <c r="X841" s="3502">
        <v>19</v>
      </c>
      <c r="Y841" s="3553">
        <v>19</v>
      </c>
      <c r="Z841" s="3502">
        <v>103281</v>
      </c>
      <c r="AA841" s="3502">
        <v>260583</v>
      </c>
      <c r="AB841" s="3502">
        <v>2</v>
      </c>
      <c r="AC841" s="3502">
        <v>0</v>
      </c>
      <c r="AD841" s="3502">
        <v>0</v>
      </c>
      <c r="AE841" s="3502">
        <v>0</v>
      </c>
      <c r="AF841" s="3502">
        <v>6327</v>
      </c>
      <c r="AG841" s="3502">
        <v>40568</v>
      </c>
      <c r="AH841" s="3502">
        <v>0</v>
      </c>
      <c r="AI841" s="3502">
        <v>0</v>
      </c>
      <c r="AJ841" s="3502">
        <v>15011</v>
      </c>
      <c r="AK841" s="3502">
        <v>0</v>
      </c>
      <c r="AL841" s="3502">
        <v>0</v>
      </c>
      <c r="AM841" s="3502">
        <v>2877</v>
      </c>
      <c r="AN841" s="2208"/>
      <c r="AO841" s="2207"/>
    </row>
    <row r="842" spans="1:41" ht="17.25" customHeight="1">
      <c r="A842" s="2245">
        <f>'Metals Options'!A840</f>
        <v>41736</v>
      </c>
      <c r="B842" s="2238">
        <v>4881</v>
      </c>
      <c r="C842" s="3502">
        <v>4931</v>
      </c>
      <c r="D842" s="3502">
        <v>19345</v>
      </c>
      <c r="E842" s="3502">
        <v>19345</v>
      </c>
      <c r="F842" s="3502">
        <v>0</v>
      </c>
      <c r="G842" s="3502">
        <v>0</v>
      </c>
      <c r="H842" s="3502">
        <v>0</v>
      </c>
      <c r="I842" s="3502">
        <v>0</v>
      </c>
      <c r="J842" s="3502">
        <v>0</v>
      </c>
      <c r="K842" s="3502">
        <v>0</v>
      </c>
      <c r="L842" s="3502">
        <v>0</v>
      </c>
      <c r="M842" s="3502">
        <v>0</v>
      </c>
      <c r="N842" s="3502">
        <v>0</v>
      </c>
      <c r="O842" s="3502">
        <v>0</v>
      </c>
      <c r="P842" s="3502">
        <v>0</v>
      </c>
      <c r="Q842" s="3502">
        <v>0</v>
      </c>
      <c r="R842" s="3502">
        <v>0</v>
      </c>
      <c r="S842" s="3502">
        <v>0</v>
      </c>
      <c r="T842" s="3502">
        <v>0</v>
      </c>
      <c r="U842" s="3502">
        <v>0</v>
      </c>
      <c r="V842" s="3502">
        <v>0</v>
      </c>
      <c r="W842" s="3502">
        <v>0</v>
      </c>
      <c r="X842" s="3502">
        <v>0</v>
      </c>
      <c r="Y842" s="3553">
        <v>0</v>
      </c>
      <c r="Z842" s="3502">
        <v>103117</v>
      </c>
      <c r="AA842" s="3502">
        <v>262055</v>
      </c>
      <c r="AB842" s="3502">
        <v>2</v>
      </c>
      <c r="AC842" s="3502">
        <v>0</v>
      </c>
      <c r="AD842" s="3502">
        <v>0</v>
      </c>
      <c r="AE842" s="3502">
        <v>0</v>
      </c>
      <c r="AF842" s="3502">
        <v>6327</v>
      </c>
      <c r="AG842" s="3502">
        <v>40568</v>
      </c>
      <c r="AH842" s="3502">
        <v>0</v>
      </c>
      <c r="AI842" s="3502">
        <v>0</v>
      </c>
      <c r="AJ842" s="3502">
        <v>15011</v>
      </c>
      <c r="AK842" s="3502">
        <v>0</v>
      </c>
      <c r="AL842" s="3502">
        <v>0</v>
      </c>
      <c r="AM842" s="3502">
        <v>2877</v>
      </c>
      <c r="AN842" s="2208"/>
      <c r="AO842" s="2207"/>
    </row>
    <row r="843" spans="1:41" ht="17.25" customHeight="1">
      <c r="A843" s="2245">
        <f>'Metals Options'!A841</f>
        <v>41737</v>
      </c>
      <c r="B843" s="2238">
        <v>4965</v>
      </c>
      <c r="C843" s="3503">
        <v>5066</v>
      </c>
      <c r="D843" s="3503">
        <v>31741</v>
      </c>
      <c r="E843" s="3503">
        <v>31741</v>
      </c>
      <c r="F843" s="3503">
        <v>0</v>
      </c>
      <c r="G843" s="3503">
        <v>0</v>
      </c>
      <c r="H843" s="3503">
        <v>0</v>
      </c>
      <c r="I843" s="3503">
        <v>0</v>
      </c>
      <c r="J843" s="3503">
        <v>0</v>
      </c>
      <c r="K843" s="3503">
        <v>0</v>
      </c>
      <c r="L843" s="3503">
        <v>0</v>
      </c>
      <c r="M843" s="3503">
        <v>0</v>
      </c>
      <c r="N843" s="3503">
        <v>0</v>
      </c>
      <c r="O843" s="3503">
        <v>0</v>
      </c>
      <c r="P843" s="3503">
        <v>0</v>
      </c>
      <c r="Q843" s="3503">
        <v>0</v>
      </c>
      <c r="R843" s="3503">
        <v>0</v>
      </c>
      <c r="S843" s="3503">
        <v>0</v>
      </c>
      <c r="T843" s="3503">
        <v>0</v>
      </c>
      <c r="U843" s="3503">
        <v>0</v>
      </c>
      <c r="V843" s="3503">
        <v>0</v>
      </c>
      <c r="W843" s="3503">
        <v>0</v>
      </c>
      <c r="X843" s="3503">
        <v>0</v>
      </c>
      <c r="Y843" s="3553">
        <v>0</v>
      </c>
      <c r="Z843" s="3506">
        <v>103230</v>
      </c>
      <c r="AA843" s="3506">
        <v>263193</v>
      </c>
      <c r="AB843" s="3506">
        <v>2</v>
      </c>
      <c r="AC843" s="3506">
        <v>0</v>
      </c>
      <c r="AD843" s="3506">
        <v>0</v>
      </c>
      <c r="AE843" s="3506">
        <v>0</v>
      </c>
      <c r="AF843" s="3506">
        <v>6327</v>
      </c>
      <c r="AG843" s="3506">
        <v>40568</v>
      </c>
      <c r="AH843" s="3506">
        <v>0</v>
      </c>
      <c r="AI843" s="3506">
        <v>0</v>
      </c>
      <c r="AJ843" s="3506">
        <v>15011</v>
      </c>
      <c r="AK843" s="3506">
        <v>0</v>
      </c>
      <c r="AL843" s="3506">
        <v>0</v>
      </c>
      <c r="AM843" s="3506">
        <v>2877</v>
      </c>
      <c r="AN843" s="2208"/>
      <c r="AO843" s="2207"/>
    </row>
    <row r="844" spans="1:41" ht="17.25" customHeight="1">
      <c r="A844" s="2245">
        <f>'Metals Options'!A842</f>
        <v>41738</v>
      </c>
      <c r="B844" s="2238">
        <v>5457</v>
      </c>
      <c r="C844" s="3503">
        <v>5457</v>
      </c>
      <c r="D844" s="3503">
        <v>25235</v>
      </c>
      <c r="E844" s="3503">
        <v>31920</v>
      </c>
      <c r="F844" s="3503">
        <v>0</v>
      </c>
      <c r="G844" s="3503">
        <v>0</v>
      </c>
      <c r="H844" s="3503">
        <v>0</v>
      </c>
      <c r="I844" s="3503">
        <v>0</v>
      </c>
      <c r="J844" s="3503">
        <v>0</v>
      </c>
      <c r="K844" s="3503">
        <v>0</v>
      </c>
      <c r="L844" s="3503">
        <v>0</v>
      </c>
      <c r="M844" s="3503">
        <v>1590</v>
      </c>
      <c r="N844" s="3503">
        <v>0</v>
      </c>
      <c r="O844" s="3503">
        <v>0</v>
      </c>
      <c r="P844" s="3503">
        <v>0</v>
      </c>
      <c r="Q844" s="3503">
        <v>0</v>
      </c>
      <c r="R844" s="3503">
        <v>0</v>
      </c>
      <c r="S844" s="3503">
        <v>0</v>
      </c>
      <c r="T844" s="3503">
        <v>0</v>
      </c>
      <c r="U844" s="3503">
        <v>0</v>
      </c>
      <c r="V844" s="3503">
        <v>0</v>
      </c>
      <c r="W844" s="3503">
        <v>0</v>
      </c>
      <c r="X844" s="3503">
        <v>0</v>
      </c>
      <c r="Y844" s="3553">
        <v>0</v>
      </c>
      <c r="Z844" s="3503">
        <v>103681</v>
      </c>
      <c r="AA844" s="3503">
        <v>261261</v>
      </c>
      <c r="AB844" s="3503">
        <v>2</v>
      </c>
      <c r="AC844" s="3507">
        <v>0</v>
      </c>
      <c r="AD844" s="3507">
        <v>0</v>
      </c>
      <c r="AE844" s="3507">
        <v>0</v>
      </c>
      <c r="AF844" s="3507">
        <v>6327</v>
      </c>
      <c r="AG844" s="3507">
        <v>42158</v>
      </c>
      <c r="AH844" s="3507">
        <v>0</v>
      </c>
      <c r="AI844" s="3507">
        <v>0</v>
      </c>
      <c r="AJ844" s="3507">
        <v>15011</v>
      </c>
      <c r="AK844" s="3507">
        <v>0</v>
      </c>
      <c r="AL844" s="3507">
        <v>0</v>
      </c>
      <c r="AM844" s="3507">
        <v>2877</v>
      </c>
      <c r="AN844" s="2208"/>
      <c r="AO844" s="2207"/>
    </row>
    <row r="845" spans="1:41" ht="17.25" customHeight="1">
      <c r="A845" s="2245">
        <f>'Metals Options'!A843</f>
        <v>41739</v>
      </c>
      <c r="B845" s="2238">
        <v>5900</v>
      </c>
      <c r="C845" s="3506">
        <v>7417</v>
      </c>
      <c r="D845" s="3506">
        <v>26436</v>
      </c>
      <c r="E845" s="3506">
        <v>26921</v>
      </c>
      <c r="F845" s="3506">
        <v>0</v>
      </c>
      <c r="G845" s="3506">
        <v>0</v>
      </c>
      <c r="H845" s="3506">
        <v>0</v>
      </c>
      <c r="I845" s="3506">
        <v>0</v>
      </c>
      <c r="J845" s="3506">
        <v>0</v>
      </c>
      <c r="K845" s="3506">
        <v>0</v>
      </c>
      <c r="L845" s="3506">
        <v>0</v>
      </c>
      <c r="M845" s="3506">
        <v>0</v>
      </c>
      <c r="N845" s="3506">
        <v>0</v>
      </c>
      <c r="O845" s="3506">
        <v>0</v>
      </c>
      <c r="P845" s="3506">
        <v>0</v>
      </c>
      <c r="Q845" s="3506">
        <v>0</v>
      </c>
      <c r="R845" s="3506">
        <v>0</v>
      </c>
      <c r="S845" s="3506">
        <v>0</v>
      </c>
      <c r="T845" s="3506">
        <v>0</v>
      </c>
      <c r="U845" s="3506">
        <v>0</v>
      </c>
      <c r="V845" s="3506">
        <v>0</v>
      </c>
      <c r="W845" s="3506">
        <v>0</v>
      </c>
      <c r="X845" s="3506">
        <v>0</v>
      </c>
      <c r="Y845" s="3553">
        <v>0</v>
      </c>
      <c r="Z845" s="3506">
        <v>104651</v>
      </c>
      <c r="AA845" s="3506">
        <v>263376</v>
      </c>
      <c r="AB845" s="3506">
        <v>2</v>
      </c>
      <c r="AC845" s="3506">
        <v>0</v>
      </c>
      <c r="AD845" s="3506">
        <v>0</v>
      </c>
      <c r="AE845" s="3506">
        <v>0</v>
      </c>
      <c r="AF845" s="3506">
        <v>6327</v>
      </c>
      <c r="AG845" s="3506">
        <v>42158</v>
      </c>
      <c r="AH845" s="3506">
        <v>0</v>
      </c>
      <c r="AI845" s="3506">
        <v>0</v>
      </c>
      <c r="AJ845" s="3506">
        <v>15011</v>
      </c>
      <c r="AK845" s="3506">
        <v>0</v>
      </c>
      <c r="AL845" s="3506">
        <v>0</v>
      </c>
      <c r="AM845" s="3506">
        <v>2877</v>
      </c>
      <c r="AN845" s="2208"/>
      <c r="AO845" s="2207"/>
    </row>
    <row r="846" spans="1:41" ht="17.25" customHeight="1">
      <c r="A846" s="2245">
        <f>'Metals Options'!A844</f>
        <v>41740</v>
      </c>
      <c r="B846" s="2238">
        <v>5763</v>
      </c>
      <c r="C846" s="3506">
        <v>6313</v>
      </c>
      <c r="D846" s="3506">
        <v>30328</v>
      </c>
      <c r="E846" s="3506">
        <v>32818</v>
      </c>
      <c r="F846" s="3506">
        <v>0</v>
      </c>
      <c r="G846" s="3506">
        <v>0</v>
      </c>
      <c r="H846" s="3506">
        <v>0</v>
      </c>
      <c r="I846" s="3506">
        <v>0</v>
      </c>
      <c r="J846" s="3506">
        <v>14</v>
      </c>
      <c r="K846" s="3506">
        <v>14</v>
      </c>
      <c r="L846" s="3506">
        <v>0</v>
      </c>
      <c r="M846" s="3506">
        <v>6250</v>
      </c>
      <c r="N846" s="3506">
        <v>0</v>
      </c>
      <c r="O846" s="3506">
        <v>0</v>
      </c>
      <c r="P846" s="3506">
        <v>0</v>
      </c>
      <c r="Q846" s="3506">
        <v>0</v>
      </c>
      <c r="R846" s="3506">
        <v>0</v>
      </c>
      <c r="S846" s="3506">
        <v>0</v>
      </c>
      <c r="T846" s="3506">
        <v>0</v>
      </c>
      <c r="U846" s="3506">
        <v>0</v>
      </c>
      <c r="V846" s="3506">
        <v>0</v>
      </c>
      <c r="W846" s="3506">
        <v>0</v>
      </c>
      <c r="X846" s="3506">
        <v>0</v>
      </c>
      <c r="Y846" s="3553">
        <v>0</v>
      </c>
      <c r="Z846" s="3506">
        <v>106285</v>
      </c>
      <c r="AA846" s="3506">
        <v>263831</v>
      </c>
      <c r="AB846" s="3506">
        <v>2</v>
      </c>
      <c r="AC846" s="3506">
        <v>0</v>
      </c>
      <c r="AD846" s="3506">
        <v>0</v>
      </c>
      <c r="AE846" s="3506">
        <v>0</v>
      </c>
      <c r="AF846" s="3506">
        <v>6327</v>
      </c>
      <c r="AG846" s="3506">
        <v>48408</v>
      </c>
      <c r="AH846" s="3506">
        <v>0</v>
      </c>
      <c r="AI846" s="3506">
        <v>0</v>
      </c>
      <c r="AJ846" s="3506">
        <v>15011</v>
      </c>
      <c r="AK846" s="3506">
        <v>0</v>
      </c>
      <c r="AL846" s="3506">
        <v>0</v>
      </c>
      <c r="AM846" s="3506">
        <v>2877</v>
      </c>
      <c r="AN846" s="2208"/>
      <c r="AO846" s="2207"/>
    </row>
    <row r="847" spans="1:41" ht="17.25" customHeight="1">
      <c r="A847" s="2245">
        <f>'Metals Options'!A845</f>
        <v>41743</v>
      </c>
      <c r="B847" s="2238">
        <v>3622</v>
      </c>
      <c r="C847" s="3508">
        <v>4494</v>
      </c>
      <c r="D847" s="3508">
        <v>22963</v>
      </c>
      <c r="E847" s="3508">
        <v>25941</v>
      </c>
      <c r="F847" s="3508">
        <v>2</v>
      </c>
      <c r="G847" s="3508">
        <v>0</v>
      </c>
      <c r="H847" s="3508">
        <v>0</v>
      </c>
      <c r="I847" s="3508">
        <v>0</v>
      </c>
      <c r="J847" s="3508">
        <v>0</v>
      </c>
      <c r="K847" s="3508">
        <v>0</v>
      </c>
      <c r="L847" s="3508">
        <v>0</v>
      </c>
      <c r="M847" s="3508">
        <v>300</v>
      </c>
      <c r="N847" s="3508">
        <v>0</v>
      </c>
      <c r="O847" s="3508">
        <v>0</v>
      </c>
      <c r="P847" s="3508">
        <v>0</v>
      </c>
      <c r="Q847" s="3508">
        <v>0</v>
      </c>
      <c r="R847" s="3508">
        <v>0</v>
      </c>
      <c r="S847" s="3508">
        <v>0</v>
      </c>
      <c r="T847" s="3508">
        <v>0</v>
      </c>
      <c r="U847" s="3508">
        <v>0</v>
      </c>
      <c r="V847" s="3508">
        <v>0</v>
      </c>
      <c r="W847" s="3508">
        <v>0</v>
      </c>
      <c r="X847" s="3508">
        <v>0</v>
      </c>
      <c r="Y847" s="3553">
        <v>0</v>
      </c>
      <c r="Z847" s="3508">
        <v>106590</v>
      </c>
      <c r="AA847" s="3508">
        <v>264315</v>
      </c>
      <c r="AB847" s="3508">
        <v>0</v>
      </c>
      <c r="AC847" s="3508">
        <v>0</v>
      </c>
      <c r="AD847" s="3508">
        <v>0</v>
      </c>
      <c r="AE847" s="3508">
        <v>0</v>
      </c>
      <c r="AF847" s="3508">
        <v>6327</v>
      </c>
      <c r="AG847" s="3508">
        <v>48708</v>
      </c>
      <c r="AH847" s="3508">
        <v>0</v>
      </c>
      <c r="AI847" s="3508">
        <v>0</v>
      </c>
      <c r="AJ847" s="3508">
        <v>15341</v>
      </c>
      <c r="AK847" s="3508">
        <v>0</v>
      </c>
      <c r="AL847" s="3508">
        <v>0</v>
      </c>
      <c r="AM847" s="3508">
        <v>2877</v>
      </c>
      <c r="AN847" s="2208"/>
      <c r="AO847" s="2207"/>
    </row>
    <row r="848" spans="1:41" ht="17.25" customHeight="1">
      <c r="A848" s="2245">
        <f>'Metals Options'!A846</f>
        <v>41744</v>
      </c>
      <c r="B848" s="2238">
        <v>7544</v>
      </c>
      <c r="C848" s="3508">
        <v>8137</v>
      </c>
      <c r="D848" s="3508">
        <v>43630</v>
      </c>
      <c r="E848" s="3508">
        <v>45811</v>
      </c>
      <c r="F848" s="3508">
        <v>0</v>
      </c>
      <c r="G848" s="3508">
        <v>0</v>
      </c>
      <c r="H848" s="3508">
        <v>0</v>
      </c>
      <c r="I848" s="3508">
        <v>0</v>
      </c>
      <c r="J848" s="3508">
        <v>0</v>
      </c>
      <c r="K848" s="3508">
        <v>0</v>
      </c>
      <c r="L848" s="3508">
        <v>0</v>
      </c>
      <c r="M848" s="3508">
        <v>6310</v>
      </c>
      <c r="N848" s="3508">
        <v>0</v>
      </c>
      <c r="O848" s="3508">
        <v>0</v>
      </c>
      <c r="P848" s="3508">
        <v>0</v>
      </c>
      <c r="Q848" s="3508">
        <v>0</v>
      </c>
      <c r="R848" s="3508">
        <v>0</v>
      </c>
      <c r="S848" s="3508">
        <v>0</v>
      </c>
      <c r="T848" s="3508">
        <v>0</v>
      </c>
      <c r="U848" s="3508">
        <v>0</v>
      </c>
      <c r="V848" s="3508">
        <v>0</v>
      </c>
      <c r="W848" s="3508">
        <v>0</v>
      </c>
      <c r="X848" s="3508">
        <v>0</v>
      </c>
      <c r="Y848" s="3553">
        <v>100</v>
      </c>
      <c r="Z848" s="3508">
        <v>106514</v>
      </c>
      <c r="AA848" s="3508">
        <v>264355</v>
      </c>
      <c r="AB848" s="3508">
        <v>0</v>
      </c>
      <c r="AC848" s="3508">
        <v>0</v>
      </c>
      <c r="AD848" s="3508">
        <v>0</v>
      </c>
      <c r="AE848" s="3508">
        <v>0</v>
      </c>
      <c r="AF848" s="3508">
        <v>6327</v>
      </c>
      <c r="AG848" s="3508">
        <v>46863</v>
      </c>
      <c r="AH848" s="3508">
        <v>0</v>
      </c>
      <c r="AI848" s="3508">
        <v>0</v>
      </c>
      <c r="AJ848" s="3508">
        <v>15341</v>
      </c>
      <c r="AK848" s="3508">
        <v>0</v>
      </c>
      <c r="AL848" s="3508">
        <v>0</v>
      </c>
      <c r="AM848" s="3508">
        <v>2877</v>
      </c>
      <c r="AN848" s="2208"/>
      <c r="AO848" s="2207"/>
    </row>
    <row r="849" spans="1:41" ht="17.25" customHeight="1">
      <c r="A849" s="2245">
        <f>'Metals Options'!A847</f>
        <v>41745</v>
      </c>
      <c r="B849" s="2238">
        <v>5082</v>
      </c>
      <c r="C849" s="3508">
        <v>5194</v>
      </c>
      <c r="D849" s="3508">
        <v>17304</v>
      </c>
      <c r="E849" s="3508">
        <v>17354</v>
      </c>
      <c r="F849" s="3508">
        <v>0</v>
      </c>
      <c r="G849" s="3508">
        <v>0</v>
      </c>
      <c r="H849" s="3508">
        <v>0</v>
      </c>
      <c r="I849" s="3508">
        <v>0</v>
      </c>
      <c r="J849" s="3508">
        <v>0</v>
      </c>
      <c r="K849" s="3508">
        <v>0</v>
      </c>
      <c r="L849" s="3508">
        <v>0</v>
      </c>
      <c r="M849" s="3508">
        <v>0</v>
      </c>
      <c r="N849" s="3508">
        <v>0</v>
      </c>
      <c r="O849" s="3508">
        <v>0</v>
      </c>
      <c r="P849" s="3508">
        <v>0</v>
      </c>
      <c r="Q849" s="3508">
        <v>0</v>
      </c>
      <c r="R849" s="3508">
        <v>0</v>
      </c>
      <c r="S849" s="3508">
        <v>0</v>
      </c>
      <c r="T849" s="3508">
        <v>0</v>
      </c>
      <c r="U849" s="3508">
        <v>0</v>
      </c>
      <c r="V849" s="3508">
        <v>0</v>
      </c>
      <c r="W849" s="3508">
        <v>0</v>
      </c>
      <c r="X849" s="3508">
        <v>0</v>
      </c>
      <c r="Y849" s="3553">
        <v>0</v>
      </c>
      <c r="Z849" s="3508">
        <v>106605</v>
      </c>
      <c r="AA849" s="3508">
        <v>265029</v>
      </c>
      <c r="AB849" s="3508">
        <v>0</v>
      </c>
      <c r="AC849" s="3508">
        <v>0</v>
      </c>
      <c r="AD849" s="3508">
        <v>0</v>
      </c>
      <c r="AE849" s="3508">
        <v>0</v>
      </c>
      <c r="AF849" s="3508">
        <v>6327</v>
      </c>
      <c r="AG849" s="3508">
        <v>46863</v>
      </c>
      <c r="AH849" s="3508">
        <v>0</v>
      </c>
      <c r="AI849" s="3508">
        <v>0</v>
      </c>
      <c r="AJ849" s="3508">
        <v>15341</v>
      </c>
      <c r="AK849" s="3508">
        <v>0</v>
      </c>
      <c r="AL849" s="3508">
        <v>0</v>
      </c>
      <c r="AM849" s="3508">
        <v>2877</v>
      </c>
      <c r="AN849" s="2208"/>
      <c r="AO849" s="2207"/>
    </row>
    <row r="850" spans="1:41" ht="17.25" customHeight="1">
      <c r="A850" s="2245">
        <f>'Metals Options'!A848</f>
        <v>41746</v>
      </c>
      <c r="B850" s="2238">
        <v>4563</v>
      </c>
      <c r="C850" s="3508">
        <v>4563</v>
      </c>
      <c r="D850" s="3508">
        <v>17413</v>
      </c>
      <c r="E850" s="3508">
        <v>19932</v>
      </c>
      <c r="F850" s="3508">
        <v>0</v>
      </c>
      <c r="G850" s="3508">
        <v>0</v>
      </c>
      <c r="H850" s="3508">
        <v>0</v>
      </c>
      <c r="I850" s="3508">
        <v>0</v>
      </c>
      <c r="J850" s="3508">
        <v>0</v>
      </c>
      <c r="K850" s="3508">
        <v>0</v>
      </c>
      <c r="L850" s="3508">
        <v>0</v>
      </c>
      <c r="M850" s="3508">
        <v>0</v>
      </c>
      <c r="N850" s="3508">
        <v>0</v>
      </c>
      <c r="O850" s="3508">
        <v>0</v>
      </c>
      <c r="P850" s="3508">
        <v>0</v>
      </c>
      <c r="Q850" s="3508">
        <v>0</v>
      </c>
      <c r="R850" s="3508">
        <v>0</v>
      </c>
      <c r="S850" s="3508">
        <v>0</v>
      </c>
      <c r="T850" s="3508">
        <v>0</v>
      </c>
      <c r="U850" s="3508">
        <v>0</v>
      </c>
      <c r="V850" s="3508">
        <v>0</v>
      </c>
      <c r="W850" s="3508">
        <v>0</v>
      </c>
      <c r="X850" s="3508">
        <v>0</v>
      </c>
      <c r="Y850" s="3553">
        <v>0</v>
      </c>
      <c r="Z850" s="3508">
        <v>105612</v>
      </c>
      <c r="AA850" s="3508">
        <v>265417</v>
      </c>
      <c r="AB850" s="3513">
        <v>0</v>
      </c>
      <c r="AC850" s="3513">
        <v>0</v>
      </c>
      <c r="AD850" s="3513">
        <v>0</v>
      </c>
      <c r="AE850" s="3513">
        <v>0</v>
      </c>
      <c r="AF850" s="3513">
        <v>6327</v>
      </c>
      <c r="AG850" s="3513">
        <v>46863</v>
      </c>
      <c r="AH850" s="3513">
        <v>0</v>
      </c>
      <c r="AI850" s="3513">
        <v>0</v>
      </c>
      <c r="AJ850" s="3513">
        <v>15341</v>
      </c>
      <c r="AK850" s="3513">
        <v>0</v>
      </c>
      <c r="AL850" s="3513">
        <v>0</v>
      </c>
      <c r="AM850" s="3513">
        <v>2877</v>
      </c>
      <c r="AN850" s="2208"/>
      <c r="AO850" s="2207"/>
    </row>
    <row r="851" spans="1:41" ht="17.25" customHeight="1">
      <c r="A851" s="2245">
        <f>'Metals Options'!A849</f>
        <v>41750</v>
      </c>
      <c r="B851" s="2238">
        <v>1976</v>
      </c>
      <c r="C851" s="3508">
        <v>1976</v>
      </c>
      <c r="D851" s="3508">
        <v>8342</v>
      </c>
      <c r="E851" s="3508">
        <v>8517</v>
      </c>
      <c r="F851" s="3508">
        <v>0</v>
      </c>
      <c r="G851" s="3508">
        <v>0</v>
      </c>
      <c r="H851" s="3508">
        <v>0</v>
      </c>
      <c r="I851" s="3508">
        <v>0</v>
      </c>
      <c r="J851" s="3508">
        <v>0</v>
      </c>
      <c r="K851" s="3508">
        <v>0</v>
      </c>
      <c r="L851" s="3508">
        <v>0</v>
      </c>
      <c r="M851" s="3508">
        <v>0</v>
      </c>
      <c r="N851" s="3508">
        <v>0</v>
      </c>
      <c r="O851" s="3508">
        <v>0</v>
      </c>
      <c r="P851" s="3508">
        <v>0</v>
      </c>
      <c r="Q851" s="3508">
        <v>0</v>
      </c>
      <c r="R851" s="3508">
        <v>0</v>
      </c>
      <c r="S851" s="3508">
        <v>0</v>
      </c>
      <c r="T851" s="3508">
        <v>0</v>
      </c>
      <c r="U851" s="3508">
        <v>0</v>
      </c>
      <c r="V851" s="3508">
        <v>0</v>
      </c>
      <c r="W851" s="3508">
        <v>0</v>
      </c>
      <c r="X851" s="3508">
        <v>0</v>
      </c>
      <c r="Y851" s="3553">
        <v>0</v>
      </c>
      <c r="Z851" s="3508">
        <v>105564</v>
      </c>
      <c r="AA851" s="3508">
        <v>265417</v>
      </c>
      <c r="AB851" s="3514">
        <v>0</v>
      </c>
      <c r="AC851" s="3514">
        <v>0</v>
      </c>
      <c r="AD851" s="3514">
        <v>0</v>
      </c>
      <c r="AE851" s="3514">
        <v>0</v>
      </c>
      <c r="AF851" s="3514">
        <v>6327</v>
      </c>
      <c r="AG851" s="3514">
        <v>46863</v>
      </c>
      <c r="AH851" s="3514">
        <v>0</v>
      </c>
      <c r="AI851" s="3514">
        <v>0</v>
      </c>
      <c r="AJ851" s="3514">
        <v>15341</v>
      </c>
      <c r="AK851" s="3514">
        <v>0</v>
      </c>
      <c r="AL851" s="3514">
        <v>0</v>
      </c>
      <c r="AM851" s="3514">
        <v>2877</v>
      </c>
      <c r="AN851" s="2208"/>
      <c r="AO851" s="2207"/>
    </row>
    <row r="852" spans="1:41" ht="17.25" customHeight="1">
      <c r="A852" s="2245">
        <f>'Metals Options'!A850</f>
        <v>41751</v>
      </c>
      <c r="B852" s="2238">
        <v>6013</v>
      </c>
      <c r="C852" s="3508">
        <v>6098</v>
      </c>
      <c r="D852" s="3508">
        <v>16677</v>
      </c>
      <c r="E852" s="3508">
        <v>16677</v>
      </c>
      <c r="F852" s="3508">
        <v>0</v>
      </c>
      <c r="G852" s="3508">
        <v>0</v>
      </c>
      <c r="H852" s="3508">
        <v>0</v>
      </c>
      <c r="I852" s="3508">
        <v>0</v>
      </c>
      <c r="J852" s="3508">
        <v>0</v>
      </c>
      <c r="K852" s="3508">
        <v>0</v>
      </c>
      <c r="L852" s="3508">
        <v>0</v>
      </c>
      <c r="M852" s="3508">
        <v>0</v>
      </c>
      <c r="N852" s="3508">
        <v>0</v>
      </c>
      <c r="O852" s="3508">
        <v>0</v>
      </c>
      <c r="P852" s="3508">
        <v>0</v>
      </c>
      <c r="Q852" s="3508">
        <v>0</v>
      </c>
      <c r="R852" s="3508">
        <v>0</v>
      </c>
      <c r="S852" s="3508">
        <v>0</v>
      </c>
      <c r="T852" s="3508">
        <v>0</v>
      </c>
      <c r="U852" s="3508">
        <v>0</v>
      </c>
      <c r="V852" s="3508">
        <v>0</v>
      </c>
      <c r="W852" s="3508">
        <v>0</v>
      </c>
      <c r="X852" s="3508">
        <v>2</v>
      </c>
      <c r="Y852" s="3553">
        <v>2</v>
      </c>
      <c r="Z852" s="3508">
        <v>105795</v>
      </c>
      <c r="AA852" s="3508">
        <v>264625</v>
      </c>
      <c r="AB852" s="3515">
        <v>0</v>
      </c>
      <c r="AC852" s="3515">
        <v>0</v>
      </c>
      <c r="AD852" s="3515">
        <v>0</v>
      </c>
      <c r="AE852" s="3515">
        <v>0</v>
      </c>
      <c r="AF852" s="3515">
        <v>6327</v>
      </c>
      <c r="AG852" s="3515">
        <v>46863</v>
      </c>
      <c r="AH852" s="3515">
        <v>0</v>
      </c>
      <c r="AI852" s="3515">
        <v>0</v>
      </c>
      <c r="AJ852" s="3515">
        <v>15341</v>
      </c>
      <c r="AK852" s="3515">
        <v>0</v>
      </c>
      <c r="AL852" s="3515">
        <v>0</v>
      </c>
      <c r="AM852" s="3515">
        <v>2877</v>
      </c>
      <c r="AN852" s="2208"/>
      <c r="AO852" s="2207"/>
    </row>
    <row r="853" spans="1:41" ht="17.25" customHeight="1">
      <c r="A853" s="2245">
        <f>'Metals Options'!A851</f>
        <v>41752</v>
      </c>
      <c r="B853" s="2238">
        <v>3834</v>
      </c>
      <c r="C853" s="3514">
        <v>4939</v>
      </c>
      <c r="D853" s="3514">
        <v>18643</v>
      </c>
      <c r="E853" s="3514">
        <v>22840</v>
      </c>
      <c r="F853" s="3514">
        <v>0</v>
      </c>
      <c r="G853" s="3514">
        <v>0</v>
      </c>
      <c r="H853" s="3514">
        <v>0</v>
      </c>
      <c r="I853" s="3514">
        <v>0</v>
      </c>
      <c r="J853" s="3514">
        <v>0</v>
      </c>
      <c r="K853" s="3514">
        <v>0</v>
      </c>
      <c r="L853" s="3514">
        <v>0</v>
      </c>
      <c r="M853" s="3514">
        <v>4009</v>
      </c>
      <c r="N853" s="3514">
        <v>0</v>
      </c>
      <c r="O853" s="3514">
        <v>0</v>
      </c>
      <c r="P853" s="3514">
        <v>0</v>
      </c>
      <c r="Q853" s="3514">
        <v>0</v>
      </c>
      <c r="R853" s="3514">
        <v>0</v>
      </c>
      <c r="S853" s="3514">
        <v>2000</v>
      </c>
      <c r="T853" s="3514">
        <v>0</v>
      </c>
      <c r="U853" s="3514">
        <v>0</v>
      </c>
      <c r="V853" s="3514">
        <v>0</v>
      </c>
      <c r="W853" s="3514">
        <v>0</v>
      </c>
      <c r="X853" s="3514">
        <v>0</v>
      </c>
      <c r="Y853" s="3553">
        <v>0</v>
      </c>
      <c r="Z853" s="3514">
        <v>106196</v>
      </c>
      <c r="AA853" s="3514">
        <v>266480</v>
      </c>
      <c r="AB853" s="3516">
        <v>0</v>
      </c>
      <c r="AC853" s="3516">
        <v>0</v>
      </c>
      <c r="AD853" s="3516">
        <v>0</v>
      </c>
      <c r="AE853" s="3516">
        <v>0</v>
      </c>
      <c r="AF853" s="3516">
        <v>6327</v>
      </c>
      <c r="AG853" s="3516">
        <v>46863</v>
      </c>
      <c r="AH853" s="3516">
        <v>0</v>
      </c>
      <c r="AI853" s="3516">
        <v>0</v>
      </c>
      <c r="AJ853" s="3516">
        <v>17341</v>
      </c>
      <c r="AK853" s="3516">
        <v>0</v>
      </c>
      <c r="AL853" s="3516">
        <v>0</v>
      </c>
      <c r="AM853" s="3516">
        <v>2877</v>
      </c>
      <c r="AN853" s="2208"/>
      <c r="AO853" s="2207"/>
    </row>
    <row r="854" spans="1:41" ht="17.25" customHeight="1">
      <c r="A854" s="2245">
        <f>'Metals Options'!A852</f>
        <v>41753</v>
      </c>
      <c r="B854" s="2238">
        <v>4046</v>
      </c>
      <c r="C854" s="3514">
        <v>4294</v>
      </c>
      <c r="D854" s="3514">
        <v>20836</v>
      </c>
      <c r="E854" s="3514">
        <v>22716</v>
      </c>
      <c r="F854" s="3514">
        <v>0</v>
      </c>
      <c r="G854" s="3514">
        <v>0</v>
      </c>
      <c r="H854" s="3514">
        <v>0</v>
      </c>
      <c r="I854" s="3514">
        <v>0</v>
      </c>
      <c r="J854" s="3514">
        <v>0</v>
      </c>
      <c r="K854" s="3514">
        <v>0</v>
      </c>
      <c r="L854" s="3514">
        <v>0</v>
      </c>
      <c r="M854" s="3514">
        <v>3930</v>
      </c>
      <c r="N854" s="3514">
        <v>0</v>
      </c>
      <c r="O854" s="3514">
        <v>0</v>
      </c>
      <c r="P854" s="3514">
        <v>0</v>
      </c>
      <c r="Q854" s="3514">
        <v>0</v>
      </c>
      <c r="R854" s="3514">
        <v>0</v>
      </c>
      <c r="S854" s="3514">
        <v>0</v>
      </c>
      <c r="T854" s="3514">
        <v>0</v>
      </c>
      <c r="U854" s="3514">
        <v>0</v>
      </c>
      <c r="V854" s="3514">
        <v>0</v>
      </c>
      <c r="W854" s="3514">
        <v>0</v>
      </c>
      <c r="X854" s="3514">
        <v>0</v>
      </c>
      <c r="Y854" s="3553">
        <v>0</v>
      </c>
      <c r="Z854" s="3514">
        <v>105226</v>
      </c>
      <c r="AA854" s="3514">
        <v>265026</v>
      </c>
      <c r="AB854" s="3514">
        <v>0</v>
      </c>
      <c r="AC854" s="3514">
        <v>0</v>
      </c>
      <c r="AD854" s="3514">
        <v>0</v>
      </c>
      <c r="AE854" s="3514">
        <v>0</v>
      </c>
      <c r="AF854" s="3517">
        <v>6327</v>
      </c>
      <c r="AG854" s="3517">
        <v>50793</v>
      </c>
      <c r="AH854" s="3517">
        <v>0</v>
      </c>
      <c r="AI854" s="3517">
        <v>0</v>
      </c>
      <c r="AJ854" s="3517">
        <v>17341</v>
      </c>
      <c r="AK854" s="3517">
        <v>0</v>
      </c>
      <c r="AL854" s="3517">
        <v>0</v>
      </c>
      <c r="AM854" s="3517">
        <v>2877</v>
      </c>
      <c r="AN854" s="2208"/>
      <c r="AO854" s="2207"/>
    </row>
    <row r="855" spans="1:41" ht="17.25" customHeight="1">
      <c r="A855" s="2245">
        <f>'Metals Options'!A853</f>
        <v>41754</v>
      </c>
      <c r="B855" s="2238">
        <v>5457</v>
      </c>
      <c r="C855" s="3514">
        <v>5608</v>
      </c>
      <c r="D855" s="3514">
        <v>22958</v>
      </c>
      <c r="E855" s="3514">
        <v>23958</v>
      </c>
      <c r="F855" s="3514">
        <v>0</v>
      </c>
      <c r="G855" s="3514">
        <v>0</v>
      </c>
      <c r="H855" s="3514">
        <v>0</v>
      </c>
      <c r="I855" s="3514">
        <v>0</v>
      </c>
      <c r="J855" s="3514">
        <v>0</v>
      </c>
      <c r="K855" s="3514">
        <v>0</v>
      </c>
      <c r="L855" s="3514">
        <v>0</v>
      </c>
      <c r="M855" s="3514">
        <v>0</v>
      </c>
      <c r="N855" s="3514">
        <v>0</v>
      </c>
      <c r="O855" s="3514">
        <v>0</v>
      </c>
      <c r="P855" s="3514">
        <v>0</v>
      </c>
      <c r="Q855" s="3514">
        <v>0</v>
      </c>
      <c r="R855" s="3514">
        <v>0</v>
      </c>
      <c r="S855" s="3514">
        <v>0</v>
      </c>
      <c r="T855" s="3514">
        <v>0</v>
      </c>
      <c r="U855" s="3514">
        <v>0</v>
      </c>
      <c r="V855" s="3514">
        <v>0</v>
      </c>
      <c r="W855" s="3514">
        <v>0</v>
      </c>
      <c r="X855" s="3514">
        <v>0</v>
      </c>
      <c r="Y855" s="3553">
        <v>0</v>
      </c>
      <c r="Z855" s="3514">
        <v>105543</v>
      </c>
      <c r="AA855" s="3514">
        <v>267365</v>
      </c>
      <c r="AB855" s="3518">
        <v>0</v>
      </c>
      <c r="AC855" s="3518">
        <v>0</v>
      </c>
      <c r="AD855" s="3518">
        <v>0</v>
      </c>
      <c r="AE855" s="3518">
        <v>0</v>
      </c>
      <c r="AF855" s="3518">
        <v>6327</v>
      </c>
      <c r="AG855" s="3518">
        <v>50793</v>
      </c>
      <c r="AH855" s="3518">
        <v>0</v>
      </c>
      <c r="AI855" s="3518">
        <v>0</v>
      </c>
      <c r="AJ855" s="3518">
        <v>17341</v>
      </c>
      <c r="AK855" s="3518">
        <v>0</v>
      </c>
      <c r="AL855" s="3518">
        <v>0</v>
      </c>
      <c r="AM855" s="3518">
        <v>2877</v>
      </c>
      <c r="AN855" s="2208"/>
      <c r="AO855" s="2207"/>
    </row>
    <row r="856" spans="1:41" ht="17.25" customHeight="1">
      <c r="A856" s="2245">
        <f>'Metals Options'!A854</f>
        <v>41757</v>
      </c>
      <c r="B856" s="2238">
        <v>6827</v>
      </c>
      <c r="C856" s="3517">
        <v>6827</v>
      </c>
      <c r="D856" s="3517">
        <v>13573</v>
      </c>
      <c r="E856" s="3517">
        <v>13623</v>
      </c>
      <c r="F856" s="3517">
        <v>0</v>
      </c>
      <c r="G856" s="3517">
        <v>0</v>
      </c>
      <c r="H856" s="3517">
        <v>0</v>
      </c>
      <c r="I856" s="3517">
        <v>0</v>
      </c>
      <c r="J856" s="3517">
        <v>0</v>
      </c>
      <c r="K856" s="3517">
        <v>0</v>
      </c>
      <c r="L856" s="3517">
        <v>0</v>
      </c>
      <c r="M856" s="3517">
        <v>2700</v>
      </c>
      <c r="N856" s="3517">
        <v>0</v>
      </c>
      <c r="O856" s="3517">
        <v>0</v>
      </c>
      <c r="P856" s="3517">
        <v>0</v>
      </c>
      <c r="Q856" s="3517">
        <v>0</v>
      </c>
      <c r="R856" s="3517">
        <v>0</v>
      </c>
      <c r="S856" s="3517">
        <v>0</v>
      </c>
      <c r="T856" s="3517">
        <v>0</v>
      </c>
      <c r="U856" s="3517">
        <v>0</v>
      </c>
      <c r="V856" s="3517">
        <v>0</v>
      </c>
      <c r="W856" s="3517">
        <v>0</v>
      </c>
      <c r="X856" s="3517">
        <v>0</v>
      </c>
      <c r="Y856" s="3553">
        <v>0</v>
      </c>
      <c r="Z856" s="3517">
        <v>106450</v>
      </c>
      <c r="AA856" s="3517">
        <v>267101</v>
      </c>
      <c r="AB856" s="3517">
        <v>0</v>
      </c>
      <c r="AC856" s="3517">
        <v>0</v>
      </c>
      <c r="AD856" s="3517">
        <v>0</v>
      </c>
      <c r="AE856" s="3517">
        <v>0</v>
      </c>
      <c r="AF856" s="3517">
        <v>6327</v>
      </c>
      <c r="AG856" s="3517">
        <v>53493</v>
      </c>
      <c r="AH856" s="3519">
        <v>0</v>
      </c>
      <c r="AI856" s="3519">
        <v>0</v>
      </c>
      <c r="AJ856" s="3519">
        <v>17341</v>
      </c>
      <c r="AK856" s="3519">
        <v>0</v>
      </c>
      <c r="AL856" s="3519">
        <v>0</v>
      </c>
      <c r="AM856" s="3519">
        <v>2877</v>
      </c>
      <c r="AN856" s="2208"/>
      <c r="AO856" s="2207"/>
    </row>
    <row r="857" spans="1:41" ht="17.25" customHeight="1">
      <c r="A857" s="2245">
        <f>'Metals Options'!A855</f>
        <v>41758</v>
      </c>
      <c r="B857" s="2238">
        <v>5107</v>
      </c>
      <c r="C857" s="3517">
        <v>5107</v>
      </c>
      <c r="D857" s="3517">
        <v>15248</v>
      </c>
      <c r="E857" s="3517">
        <v>17920</v>
      </c>
      <c r="F857" s="3517">
        <v>0</v>
      </c>
      <c r="G857" s="3517">
        <v>0</v>
      </c>
      <c r="H857" s="3517">
        <v>0</v>
      </c>
      <c r="I857" s="3517">
        <v>0</v>
      </c>
      <c r="J857" s="3517">
        <v>0</v>
      </c>
      <c r="K857" s="3517">
        <v>0</v>
      </c>
      <c r="L857" s="3517">
        <v>0</v>
      </c>
      <c r="M857" s="3517">
        <v>1100</v>
      </c>
      <c r="N857" s="3517">
        <v>0</v>
      </c>
      <c r="O857" s="3517">
        <v>0</v>
      </c>
      <c r="P857" s="3517">
        <v>0</v>
      </c>
      <c r="Q857" s="3517">
        <v>0</v>
      </c>
      <c r="R857" s="3517">
        <v>0</v>
      </c>
      <c r="S857" s="3517">
        <v>0</v>
      </c>
      <c r="T857" s="3517">
        <v>0</v>
      </c>
      <c r="U857" s="3517">
        <v>0</v>
      </c>
      <c r="V857" s="3517">
        <v>0</v>
      </c>
      <c r="W857" s="3517">
        <v>0</v>
      </c>
      <c r="X857" s="3517">
        <v>0</v>
      </c>
      <c r="Y857" s="3553">
        <v>0</v>
      </c>
      <c r="Z857" s="3517">
        <v>106597</v>
      </c>
      <c r="AA857" s="3517">
        <v>267259</v>
      </c>
      <c r="AB857" s="3520">
        <v>0</v>
      </c>
      <c r="AC857" s="3520">
        <v>0</v>
      </c>
      <c r="AD857" s="3520">
        <v>0</v>
      </c>
      <c r="AE857" s="3520">
        <v>0</v>
      </c>
      <c r="AF857" s="3520">
        <v>6327</v>
      </c>
      <c r="AG857" s="3520">
        <v>53493</v>
      </c>
      <c r="AH857" s="3520">
        <v>0</v>
      </c>
      <c r="AI857" s="3520">
        <v>0</v>
      </c>
      <c r="AJ857" s="3520">
        <v>17341</v>
      </c>
      <c r="AK857" s="3520">
        <v>0</v>
      </c>
      <c r="AL857" s="3520">
        <v>0</v>
      </c>
      <c r="AM857" s="3520">
        <v>2877</v>
      </c>
      <c r="AN857" s="2208"/>
      <c r="AO857" s="2207"/>
    </row>
    <row r="858" spans="1:41" ht="17.25" customHeight="1">
      <c r="A858" s="2245">
        <f>'Metals Options'!A856</f>
        <v>41759</v>
      </c>
      <c r="B858" s="2238">
        <v>6117</v>
      </c>
      <c r="C858" s="3517">
        <v>8952</v>
      </c>
      <c r="D858" s="3517">
        <v>18441</v>
      </c>
      <c r="E858" s="3517">
        <v>20038</v>
      </c>
      <c r="F858" s="3517">
        <v>0</v>
      </c>
      <c r="G858" s="3517">
        <v>0</v>
      </c>
      <c r="H858" s="3517">
        <v>0</v>
      </c>
      <c r="I858" s="3517">
        <v>0</v>
      </c>
      <c r="J858" s="3517">
        <v>0</v>
      </c>
      <c r="K858" s="3517">
        <v>0</v>
      </c>
      <c r="L858" s="3517">
        <v>0</v>
      </c>
      <c r="M858" s="3517">
        <v>0</v>
      </c>
      <c r="N858" s="3517">
        <v>0</v>
      </c>
      <c r="O858" s="3517">
        <v>0</v>
      </c>
      <c r="P858" s="3517">
        <v>0</v>
      </c>
      <c r="Q858" s="3517">
        <v>0</v>
      </c>
      <c r="R858" s="3517">
        <v>0</v>
      </c>
      <c r="S858" s="3517">
        <v>379</v>
      </c>
      <c r="T858" s="3517">
        <v>0</v>
      </c>
      <c r="U858" s="3517">
        <v>0</v>
      </c>
      <c r="V858" s="3517">
        <v>0</v>
      </c>
      <c r="W858" s="3517">
        <v>0</v>
      </c>
      <c r="X858" s="3517">
        <v>0</v>
      </c>
      <c r="Y858" s="3553">
        <v>0</v>
      </c>
      <c r="Z858" s="3521">
        <v>108594</v>
      </c>
      <c r="AA858" s="3521">
        <v>268834</v>
      </c>
      <c r="AB858" s="3521">
        <v>0</v>
      </c>
      <c r="AC858" s="3521">
        <v>0</v>
      </c>
      <c r="AD858" s="3521">
        <v>0</v>
      </c>
      <c r="AE858" s="3521">
        <v>0</v>
      </c>
      <c r="AF858" s="3521">
        <v>6327</v>
      </c>
      <c r="AG858" s="3521">
        <v>53493</v>
      </c>
      <c r="AH858" s="3521">
        <v>0</v>
      </c>
      <c r="AI858" s="3521">
        <v>0</v>
      </c>
      <c r="AJ858" s="3521">
        <v>17720</v>
      </c>
      <c r="AK858" s="3521">
        <v>0</v>
      </c>
      <c r="AL858" s="3521">
        <v>0</v>
      </c>
      <c r="AM858" s="3521">
        <v>2877</v>
      </c>
      <c r="AN858" s="2208"/>
      <c r="AO858" s="2207"/>
    </row>
    <row r="859" spans="1:41" ht="17.25" customHeight="1">
      <c r="A859" s="2245">
        <f>'Metals Options'!A857</f>
        <v>41760</v>
      </c>
      <c r="B859" s="2238">
        <v>4713</v>
      </c>
      <c r="C859" s="3521">
        <v>4713</v>
      </c>
      <c r="D859" s="3521">
        <v>6663</v>
      </c>
      <c r="E859" s="3521">
        <v>16875</v>
      </c>
      <c r="F859" s="3521">
        <v>0</v>
      </c>
      <c r="G859" s="3521">
        <v>0</v>
      </c>
      <c r="H859" s="3521">
        <v>0</v>
      </c>
      <c r="I859" s="3521">
        <v>0</v>
      </c>
      <c r="J859" s="3521">
        <v>0</v>
      </c>
      <c r="K859" s="3521">
        <v>0</v>
      </c>
      <c r="L859" s="3521">
        <v>0</v>
      </c>
      <c r="M859" s="3521">
        <v>0</v>
      </c>
      <c r="N859" s="3521">
        <v>0</v>
      </c>
      <c r="O859" s="3521">
        <v>0</v>
      </c>
      <c r="P859" s="3521">
        <v>0</v>
      </c>
      <c r="Q859" s="3521">
        <v>0</v>
      </c>
      <c r="R859" s="3521">
        <v>0</v>
      </c>
      <c r="S859" s="3521">
        <v>0</v>
      </c>
      <c r="T859" s="3521">
        <v>0</v>
      </c>
      <c r="U859" s="3521">
        <v>0</v>
      </c>
      <c r="V859" s="3521">
        <v>0</v>
      </c>
      <c r="W859" s="3521">
        <v>0</v>
      </c>
      <c r="X859" s="3521">
        <v>0</v>
      </c>
      <c r="Y859" s="3553">
        <v>0</v>
      </c>
      <c r="Z859" s="3517">
        <v>108229</v>
      </c>
      <c r="AA859" s="3517">
        <v>270256</v>
      </c>
      <c r="AB859" s="3523">
        <v>0</v>
      </c>
      <c r="AC859" s="3523">
        <v>0</v>
      </c>
      <c r="AD859" s="3523">
        <v>0</v>
      </c>
      <c r="AE859" s="3523">
        <v>0</v>
      </c>
      <c r="AF859" s="3523">
        <v>6327</v>
      </c>
      <c r="AG859" s="3523">
        <v>53493</v>
      </c>
      <c r="AH859" s="3523">
        <v>0</v>
      </c>
      <c r="AI859" s="3523">
        <v>0</v>
      </c>
      <c r="AJ859" s="3525">
        <v>17491</v>
      </c>
      <c r="AK859" s="3523">
        <v>0</v>
      </c>
      <c r="AL859" s="3523">
        <v>0</v>
      </c>
      <c r="AM859" s="3523">
        <v>2877</v>
      </c>
      <c r="AN859" s="2208"/>
      <c r="AO859" s="2207"/>
    </row>
    <row r="860" spans="1:41" ht="17.25" customHeight="1">
      <c r="A860" s="2245">
        <f>'Metals Options'!A858</f>
        <v>41761</v>
      </c>
      <c r="B860" s="2238">
        <v>3175</v>
      </c>
      <c r="C860" s="3521">
        <v>3175</v>
      </c>
      <c r="D860" s="3521">
        <v>18548</v>
      </c>
      <c r="E860" s="3521">
        <v>18638</v>
      </c>
      <c r="F860" s="3523">
        <v>0</v>
      </c>
      <c r="G860" s="3523">
        <v>0</v>
      </c>
      <c r="H860" s="3523">
        <v>0</v>
      </c>
      <c r="I860" s="3523">
        <v>0</v>
      </c>
      <c r="J860" s="3523">
        <v>0</v>
      </c>
      <c r="K860" s="3523">
        <v>0</v>
      </c>
      <c r="L860" s="3523">
        <v>0</v>
      </c>
      <c r="M860" s="3523">
        <v>0</v>
      </c>
      <c r="N860" s="3523">
        <v>0</v>
      </c>
      <c r="O860" s="3523">
        <v>0</v>
      </c>
      <c r="P860" s="3523">
        <v>0</v>
      </c>
      <c r="Q860" s="3523">
        <v>0</v>
      </c>
      <c r="R860" s="3523">
        <v>0</v>
      </c>
      <c r="S860" s="3523">
        <v>0</v>
      </c>
      <c r="T860" s="3523">
        <v>0</v>
      </c>
      <c r="U860" s="3523">
        <v>0</v>
      </c>
      <c r="V860" s="3523">
        <v>0</v>
      </c>
      <c r="W860" s="3523">
        <v>0</v>
      </c>
      <c r="X860" s="3523">
        <v>0</v>
      </c>
      <c r="Y860" s="3553">
        <v>0</v>
      </c>
      <c r="Z860" s="3521">
        <v>108472</v>
      </c>
      <c r="AA860" s="3521">
        <v>269112</v>
      </c>
      <c r="AB860" s="3523">
        <v>0</v>
      </c>
      <c r="AC860" s="3523">
        <v>0</v>
      </c>
      <c r="AD860" s="3523">
        <v>0</v>
      </c>
      <c r="AE860" s="3523">
        <v>0</v>
      </c>
      <c r="AF860" s="3523">
        <v>6327</v>
      </c>
      <c r="AG860" s="3523">
        <v>53493</v>
      </c>
      <c r="AH860" s="3523">
        <v>0</v>
      </c>
      <c r="AI860" s="3523">
        <v>0</v>
      </c>
      <c r="AJ860" s="3525">
        <v>17491</v>
      </c>
      <c r="AK860" s="3523">
        <v>0</v>
      </c>
      <c r="AL860" s="3523">
        <v>0</v>
      </c>
      <c r="AM860" s="3523">
        <v>2877</v>
      </c>
      <c r="AN860" s="2208"/>
      <c r="AO860" s="2207"/>
    </row>
    <row r="861" spans="1:41" ht="17.25" customHeight="1">
      <c r="A861" s="2245">
        <f>'Metals Options'!A859</f>
        <v>41764</v>
      </c>
      <c r="B861" s="2238">
        <v>3864</v>
      </c>
      <c r="C861" s="3521">
        <v>3864</v>
      </c>
      <c r="D861" s="3521">
        <v>10078</v>
      </c>
      <c r="E861" s="3521">
        <v>10078</v>
      </c>
      <c r="F861" s="3523">
        <v>0</v>
      </c>
      <c r="G861" s="3523">
        <v>0</v>
      </c>
      <c r="H861" s="3523">
        <v>0</v>
      </c>
      <c r="I861" s="3523">
        <v>0</v>
      </c>
      <c r="J861" s="3523">
        <v>0</v>
      </c>
      <c r="K861" s="3523">
        <v>0</v>
      </c>
      <c r="L861" s="3523">
        <v>0</v>
      </c>
      <c r="M861" s="3523">
        <v>0</v>
      </c>
      <c r="N861" s="3523">
        <v>0</v>
      </c>
      <c r="O861" s="3523">
        <v>0</v>
      </c>
      <c r="P861" s="3523">
        <v>0</v>
      </c>
      <c r="Q861" s="3523">
        <v>0</v>
      </c>
      <c r="R861" s="3523">
        <v>0</v>
      </c>
      <c r="S861" s="3523">
        <v>0</v>
      </c>
      <c r="T861" s="3523">
        <v>0</v>
      </c>
      <c r="U861" s="3523">
        <v>0</v>
      </c>
      <c r="V861" s="3523">
        <v>0</v>
      </c>
      <c r="W861" s="3523">
        <v>0</v>
      </c>
      <c r="X861" s="3523">
        <v>0</v>
      </c>
      <c r="Y861" s="3553">
        <v>0</v>
      </c>
      <c r="Z861" s="3521">
        <v>108412</v>
      </c>
      <c r="AA861" s="3521">
        <v>268858</v>
      </c>
      <c r="AB861" s="3524">
        <v>0</v>
      </c>
      <c r="AC861" s="3524">
        <v>0</v>
      </c>
      <c r="AD861" s="3524">
        <v>0</v>
      </c>
      <c r="AE861" s="3524">
        <v>0</v>
      </c>
      <c r="AF861" s="3524">
        <v>6327</v>
      </c>
      <c r="AG861" s="3524">
        <v>53493</v>
      </c>
      <c r="AH861" s="3524">
        <v>0</v>
      </c>
      <c r="AI861" s="3524">
        <v>0</v>
      </c>
      <c r="AJ861" s="3524">
        <v>17491</v>
      </c>
      <c r="AK861" s="3524">
        <v>0</v>
      </c>
      <c r="AL861" s="3524">
        <v>0</v>
      </c>
      <c r="AM861" s="3524">
        <v>2877</v>
      </c>
      <c r="AN861" s="2208"/>
      <c r="AO861" s="2207"/>
    </row>
    <row r="862" spans="1:41" ht="17.25" customHeight="1">
      <c r="A862" s="2245">
        <f>'Metals Options'!A860</f>
        <v>41765</v>
      </c>
      <c r="B862" s="2238">
        <v>3665</v>
      </c>
      <c r="C862" s="3521">
        <v>3665</v>
      </c>
      <c r="D862" s="3521">
        <v>17438</v>
      </c>
      <c r="E862" s="3521">
        <v>18393</v>
      </c>
      <c r="F862" s="3524">
        <v>0</v>
      </c>
      <c r="G862" s="3524">
        <v>0</v>
      </c>
      <c r="H862" s="3524">
        <v>0</v>
      </c>
      <c r="I862" s="3524">
        <v>0</v>
      </c>
      <c r="J862" s="3524">
        <v>0</v>
      </c>
      <c r="K862" s="3524">
        <v>0</v>
      </c>
      <c r="L862" s="3524">
        <v>0</v>
      </c>
      <c r="M862" s="3524">
        <v>0</v>
      </c>
      <c r="N862" s="3524">
        <v>0</v>
      </c>
      <c r="O862" s="3524">
        <v>0</v>
      </c>
      <c r="P862" s="3524">
        <v>0</v>
      </c>
      <c r="Q862" s="3524">
        <v>0</v>
      </c>
      <c r="R862" s="3524">
        <v>0</v>
      </c>
      <c r="S862" s="3524">
        <v>100</v>
      </c>
      <c r="T862" s="3524">
        <v>0</v>
      </c>
      <c r="U862" s="3524">
        <v>0</v>
      </c>
      <c r="V862" s="3524">
        <v>0</v>
      </c>
      <c r="W862" s="3524">
        <v>0</v>
      </c>
      <c r="X862" s="3524">
        <v>0</v>
      </c>
      <c r="Y862" s="3553">
        <v>0</v>
      </c>
      <c r="Z862" s="3521">
        <v>108987</v>
      </c>
      <c r="AA862" s="3521">
        <v>272002</v>
      </c>
      <c r="AB862" s="3521">
        <v>0</v>
      </c>
      <c r="AC862" s="3521">
        <v>0</v>
      </c>
      <c r="AD862" s="3521">
        <v>0</v>
      </c>
      <c r="AE862" s="3521">
        <v>0</v>
      </c>
      <c r="AF862" s="3521">
        <v>6327</v>
      </c>
      <c r="AG862" s="3521">
        <v>53493</v>
      </c>
      <c r="AH862" s="3521">
        <v>0</v>
      </c>
      <c r="AI862" s="3521">
        <v>0</v>
      </c>
      <c r="AJ862" s="3521">
        <v>17691</v>
      </c>
      <c r="AK862" s="3521">
        <v>0</v>
      </c>
      <c r="AL862" s="3521">
        <v>0</v>
      </c>
      <c r="AM862" s="3521">
        <v>2877</v>
      </c>
      <c r="AN862" s="2208"/>
      <c r="AO862" s="2207"/>
    </row>
    <row r="863" spans="1:41" ht="17.25" customHeight="1">
      <c r="A863" s="2245">
        <f>'Metals Options'!A861</f>
        <v>41766</v>
      </c>
      <c r="B863" s="2238">
        <v>6862</v>
      </c>
      <c r="C863" s="3521">
        <v>8520</v>
      </c>
      <c r="D863" s="3521">
        <v>16169</v>
      </c>
      <c r="E863" s="3521">
        <v>16243</v>
      </c>
      <c r="F863" s="3521">
        <v>0</v>
      </c>
      <c r="G863" s="3521">
        <v>0</v>
      </c>
      <c r="H863" s="3521">
        <v>0</v>
      </c>
      <c r="I863" s="3521">
        <v>0</v>
      </c>
      <c r="J863" s="3521">
        <v>0</v>
      </c>
      <c r="K863" s="3521">
        <v>0</v>
      </c>
      <c r="L863" s="3521">
        <v>0</v>
      </c>
      <c r="M863" s="3521">
        <v>0</v>
      </c>
      <c r="N863" s="3521">
        <v>0</v>
      </c>
      <c r="O863" s="3521">
        <v>0</v>
      </c>
      <c r="P863" s="3521">
        <v>0</v>
      </c>
      <c r="Q863" s="3521">
        <v>0</v>
      </c>
      <c r="R863" s="3521">
        <v>0</v>
      </c>
      <c r="S863" s="3521">
        <v>1400</v>
      </c>
      <c r="T863" s="3521">
        <v>0</v>
      </c>
      <c r="U863" s="3521">
        <v>0</v>
      </c>
      <c r="V863" s="3521">
        <v>0</v>
      </c>
      <c r="W863" s="3521">
        <v>0</v>
      </c>
      <c r="X863" s="3521">
        <v>0</v>
      </c>
      <c r="Y863" s="3553">
        <v>0</v>
      </c>
      <c r="Z863" s="3521">
        <v>109509</v>
      </c>
      <c r="AA863" s="3521">
        <v>273009</v>
      </c>
      <c r="AB863" s="3521">
        <v>0</v>
      </c>
      <c r="AC863" s="3521">
        <v>0</v>
      </c>
      <c r="AD863" s="3521">
        <v>0</v>
      </c>
      <c r="AE863" s="3521">
        <v>0</v>
      </c>
      <c r="AF863" s="3521">
        <v>6327</v>
      </c>
      <c r="AG863" s="3521">
        <v>53493</v>
      </c>
      <c r="AH863" s="3521">
        <v>0</v>
      </c>
      <c r="AI863" s="3521">
        <v>0</v>
      </c>
      <c r="AJ863" s="3521">
        <v>17591</v>
      </c>
      <c r="AK863" s="3521">
        <v>0</v>
      </c>
      <c r="AL863" s="3521">
        <v>0</v>
      </c>
      <c r="AM863" s="3521">
        <v>2877</v>
      </c>
      <c r="AN863" s="2208"/>
      <c r="AO863" s="2207"/>
    </row>
    <row r="864" spans="1:41" ht="17.25" customHeight="1">
      <c r="A864" s="2245">
        <f>'Metals Options'!A862</f>
        <v>41767</v>
      </c>
      <c r="B864" s="2238">
        <v>4364</v>
      </c>
      <c r="C864" s="3517">
        <v>4458</v>
      </c>
      <c r="D864" s="3517">
        <v>20175</v>
      </c>
      <c r="E864" s="3517">
        <v>27297</v>
      </c>
      <c r="F864" s="3517">
        <v>0</v>
      </c>
      <c r="G864" s="3517">
        <v>0</v>
      </c>
      <c r="H864" s="3517">
        <v>0</v>
      </c>
      <c r="I864" s="3517">
        <v>0</v>
      </c>
      <c r="J864" s="3517">
        <v>0</v>
      </c>
      <c r="K864" s="3517">
        <v>0</v>
      </c>
      <c r="L864" s="3517">
        <v>0</v>
      </c>
      <c r="M864" s="3517">
        <v>2180</v>
      </c>
      <c r="N864" s="3517">
        <v>0</v>
      </c>
      <c r="O864" s="3517">
        <v>0</v>
      </c>
      <c r="P864" s="3517">
        <v>0</v>
      </c>
      <c r="Q864" s="3517">
        <v>0</v>
      </c>
      <c r="R864" s="3517">
        <v>0</v>
      </c>
      <c r="S864" s="3517">
        <v>0</v>
      </c>
      <c r="T864" s="3517">
        <v>0</v>
      </c>
      <c r="U864" s="3517">
        <v>0</v>
      </c>
      <c r="V864" s="3517">
        <v>0</v>
      </c>
      <c r="W864" s="3517">
        <v>0</v>
      </c>
      <c r="X864" s="3517">
        <v>0</v>
      </c>
      <c r="Y864" s="3553">
        <v>0</v>
      </c>
      <c r="Z864" s="3517">
        <v>109932</v>
      </c>
      <c r="AA864" s="3517">
        <v>275305</v>
      </c>
      <c r="AB864" s="3527">
        <v>0</v>
      </c>
      <c r="AC864" s="3527">
        <v>0</v>
      </c>
      <c r="AD864" s="3527">
        <v>0</v>
      </c>
      <c r="AE864" s="3527">
        <v>0</v>
      </c>
      <c r="AF864" s="3527">
        <v>6327</v>
      </c>
      <c r="AG864" s="3527">
        <v>53493</v>
      </c>
      <c r="AH864" s="3527">
        <v>0</v>
      </c>
      <c r="AI864" s="3527">
        <v>0</v>
      </c>
      <c r="AJ864" s="3527">
        <v>17591</v>
      </c>
      <c r="AK864" s="3527">
        <v>0</v>
      </c>
      <c r="AL864" s="3527">
        <v>0</v>
      </c>
      <c r="AM864" s="3527">
        <v>2877</v>
      </c>
      <c r="AN864" s="2208"/>
      <c r="AO864" s="2207"/>
    </row>
    <row r="865" spans="1:41" ht="17.25" customHeight="1">
      <c r="A865" s="2245">
        <f>'Metals Options'!A863</f>
        <v>41768</v>
      </c>
      <c r="B865" s="2238">
        <v>3076</v>
      </c>
      <c r="C865" s="3527">
        <v>4271</v>
      </c>
      <c r="D865" s="3527">
        <v>15457</v>
      </c>
      <c r="E865" s="3527">
        <v>17306</v>
      </c>
      <c r="F865" s="3527">
        <v>0</v>
      </c>
      <c r="G865" s="3527">
        <v>0</v>
      </c>
      <c r="H865" s="3527">
        <v>0</v>
      </c>
      <c r="I865" s="3527">
        <v>0</v>
      </c>
      <c r="J865" s="3527">
        <v>0</v>
      </c>
      <c r="K865" s="3527">
        <v>0</v>
      </c>
      <c r="L865" s="3527">
        <v>0</v>
      </c>
      <c r="M865" s="3527">
        <v>750</v>
      </c>
      <c r="N865" s="3527">
        <v>0</v>
      </c>
      <c r="O865" s="3527">
        <v>0</v>
      </c>
      <c r="P865" s="3527">
        <v>0</v>
      </c>
      <c r="Q865" s="3527">
        <v>0</v>
      </c>
      <c r="R865" s="3527">
        <v>0</v>
      </c>
      <c r="S865" s="3527">
        <v>0</v>
      </c>
      <c r="T865" s="3527">
        <v>0</v>
      </c>
      <c r="U865" s="3527">
        <v>0</v>
      </c>
      <c r="V865" s="3527">
        <v>0</v>
      </c>
      <c r="W865" s="3527">
        <v>0</v>
      </c>
      <c r="X865" s="3527">
        <v>0</v>
      </c>
      <c r="Y865" s="3553">
        <v>100</v>
      </c>
      <c r="Z865" s="3526">
        <v>109286</v>
      </c>
      <c r="AA865" s="3526">
        <v>276168</v>
      </c>
      <c r="AB865" s="3528">
        <v>0</v>
      </c>
      <c r="AC865" s="3528">
        <v>0</v>
      </c>
      <c r="AD865" s="3528">
        <v>0</v>
      </c>
      <c r="AE865" s="3528">
        <v>0</v>
      </c>
      <c r="AF865" s="3528">
        <v>6327</v>
      </c>
      <c r="AG865" s="3528">
        <v>53493</v>
      </c>
      <c r="AH865" s="3528">
        <v>0</v>
      </c>
      <c r="AI865" s="3528">
        <v>0</v>
      </c>
      <c r="AJ865" s="3528">
        <v>17591</v>
      </c>
      <c r="AK865" s="3528">
        <v>0</v>
      </c>
      <c r="AL865" s="3528">
        <v>0</v>
      </c>
      <c r="AM865" s="3528">
        <v>2877</v>
      </c>
      <c r="AN865" s="2208"/>
      <c r="AO865" s="2207"/>
    </row>
    <row r="866" spans="1:41" ht="17.25" customHeight="1">
      <c r="A866" s="2245">
        <f>'Metals Options'!A864</f>
        <v>41771</v>
      </c>
      <c r="B866" s="2238">
        <v>2334</v>
      </c>
      <c r="C866" s="3526">
        <v>2334</v>
      </c>
      <c r="D866" s="3526">
        <v>14576</v>
      </c>
      <c r="E866" s="3526">
        <v>14791</v>
      </c>
      <c r="F866" s="3526">
        <v>0</v>
      </c>
      <c r="G866" s="3526">
        <v>0</v>
      </c>
      <c r="H866" s="3526">
        <v>0</v>
      </c>
      <c r="I866" s="3526">
        <v>0</v>
      </c>
      <c r="J866" s="3526">
        <v>0</v>
      </c>
      <c r="K866" s="3526">
        <v>0</v>
      </c>
      <c r="L866" s="3526">
        <v>0</v>
      </c>
      <c r="M866" s="3526">
        <v>175</v>
      </c>
      <c r="N866" s="3526">
        <v>0</v>
      </c>
      <c r="O866" s="3526">
        <v>0</v>
      </c>
      <c r="P866" s="3526">
        <v>0</v>
      </c>
      <c r="Q866" s="3526">
        <v>0</v>
      </c>
      <c r="R866" s="3526">
        <v>0</v>
      </c>
      <c r="S866" s="3526">
        <v>0</v>
      </c>
      <c r="T866" s="3526">
        <v>0</v>
      </c>
      <c r="U866" s="3526">
        <v>0</v>
      </c>
      <c r="V866" s="3526">
        <v>0</v>
      </c>
      <c r="W866" s="3526">
        <v>0</v>
      </c>
      <c r="X866" s="3526">
        <v>0</v>
      </c>
      <c r="Y866" s="3553">
        <v>15</v>
      </c>
      <c r="Z866" s="3526">
        <v>109449</v>
      </c>
      <c r="AA866" s="3526">
        <v>278359</v>
      </c>
      <c r="AB866" s="3526">
        <v>0</v>
      </c>
      <c r="AC866" s="3526">
        <v>0</v>
      </c>
      <c r="AD866" s="3526">
        <v>39</v>
      </c>
      <c r="AE866" s="3526">
        <v>0</v>
      </c>
      <c r="AF866" s="3529">
        <v>6327</v>
      </c>
      <c r="AG866" s="3529">
        <v>53493</v>
      </c>
      <c r="AH866" s="3529">
        <v>0</v>
      </c>
      <c r="AI866" s="3529">
        <v>0</v>
      </c>
      <c r="AJ866" s="3529">
        <v>17591</v>
      </c>
      <c r="AK866" s="3529">
        <v>0</v>
      </c>
      <c r="AL866" s="3529">
        <v>0</v>
      </c>
      <c r="AM866" s="3529">
        <v>2882</v>
      </c>
      <c r="AN866" s="2208"/>
      <c r="AO866" s="2207"/>
    </row>
    <row r="867" spans="1:41" ht="17.25" customHeight="1">
      <c r="A867" s="2245">
        <f>'Metals Options'!A865</f>
        <v>41772</v>
      </c>
      <c r="B867" s="2238">
        <v>3487</v>
      </c>
      <c r="C867" s="3528">
        <v>4069</v>
      </c>
      <c r="D867" s="3528">
        <v>23633</v>
      </c>
      <c r="E867" s="3528">
        <v>25545</v>
      </c>
      <c r="F867" s="3528">
        <v>0</v>
      </c>
      <c r="G867" s="3528">
        <v>0</v>
      </c>
      <c r="H867" s="3528">
        <v>0</v>
      </c>
      <c r="I867" s="3528">
        <v>0</v>
      </c>
      <c r="J867" s="3528">
        <v>0</v>
      </c>
      <c r="K867" s="3528">
        <v>0</v>
      </c>
      <c r="L867" s="3528">
        <v>0</v>
      </c>
      <c r="M867" s="3528">
        <v>0</v>
      </c>
      <c r="N867" s="3528">
        <v>0</v>
      </c>
      <c r="O867" s="3528">
        <v>0</v>
      </c>
      <c r="P867" s="3528">
        <v>0</v>
      </c>
      <c r="Q867" s="3528">
        <v>0</v>
      </c>
      <c r="R867" s="3528">
        <v>0</v>
      </c>
      <c r="S867" s="3528">
        <v>0</v>
      </c>
      <c r="T867" s="3528">
        <v>0</v>
      </c>
      <c r="U867" s="3528">
        <v>0</v>
      </c>
      <c r="V867" s="3528">
        <v>0</v>
      </c>
      <c r="W867" s="3528">
        <v>0</v>
      </c>
      <c r="X867" s="3528">
        <v>0</v>
      </c>
      <c r="Y867" s="3553">
        <v>0</v>
      </c>
      <c r="Z867" s="3530">
        <v>110469</v>
      </c>
      <c r="AA867" s="3530">
        <v>289408</v>
      </c>
      <c r="AB867" s="3530">
        <v>0</v>
      </c>
      <c r="AC867" s="3530">
        <v>0</v>
      </c>
      <c r="AD867" s="3530">
        <v>0</v>
      </c>
      <c r="AE867" s="3530">
        <v>0</v>
      </c>
      <c r="AF867" s="3530">
        <v>6327</v>
      </c>
      <c r="AG867" s="3530">
        <v>53493</v>
      </c>
      <c r="AH867" s="3530">
        <v>0</v>
      </c>
      <c r="AI867" s="3530">
        <v>0</v>
      </c>
      <c r="AJ867" s="3530">
        <v>17591</v>
      </c>
      <c r="AK867" s="3530">
        <v>0</v>
      </c>
      <c r="AL867" s="3530">
        <v>0</v>
      </c>
      <c r="AM867" s="3530">
        <v>2882</v>
      </c>
      <c r="AN867" s="2208"/>
      <c r="AO867" s="2207"/>
    </row>
    <row r="868" spans="1:41" ht="17.25" customHeight="1">
      <c r="A868" s="2245">
        <f>'Metals Options'!A866</f>
        <v>41773</v>
      </c>
      <c r="B868" s="2238">
        <v>2417</v>
      </c>
      <c r="C868" s="3528">
        <v>2417</v>
      </c>
      <c r="D868" s="3528">
        <v>16664</v>
      </c>
      <c r="E868" s="3528">
        <v>17059</v>
      </c>
      <c r="F868" s="3530">
        <v>0</v>
      </c>
      <c r="G868" s="3530">
        <v>0</v>
      </c>
      <c r="H868" s="3530">
        <v>0</v>
      </c>
      <c r="I868" s="3530">
        <v>0</v>
      </c>
      <c r="J868" s="3530">
        <v>0</v>
      </c>
      <c r="K868" s="3530">
        <v>0</v>
      </c>
      <c r="L868" s="3530">
        <v>0</v>
      </c>
      <c r="M868" s="3530">
        <v>0</v>
      </c>
      <c r="N868" s="3530">
        <v>0</v>
      </c>
      <c r="O868" s="3530">
        <v>0</v>
      </c>
      <c r="P868" s="3530">
        <v>0</v>
      </c>
      <c r="Q868" s="3530">
        <v>0</v>
      </c>
      <c r="R868" s="3530">
        <v>0</v>
      </c>
      <c r="S868" s="3530">
        <v>500</v>
      </c>
      <c r="T868" s="3530">
        <v>0</v>
      </c>
      <c r="U868" s="3530">
        <v>0</v>
      </c>
      <c r="V868" s="3530">
        <v>0</v>
      </c>
      <c r="W868" s="3530">
        <v>0</v>
      </c>
      <c r="X868" s="3530">
        <v>0</v>
      </c>
      <c r="Y868" s="3553">
        <v>0</v>
      </c>
      <c r="Z868" s="3528">
        <v>111329</v>
      </c>
      <c r="AA868" s="3528">
        <v>289588</v>
      </c>
      <c r="AB868" s="3528">
        <v>0</v>
      </c>
      <c r="AC868" s="3528">
        <v>0</v>
      </c>
      <c r="AD868" s="3528">
        <v>0</v>
      </c>
      <c r="AE868" s="3528">
        <v>0</v>
      </c>
      <c r="AF868" s="3531">
        <v>6327</v>
      </c>
      <c r="AG868" s="3531">
        <v>53493</v>
      </c>
      <c r="AH868" s="3531">
        <v>0</v>
      </c>
      <c r="AI868" s="3531">
        <v>0</v>
      </c>
      <c r="AJ868" s="3531">
        <v>18091</v>
      </c>
      <c r="AK868" s="3531">
        <v>0</v>
      </c>
      <c r="AL868" s="3531">
        <v>0</v>
      </c>
      <c r="AM868" s="3531">
        <v>2882</v>
      </c>
      <c r="AN868" s="2208"/>
      <c r="AO868" s="2207"/>
    </row>
    <row r="869" spans="1:41" ht="17.25" customHeight="1">
      <c r="A869" s="2245">
        <f>'Metals Options'!A867</f>
        <v>41774</v>
      </c>
      <c r="B869" s="2238">
        <v>5524</v>
      </c>
      <c r="C869" s="3528">
        <v>5575</v>
      </c>
      <c r="D869" s="3528">
        <v>14045</v>
      </c>
      <c r="E869" s="3528">
        <v>25001</v>
      </c>
      <c r="F869" s="3528">
        <v>0</v>
      </c>
      <c r="G869" s="3528">
        <v>0</v>
      </c>
      <c r="H869" s="3528">
        <v>0</v>
      </c>
      <c r="I869" s="3528">
        <v>0</v>
      </c>
      <c r="J869" s="3528">
        <v>0</v>
      </c>
      <c r="K869" s="3528">
        <v>0</v>
      </c>
      <c r="L869" s="3528">
        <v>0</v>
      </c>
      <c r="M869" s="3528">
        <v>0</v>
      </c>
      <c r="N869" s="3528">
        <v>0</v>
      </c>
      <c r="O869" s="3528">
        <v>0</v>
      </c>
      <c r="P869" s="3528">
        <v>0</v>
      </c>
      <c r="Q869" s="3528">
        <v>0</v>
      </c>
      <c r="R869" s="3528">
        <v>0</v>
      </c>
      <c r="S869" s="3528">
        <v>200</v>
      </c>
      <c r="T869" s="3528">
        <v>0</v>
      </c>
      <c r="U869" s="3528">
        <v>0</v>
      </c>
      <c r="V869" s="3528">
        <v>0</v>
      </c>
      <c r="W869" s="3528">
        <v>0</v>
      </c>
      <c r="X869" s="3528">
        <v>0</v>
      </c>
      <c r="Y869" s="3553">
        <v>0</v>
      </c>
      <c r="Z869" s="3528">
        <v>112765</v>
      </c>
      <c r="AA869" s="3528">
        <v>289269</v>
      </c>
      <c r="AB869" s="3532">
        <v>0</v>
      </c>
      <c r="AC869" s="3532">
        <v>0</v>
      </c>
      <c r="AD869" s="3532">
        <v>0</v>
      </c>
      <c r="AE869" s="3532">
        <v>0</v>
      </c>
      <c r="AF869" s="3532">
        <v>6327</v>
      </c>
      <c r="AG869" s="3532">
        <v>53493</v>
      </c>
      <c r="AH869" s="3532">
        <v>0</v>
      </c>
      <c r="AI869" s="3532">
        <v>0</v>
      </c>
      <c r="AJ869" s="3532">
        <v>18221</v>
      </c>
      <c r="AK869" s="3532">
        <v>0</v>
      </c>
      <c r="AL869" s="3532">
        <v>0</v>
      </c>
      <c r="AM869" s="3532">
        <v>2882</v>
      </c>
      <c r="AN869" s="2208"/>
      <c r="AO869" s="2207"/>
    </row>
    <row r="870" spans="1:41" ht="17.25" customHeight="1">
      <c r="A870" s="2245">
        <f>'Metals Options'!A868</f>
        <v>41775</v>
      </c>
      <c r="B870" s="2238">
        <v>3733</v>
      </c>
      <c r="C870" s="3531">
        <v>6123</v>
      </c>
      <c r="D870" s="3531">
        <v>14499</v>
      </c>
      <c r="E870" s="3531">
        <v>14875</v>
      </c>
      <c r="F870" s="3531">
        <v>0</v>
      </c>
      <c r="G870" s="3531">
        <v>0</v>
      </c>
      <c r="H870" s="3531">
        <v>0</v>
      </c>
      <c r="I870" s="3531">
        <v>0</v>
      </c>
      <c r="J870" s="3531">
        <v>0</v>
      </c>
      <c r="K870" s="3531">
        <v>0</v>
      </c>
      <c r="L870" s="3531">
        <v>0</v>
      </c>
      <c r="M870" s="3531">
        <v>0</v>
      </c>
      <c r="N870" s="3531">
        <v>0</v>
      </c>
      <c r="O870" s="3531">
        <v>0</v>
      </c>
      <c r="P870" s="3531">
        <v>0</v>
      </c>
      <c r="Q870" s="3531">
        <v>0</v>
      </c>
      <c r="R870" s="3531">
        <v>0</v>
      </c>
      <c r="S870" s="3531">
        <v>0</v>
      </c>
      <c r="T870" s="3531">
        <v>0</v>
      </c>
      <c r="U870" s="3531">
        <v>0</v>
      </c>
      <c r="V870" s="3531">
        <v>0</v>
      </c>
      <c r="W870" s="3531">
        <v>0</v>
      </c>
      <c r="X870" s="3531">
        <v>0</v>
      </c>
      <c r="Y870" s="3553">
        <v>0</v>
      </c>
      <c r="Z870" s="3531">
        <v>111685</v>
      </c>
      <c r="AA870" s="3531">
        <v>286966</v>
      </c>
      <c r="AB870" s="3533">
        <v>0</v>
      </c>
      <c r="AC870" s="3533">
        <v>0</v>
      </c>
      <c r="AD870" s="3533">
        <v>0</v>
      </c>
      <c r="AE870" s="3533">
        <v>0</v>
      </c>
      <c r="AF870" s="3533">
        <v>6327</v>
      </c>
      <c r="AG870" s="3533">
        <v>53493</v>
      </c>
      <c r="AH870" s="3533">
        <v>0</v>
      </c>
      <c r="AI870" s="3533">
        <v>0</v>
      </c>
      <c r="AJ870" s="3533">
        <v>18221</v>
      </c>
      <c r="AK870" s="3533">
        <v>0</v>
      </c>
      <c r="AL870" s="3533">
        <v>0</v>
      </c>
      <c r="AM870" s="3533">
        <v>2882</v>
      </c>
      <c r="AN870" s="2208"/>
      <c r="AO870" s="2207"/>
    </row>
    <row r="871" spans="1:41" ht="17.25" customHeight="1">
      <c r="A871" s="2245">
        <f>'Metals Options'!A869</f>
        <v>41778</v>
      </c>
      <c r="B871" s="2238">
        <v>2347</v>
      </c>
      <c r="C871" s="3531">
        <v>2505</v>
      </c>
      <c r="D871" s="3531">
        <v>9341</v>
      </c>
      <c r="E871" s="3531">
        <v>15291</v>
      </c>
      <c r="F871" s="3533">
        <v>0</v>
      </c>
      <c r="G871" s="3533">
        <v>0</v>
      </c>
      <c r="H871" s="3533">
        <v>0</v>
      </c>
      <c r="I871" s="3533">
        <v>0</v>
      </c>
      <c r="J871" s="3533">
        <v>0</v>
      </c>
      <c r="K871" s="3533">
        <v>0</v>
      </c>
      <c r="L871" s="3533">
        <v>0</v>
      </c>
      <c r="M871" s="3533">
        <v>0</v>
      </c>
      <c r="N871" s="3533">
        <v>0</v>
      </c>
      <c r="O871" s="3533">
        <v>0</v>
      </c>
      <c r="P871" s="3533">
        <v>0</v>
      </c>
      <c r="Q871" s="3533">
        <v>0</v>
      </c>
      <c r="R871" s="3533">
        <v>0</v>
      </c>
      <c r="S871" s="3533">
        <v>0</v>
      </c>
      <c r="T871" s="3533">
        <v>0</v>
      </c>
      <c r="U871" s="3533">
        <v>0</v>
      </c>
      <c r="V871" s="3533">
        <v>0</v>
      </c>
      <c r="W871" s="3533">
        <v>0</v>
      </c>
      <c r="X871" s="3533">
        <v>0</v>
      </c>
      <c r="Y871" s="3553">
        <v>0</v>
      </c>
      <c r="Z871" s="3531">
        <v>111599</v>
      </c>
      <c r="AA871" s="3531">
        <v>289701</v>
      </c>
      <c r="AB871" s="3534">
        <v>0</v>
      </c>
      <c r="AC871" s="3534">
        <v>0</v>
      </c>
      <c r="AD871" s="3534">
        <v>0</v>
      </c>
      <c r="AE871" s="3534">
        <v>0</v>
      </c>
      <c r="AF871" s="3534">
        <v>6327</v>
      </c>
      <c r="AG871" s="3534">
        <v>53493</v>
      </c>
      <c r="AH871" s="3534">
        <v>0</v>
      </c>
      <c r="AI871" s="3534">
        <v>0</v>
      </c>
      <c r="AJ871" s="3534">
        <v>18221</v>
      </c>
      <c r="AK871" s="3534">
        <v>0</v>
      </c>
      <c r="AL871" s="3534">
        <v>0</v>
      </c>
      <c r="AM871" s="3534">
        <v>2882</v>
      </c>
      <c r="AN871" s="2208"/>
      <c r="AO871" s="2207"/>
    </row>
    <row r="872" spans="1:41" ht="17.25" customHeight="1">
      <c r="A872" s="2245">
        <f>'Metals Options'!A870</f>
        <v>41779</v>
      </c>
      <c r="B872" s="2238">
        <v>4063</v>
      </c>
      <c r="C872" s="3531">
        <v>5083</v>
      </c>
      <c r="D872" s="3531">
        <v>22398</v>
      </c>
      <c r="E872" s="3531">
        <v>22764</v>
      </c>
      <c r="F872" s="3534">
        <v>0</v>
      </c>
      <c r="G872" s="3534">
        <v>0</v>
      </c>
      <c r="H872" s="3534">
        <v>0</v>
      </c>
      <c r="I872" s="3534">
        <v>0</v>
      </c>
      <c r="J872" s="3534">
        <v>0</v>
      </c>
      <c r="K872" s="3534">
        <v>0</v>
      </c>
      <c r="L872" s="3534">
        <v>0</v>
      </c>
      <c r="M872" s="3534">
        <v>0</v>
      </c>
      <c r="N872" s="3534">
        <v>0</v>
      </c>
      <c r="O872" s="3534">
        <v>0</v>
      </c>
      <c r="P872" s="3534">
        <v>0</v>
      </c>
      <c r="Q872" s="3534">
        <v>0</v>
      </c>
      <c r="R872" s="3534">
        <v>0</v>
      </c>
      <c r="S872" s="3534">
        <v>0</v>
      </c>
      <c r="T872" s="3534">
        <v>0</v>
      </c>
      <c r="U872" s="3534">
        <v>0</v>
      </c>
      <c r="V872" s="3534">
        <v>0</v>
      </c>
      <c r="W872" s="3534">
        <v>0</v>
      </c>
      <c r="X872" s="3534">
        <v>0</v>
      </c>
      <c r="Y872" s="3553">
        <v>0</v>
      </c>
      <c r="Z872" s="3535">
        <v>112521</v>
      </c>
      <c r="AA872" s="3535">
        <v>295942</v>
      </c>
      <c r="AB872" s="3535">
        <v>0</v>
      </c>
      <c r="AC872" s="3535">
        <v>0</v>
      </c>
      <c r="AD872" s="3535">
        <v>0</v>
      </c>
      <c r="AE872" s="3535">
        <v>0</v>
      </c>
      <c r="AF872" s="3535">
        <v>6327</v>
      </c>
      <c r="AG872" s="3535">
        <v>53493</v>
      </c>
      <c r="AH872" s="3535">
        <v>0</v>
      </c>
      <c r="AI872" s="3535">
        <v>0</v>
      </c>
      <c r="AJ872" s="3535">
        <v>18221</v>
      </c>
      <c r="AK872" s="3535">
        <v>0</v>
      </c>
      <c r="AL872" s="3535">
        <v>0</v>
      </c>
      <c r="AM872" s="3535">
        <v>2882</v>
      </c>
      <c r="AN872" s="2208"/>
      <c r="AO872" s="2207"/>
    </row>
    <row r="873" spans="1:41" ht="17.25" customHeight="1">
      <c r="A873" s="2245">
        <f>'Metals Options'!A871</f>
        <v>41780</v>
      </c>
      <c r="B873" s="2238">
        <v>3943</v>
      </c>
      <c r="C873" s="3531">
        <v>4948</v>
      </c>
      <c r="D873" s="3531">
        <v>14832</v>
      </c>
      <c r="E873" s="3531">
        <v>14932</v>
      </c>
      <c r="F873" s="3535">
        <v>0</v>
      </c>
      <c r="G873" s="3535">
        <v>0</v>
      </c>
      <c r="H873" s="3535">
        <v>0</v>
      </c>
      <c r="I873" s="3535">
        <v>0</v>
      </c>
      <c r="J873" s="3535">
        <v>0</v>
      </c>
      <c r="K873" s="3535">
        <v>0</v>
      </c>
      <c r="L873" s="3535">
        <v>0</v>
      </c>
      <c r="M873" s="3535">
        <v>0</v>
      </c>
      <c r="N873" s="3535">
        <v>0</v>
      </c>
      <c r="O873" s="3535">
        <v>0</v>
      </c>
      <c r="P873" s="3535">
        <v>0</v>
      </c>
      <c r="Q873" s="3535">
        <v>0</v>
      </c>
      <c r="R873" s="3535">
        <v>0</v>
      </c>
      <c r="S873" s="3535">
        <v>0</v>
      </c>
      <c r="T873" s="3535">
        <v>0</v>
      </c>
      <c r="U873" s="3535">
        <v>0</v>
      </c>
      <c r="V873" s="3535">
        <v>0</v>
      </c>
      <c r="W873" s="3535">
        <v>0</v>
      </c>
      <c r="X873" s="3535">
        <v>1</v>
      </c>
      <c r="Y873" s="3553">
        <v>101</v>
      </c>
      <c r="Z873" s="3536">
        <v>113132</v>
      </c>
      <c r="AA873" s="3536">
        <v>295891</v>
      </c>
      <c r="AB873" s="3536">
        <v>0</v>
      </c>
      <c r="AC873" s="3536">
        <v>0</v>
      </c>
      <c r="AD873" s="3536">
        <v>0</v>
      </c>
      <c r="AE873" s="3536">
        <v>0</v>
      </c>
      <c r="AF873" s="3536">
        <v>6327</v>
      </c>
      <c r="AG873" s="3536">
        <v>53493</v>
      </c>
      <c r="AH873" s="3536">
        <v>0</v>
      </c>
      <c r="AI873" s="3536">
        <v>0</v>
      </c>
      <c r="AJ873" s="3536">
        <v>18221</v>
      </c>
      <c r="AK873" s="3536">
        <v>0</v>
      </c>
      <c r="AL873" s="3536">
        <v>0</v>
      </c>
      <c r="AM873" s="3536">
        <v>2883</v>
      </c>
      <c r="AN873" s="2208"/>
      <c r="AO873" s="2207"/>
    </row>
    <row r="874" spans="1:41" ht="17.25" customHeight="1">
      <c r="A874" s="2245">
        <f>'Metals Options'!A872</f>
        <v>41781</v>
      </c>
      <c r="B874" s="2238">
        <v>3207</v>
      </c>
      <c r="C874" s="3535">
        <v>5320</v>
      </c>
      <c r="D874" s="3535">
        <v>15573</v>
      </c>
      <c r="E874" s="3535">
        <v>17923</v>
      </c>
      <c r="F874" s="3536">
        <v>0</v>
      </c>
      <c r="G874" s="3536">
        <v>0</v>
      </c>
      <c r="H874" s="3536">
        <v>0</v>
      </c>
      <c r="I874" s="3536">
        <v>0</v>
      </c>
      <c r="J874" s="3536">
        <v>0</v>
      </c>
      <c r="K874" s="3536">
        <v>0</v>
      </c>
      <c r="L874" s="3536">
        <v>0</v>
      </c>
      <c r="M874" s="3536">
        <v>0</v>
      </c>
      <c r="N874" s="3536">
        <v>0</v>
      </c>
      <c r="O874" s="3536">
        <v>0</v>
      </c>
      <c r="P874" s="3536">
        <v>0</v>
      </c>
      <c r="Q874" s="3536">
        <v>0</v>
      </c>
      <c r="R874" s="3536">
        <v>0</v>
      </c>
      <c r="S874" s="3536">
        <v>0</v>
      </c>
      <c r="T874" s="3536">
        <v>0</v>
      </c>
      <c r="U874" s="3536">
        <v>0</v>
      </c>
      <c r="V874" s="3536">
        <v>0</v>
      </c>
      <c r="W874" s="3536">
        <v>0</v>
      </c>
      <c r="X874" s="3536">
        <v>6</v>
      </c>
      <c r="Y874" s="3553">
        <v>6</v>
      </c>
      <c r="Z874" s="3537">
        <v>113959</v>
      </c>
      <c r="AA874" s="3537">
        <v>299137</v>
      </c>
      <c r="AB874" s="3537">
        <v>0</v>
      </c>
      <c r="AC874" s="3537">
        <v>0</v>
      </c>
      <c r="AD874" s="3537">
        <v>0</v>
      </c>
      <c r="AE874" s="3537">
        <v>0</v>
      </c>
      <c r="AF874" s="3537">
        <v>6327</v>
      </c>
      <c r="AG874" s="3537">
        <v>53493</v>
      </c>
      <c r="AH874" s="3537">
        <v>0</v>
      </c>
      <c r="AI874" s="3537">
        <v>0</v>
      </c>
      <c r="AJ874" s="3537">
        <v>18221</v>
      </c>
      <c r="AK874" s="3537">
        <v>0</v>
      </c>
      <c r="AL874" s="3537">
        <v>0</v>
      </c>
      <c r="AM874" s="3537">
        <v>2884</v>
      </c>
      <c r="AN874" s="2208"/>
      <c r="AO874" s="2207"/>
    </row>
    <row r="875" spans="1:41" ht="17.25" customHeight="1">
      <c r="A875" s="2245">
        <f>'Metals Options'!A873</f>
        <v>41782</v>
      </c>
      <c r="B875" s="2238">
        <v>4304</v>
      </c>
      <c r="C875" s="3535">
        <v>5227</v>
      </c>
      <c r="D875" s="3535">
        <v>13950</v>
      </c>
      <c r="E875" s="3535">
        <v>16645</v>
      </c>
      <c r="F875" s="3535">
        <v>0</v>
      </c>
      <c r="G875" s="3535">
        <v>0</v>
      </c>
      <c r="H875" s="3535">
        <v>0</v>
      </c>
      <c r="I875" s="3535">
        <v>0</v>
      </c>
      <c r="J875" s="3535">
        <v>0</v>
      </c>
      <c r="K875" s="3535">
        <v>0</v>
      </c>
      <c r="L875" s="3535">
        <v>0</v>
      </c>
      <c r="M875" s="3535">
        <v>0</v>
      </c>
      <c r="N875" s="3535">
        <v>0</v>
      </c>
      <c r="O875" s="3535">
        <v>0</v>
      </c>
      <c r="P875" s="3535">
        <v>0</v>
      </c>
      <c r="Q875" s="3535">
        <v>0</v>
      </c>
      <c r="R875" s="3535">
        <v>0</v>
      </c>
      <c r="S875" s="3535">
        <v>0</v>
      </c>
      <c r="T875" s="3535">
        <v>0</v>
      </c>
      <c r="U875" s="3535">
        <v>0</v>
      </c>
      <c r="V875" s="3535">
        <v>0</v>
      </c>
      <c r="W875" s="3535">
        <v>0</v>
      </c>
      <c r="X875" s="3535">
        <v>19</v>
      </c>
      <c r="Y875" s="3553">
        <v>19</v>
      </c>
      <c r="Z875" s="3538">
        <v>113539</v>
      </c>
      <c r="AA875" s="3538">
        <v>301244</v>
      </c>
      <c r="AB875" s="3538">
        <v>0</v>
      </c>
      <c r="AC875" s="3538">
        <v>0</v>
      </c>
      <c r="AD875" s="3538">
        <v>0</v>
      </c>
      <c r="AE875" s="3538">
        <v>0</v>
      </c>
      <c r="AF875" s="3538">
        <v>6327</v>
      </c>
      <c r="AG875" s="3538">
        <v>53493</v>
      </c>
      <c r="AH875" s="3538">
        <v>0</v>
      </c>
      <c r="AI875" s="3538">
        <v>0</v>
      </c>
      <c r="AJ875" s="3538">
        <v>18221</v>
      </c>
      <c r="AK875" s="3538">
        <v>0</v>
      </c>
      <c r="AL875" s="3538">
        <v>0</v>
      </c>
      <c r="AM875" s="3538">
        <v>2903</v>
      </c>
      <c r="AN875" s="2208"/>
      <c r="AO875" s="2207"/>
    </row>
    <row r="876" spans="1:41" ht="17.25" customHeight="1">
      <c r="A876" s="2245">
        <f>'Metals Options'!A874</f>
        <v>41786</v>
      </c>
      <c r="B876" s="2238">
        <v>2840</v>
      </c>
      <c r="C876" s="3535">
        <v>2991</v>
      </c>
      <c r="D876" s="3535">
        <v>20967</v>
      </c>
      <c r="E876" s="3535">
        <v>28741</v>
      </c>
      <c r="F876" s="3538">
        <v>0</v>
      </c>
      <c r="G876" s="3538">
        <v>0</v>
      </c>
      <c r="H876" s="3538">
        <v>0</v>
      </c>
      <c r="I876" s="3538">
        <v>0</v>
      </c>
      <c r="J876" s="3538">
        <v>0</v>
      </c>
      <c r="K876" s="3538">
        <v>0</v>
      </c>
      <c r="L876" s="3538">
        <v>0</v>
      </c>
      <c r="M876" s="3538">
        <v>0</v>
      </c>
      <c r="N876" s="3538">
        <v>0</v>
      </c>
      <c r="O876" s="3538">
        <v>0</v>
      </c>
      <c r="P876" s="3538">
        <v>0</v>
      </c>
      <c r="Q876" s="3538">
        <v>0</v>
      </c>
      <c r="R876" s="3538">
        <v>0</v>
      </c>
      <c r="S876" s="3538">
        <v>0</v>
      </c>
      <c r="T876" s="3538">
        <v>0</v>
      </c>
      <c r="U876" s="3538">
        <v>0</v>
      </c>
      <c r="V876" s="3538">
        <v>0</v>
      </c>
      <c r="W876" s="3538">
        <v>0</v>
      </c>
      <c r="X876" s="3538">
        <v>0</v>
      </c>
      <c r="Y876" s="3553">
        <v>0</v>
      </c>
      <c r="Z876" s="3539">
        <v>113111</v>
      </c>
      <c r="AA876" s="3539">
        <v>304900</v>
      </c>
      <c r="AB876" s="3539">
        <v>0</v>
      </c>
      <c r="AC876" s="3539">
        <v>0</v>
      </c>
      <c r="AD876" s="3539">
        <v>0</v>
      </c>
      <c r="AE876" s="3539">
        <v>0</v>
      </c>
      <c r="AF876" s="3539">
        <v>6327</v>
      </c>
      <c r="AG876" s="3539">
        <v>53493</v>
      </c>
      <c r="AH876" s="3539">
        <v>0</v>
      </c>
      <c r="AI876" s="3539">
        <v>0</v>
      </c>
      <c r="AJ876" s="3539">
        <v>18221</v>
      </c>
      <c r="AK876" s="3539">
        <v>0</v>
      </c>
      <c r="AL876" s="3539">
        <v>0</v>
      </c>
      <c r="AM876" s="3539">
        <v>2903</v>
      </c>
      <c r="AN876" s="2208"/>
      <c r="AO876" s="2207"/>
    </row>
    <row r="877" spans="1:41" ht="17.25" customHeight="1">
      <c r="A877" s="2245">
        <f>'Metals Options'!A875</f>
        <v>41787</v>
      </c>
      <c r="B877" s="2238">
        <v>3350</v>
      </c>
      <c r="C877" s="3535">
        <v>3720</v>
      </c>
      <c r="D877" s="3535">
        <v>20452</v>
      </c>
      <c r="E877" s="3535">
        <v>22452</v>
      </c>
      <c r="F877" s="3539">
        <v>0</v>
      </c>
      <c r="G877" s="3539">
        <v>0</v>
      </c>
      <c r="H877" s="3539">
        <v>0</v>
      </c>
      <c r="I877" s="3539">
        <v>0</v>
      </c>
      <c r="J877" s="3539">
        <v>0</v>
      </c>
      <c r="K877" s="3539">
        <v>0</v>
      </c>
      <c r="L877" s="3539">
        <v>0</v>
      </c>
      <c r="M877" s="3539">
        <v>0</v>
      </c>
      <c r="N877" s="3539">
        <v>0</v>
      </c>
      <c r="O877" s="3539">
        <v>0</v>
      </c>
      <c r="P877" s="3539">
        <v>0</v>
      </c>
      <c r="Q877" s="3539">
        <v>0</v>
      </c>
      <c r="R877" s="3539">
        <v>0</v>
      </c>
      <c r="S877" s="3539">
        <v>0</v>
      </c>
      <c r="T877" s="3539">
        <v>0</v>
      </c>
      <c r="U877" s="3539">
        <v>0</v>
      </c>
      <c r="V877" s="3539">
        <v>0</v>
      </c>
      <c r="W877" s="3539">
        <v>0</v>
      </c>
      <c r="X877" s="3539">
        <v>0</v>
      </c>
      <c r="Y877" s="3553">
        <v>0</v>
      </c>
      <c r="Z877" s="3535">
        <v>112919</v>
      </c>
      <c r="AA877" s="3535">
        <v>303481</v>
      </c>
      <c r="AB877" s="3540">
        <v>0</v>
      </c>
      <c r="AC877" s="3540">
        <v>0</v>
      </c>
      <c r="AD877" s="3540">
        <v>0</v>
      </c>
      <c r="AE877" s="3540">
        <v>0</v>
      </c>
      <c r="AF877" s="3540">
        <v>6327</v>
      </c>
      <c r="AG877" s="3540">
        <v>53493</v>
      </c>
      <c r="AH877" s="3540">
        <v>0</v>
      </c>
      <c r="AI877" s="3540">
        <v>0</v>
      </c>
      <c r="AJ877" s="3540">
        <v>18221</v>
      </c>
      <c r="AK877" s="3540">
        <v>0</v>
      </c>
      <c r="AL877" s="3540">
        <v>0</v>
      </c>
      <c r="AM877" s="3540">
        <v>2903</v>
      </c>
      <c r="AN877" s="2208"/>
      <c r="AO877" s="2207"/>
    </row>
    <row r="878" spans="1:41" ht="17.25" customHeight="1">
      <c r="A878" s="2245">
        <f>'Metals Options'!A876</f>
        <v>41788</v>
      </c>
      <c r="B878" s="2238">
        <v>2993</v>
      </c>
      <c r="C878" s="3539">
        <v>4201</v>
      </c>
      <c r="D878" s="3539">
        <v>12492</v>
      </c>
      <c r="E878" s="3539">
        <v>13605</v>
      </c>
      <c r="F878" s="3540">
        <v>0</v>
      </c>
      <c r="G878" s="3540">
        <v>0</v>
      </c>
      <c r="H878" s="3540">
        <v>0</v>
      </c>
      <c r="I878" s="3540">
        <v>0</v>
      </c>
      <c r="J878" s="3540">
        <v>0</v>
      </c>
      <c r="K878" s="3540">
        <v>0</v>
      </c>
      <c r="L878" s="3540">
        <v>0</v>
      </c>
      <c r="M878" s="3540">
        <v>0</v>
      </c>
      <c r="N878" s="3540">
        <v>0</v>
      </c>
      <c r="O878" s="3540">
        <v>0</v>
      </c>
      <c r="P878" s="3540">
        <v>0</v>
      </c>
      <c r="Q878" s="3540">
        <v>0</v>
      </c>
      <c r="R878" s="3540">
        <v>0</v>
      </c>
      <c r="S878" s="3540">
        <v>0</v>
      </c>
      <c r="T878" s="3540">
        <v>0</v>
      </c>
      <c r="U878" s="3540">
        <v>0</v>
      </c>
      <c r="V878" s="3540">
        <v>0</v>
      </c>
      <c r="W878" s="3540">
        <v>0</v>
      </c>
      <c r="X878" s="3540">
        <v>11</v>
      </c>
      <c r="Y878" s="3553">
        <v>11</v>
      </c>
      <c r="Z878" s="3539">
        <v>112910</v>
      </c>
      <c r="AA878" s="3539">
        <v>304134</v>
      </c>
      <c r="AB878" s="3541">
        <v>0</v>
      </c>
      <c r="AC878" s="3541">
        <v>0</v>
      </c>
      <c r="AD878" s="3541">
        <v>0</v>
      </c>
      <c r="AE878" s="3541">
        <v>0</v>
      </c>
      <c r="AF878" s="3541">
        <v>6327</v>
      </c>
      <c r="AG878" s="3541">
        <v>53493</v>
      </c>
      <c r="AH878" s="3541">
        <v>0</v>
      </c>
      <c r="AI878" s="3541">
        <v>0</v>
      </c>
      <c r="AJ878" s="3541">
        <v>18221</v>
      </c>
      <c r="AK878" s="3541">
        <v>0</v>
      </c>
      <c r="AL878" s="3541">
        <v>0</v>
      </c>
      <c r="AM878" s="3541">
        <v>2892</v>
      </c>
      <c r="AN878" s="2208"/>
      <c r="AO878" s="2207"/>
    </row>
    <row r="879" spans="1:41" ht="17.25" customHeight="1">
      <c r="A879" s="2245">
        <f>'Metals Options'!A877</f>
        <v>41789</v>
      </c>
      <c r="B879" s="2238">
        <v>6451</v>
      </c>
      <c r="C879" s="3539">
        <v>9935</v>
      </c>
      <c r="D879" s="3539">
        <v>24549</v>
      </c>
      <c r="E879" s="3539">
        <v>27217</v>
      </c>
      <c r="F879" s="3541">
        <v>0</v>
      </c>
      <c r="G879" s="3541">
        <v>0</v>
      </c>
      <c r="H879" s="3541">
        <v>0</v>
      </c>
      <c r="I879" s="3541">
        <v>0</v>
      </c>
      <c r="J879" s="3541">
        <v>0</v>
      </c>
      <c r="K879" s="3541">
        <v>0</v>
      </c>
      <c r="L879" s="3541">
        <v>0</v>
      </c>
      <c r="M879" s="3541">
        <v>0</v>
      </c>
      <c r="N879" s="3541">
        <v>0</v>
      </c>
      <c r="O879" s="3541">
        <v>0</v>
      </c>
      <c r="P879" s="3541">
        <v>0</v>
      </c>
      <c r="Q879" s="3541">
        <v>0</v>
      </c>
      <c r="R879" s="3541">
        <v>0</v>
      </c>
      <c r="S879" s="3541">
        <v>600</v>
      </c>
      <c r="T879" s="3541">
        <v>0</v>
      </c>
      <c r="U879" s="3541">
        <v>0</v>
      </c>
      <c r="V879" s="3541">
        <v>0</v>
      </c>
      <c r="W879" s="3541">
        <v>0</v>
      </c>
      <c r="X879" s="3541">
        <v>0</v>
      </c>
      <c r="Y879" s="3553">
        <v>0</v>
      </c>
      <c r="Z879" s="3542">
        <v>112953</v>
      </c>
      <c r="AA879" s="3542">
        <v>299458</v>
      </c>
      <c r="AB879" s="3542">
        <v>0</v>
      </c>
      <c r="AC879" s="3542">
        <v>0</v>
      </c>
      <c r="AD879" s="3542">
        <v>0</v>
      </c>
      <c r="AE879" s="3542">
        <v>0</v>
      </c>
      <c r="AF879" s="3542">
        <v>6327</v>
      </c>
      <c r="AG879" s="3542">
        <v>53493</v>
      </c>
      <c r="AH879" s="3542">
        <v>0</v>
      </c>
      <c r="AI879" s="3542">
        <v>0</v>
      </c>
      <c r="AJ879" s="3542">
        <v>18691</v>
      </c>
      <c r="AK879" s="3542">
        <v>0</v>
      </c>
      <c r="AL879" s="3542">
        <v>0</v>
      </c>
      <c r="AM879" s="3542">
        <v>2892</v>
      </c>
      <c r="AN879" s="2208"/>
      <c r="AO879" s="2207"/>
    </row>
    <row r="880" spans="1:41" ht="17.25" customHeight="1">
      <c r="A880" s="2245">
        <f>'Metals Options'!A878</f>
        <v>41792</v>
      </c>
      <c r="B880" s="2238">
        <v>3894</v>
      </c>
      <c r="C880" s="3542">
        <v>3894</v>
      </c>
      <c r="D880" s="3542">
        <v>13216</v>
      </c>
      <c r="E880" s="3542">
        <v>19349</v>
      </c>
      <c r="F880" s="3542">
        <v>0</v>
      </c>
      <c r="G880" s="3542">
        <v>0</v>
      </c>
      <c r="H880" s="3542">
        <v>0</v>
      </c>
      <c r="I880" s="3542">
        <v>0</v>
      </c>
      <c r="J880" s="3542">
        <v>0</v>
      </c>
      <c r="K880" s="3542">
        <v>0</v>
      </c>
      <c r="L880" s="3542">
        <v>0</v>
      </c>
      <c r="M880" s="3542">
        <v>0</v>
      </c>
      <c r="N880" s="3542">
        <v>0</v>
      </c>
      <c r="O880" s="3542">
        <v>0</v>
      </c>
      <c r="P880" s="3542">
        <v>0</v>
      </c>
      <c r="Q880" s="3542">
        <v>0</v>
      </c>
      <c r="R880" s="3542">
        <v>0</v>
      </c>
      <c r="S880" s="3542">
        <v>0</v>
      </c>
      <c r="T880" s="3542">
        <v>0</v>
      </c>
      <c r="U880" s="3542">
        <v>0</v>
      </c>
      <c r="V880" s="3542">
        <v>0</v>
      </c>
      <c r="W880" s="3542">
        <v>0</v>
      </c>
      <c r="X880" s="3542">
        <v>0</v>
      </c>
      <c r="Y880" s="3553">
        <v>0</v>
      </c>
      <c r="Z880" s="3541">
        <v>112665</v>
      </c>
      <c r="AA880" s="3541">
        <v>298211</v>
      </c>
      <c r="AB880" s="3543">
        <v>0</v>
      </c>
      <c r="AC880" s="3543">
        <v>0</v>
      </c>
      <c r="AD880" s="3543">
        <v>0</v>
      </c>
      <c r="AE880" s="3543">
        <v>0</v>
      </c>
      <c r="AF880" s="3543">
        <v>6327</v>
      </c>
      <c r="AG880" s="3543">
        <v>53493</v>
      </c>
      <c r="AH880" s="3543">
        <v>0</v>
      </c>
      <c r="AI880" s="3543">
        <v>0</v>
      </c>
      <c r="AJ880" s="3543">
        <v>18091</v>
      </c>
      <c r="AK880" s="3543">
        <v>0</v>
      </c>
      <c r="AL880" s="3543">
        <v>0</v>
      </c>
      <c r="AM880" s="3543">
        <v>2892</v>
      </c>
      <c r="AN880" s="2208"/>
      <c r="AO880" s="2207"/>
    </row>
    <row r="881" spans="1:41" ht="17.25" customHeight="1">
      <c r="A881" s="2245">
        <f>'Metals Options'!A879</f>
        <v>41793</v>
      </c>
      <c r="B881" s="2238">
        <v>2587</v>
      </c>
      <c r="C881" s="3541">
        <v>2587</v>
      </c>
      <c r="D881" s="3541">
        <v>19091</v>
      </c>
      <c r="E881" s="3541">
        <v>34317</v>
      </c>
      <c r="F881" s="3543">
        <v>0</v>
      </c>
      <c r="G881" s="3543">
        <v>0</v>
      </c>
      <c r="H881" s="3543">
        <v>0</v>
      </c>
      <c r="I881" s="3543">
        <v>0</v>
      </c>
      <c r="J881" s="3543">
        <v>0</v>
      </c>
      <c r="K881" s="3543">
        <v>0</v>
      </c>
      <c r="L881" s="3543">
        <v>0</v>
      </c>
      <c r="M881" s="3543">
        <v>0</v>
      </c>
      <c r="N881" s="3543">
        <v>0</v>
      </c>
      <c r="O881" s="3543">
        <v>0</v>
      </c>
      <c r="P881" s="3543">
        <v>0</v>
      </c>
      <c r="Q881" s="3543">
        <v>0</v>
      </c>
      <c r="R881" s="3543">
        <v>0</v>
      </c>
      <c r="S881" s="3543">
        <v>0</v>
      </c>
      <c r="T881" s="3543">
        <v>0</v>
      </c>
      <c r="U881" s="3543">
        <v>0</v>
      </c>
      <c r="V881" s="3543">
        <v>0</v>
      </c>
      <c r="W881" s="3543">
        <v>0</v>
      </c>
      <c r="X881" s="3543">
        <v>0</v>
      </c>
      <c r="Y881" s="3553">
        <v>0</v>
      </c>
      <c r="Z881" s="3541">
        <v>112200</v>
      </c>
      <c r="AA881" s="3541">
        <v>299714</v>
      </c>
      <c r="AB881" s="3544">
        <v>0</v>
      </c>
      <c r="AC881" s="3544">
        <v>0</v>
      </c>
      <c r="AD881" s="3544">
        <v>0</v>
      </c>
      <c r="AE881" s="3544">
        <v>0</v>
      </c>
      <c r="AF881" s="3544">
        <v>6327</v>
      </c>
      <c r="AG881" s="3544">
        <v>53493</v>
      </c>
      <c r="AH881" s="3544">
        <v>0</v>
      </c>
      <c r="AI881" s="3544">
        <v>0</v>
      </c>
      <c r="AJ881" s="3544">
        <v>18091</v>
      </c>
      <c r="AK881" s="3544">
        <v>0</v>
      </c>
      <c r="AL881" s="3544">
        <v>0</v>
      </c>
      <c r="AM881" s="3544">
        <v>2892</v>
      </c>
      <c r="AN881" s="2208"/>
      <c r="AO881" s="2207"/>
    </row>
    <row r="882" spans="1:41" ht="17.25" customHeight="1">
      <c r="A882" s="2245">
        <f>'Metals Options'!A880</f>
        <v>41794</v>
      </c>
      <c r="B882" s="2238">
        <v>4385</v>
      </c>
      <c r="C882" s="3541">
        <v>6037</v>
      </c>
      <c r="D882" s="3541">
        <v>17077</v>
      </c>
      <c r="E882" s="3541">
        <v>32725</v>
      </c>
      <c r="F882" s="3541">
        <v>0</v>
      </c>
      <c r="G882" s="3541">
        <v>0</v>
      </c>
      <c r="H882" s="3541">
        <v>0</v>
      </c>
      <c r="I882" s="3541">
        <v>0</v>
      </c>
      <c r="J882" s="3541">
        <v>0</v>
      </c>
      <c r="K882" s="3541">
        <v>0</v>
      </c>
      <c r="L882" s="3541">
        <v>0</v>
      </c>
      <c r="M882" s="3541">
        <v>4270</v>
      </c>
      <c r="N882" s="3541">
        <v>0</v>
      </c>
      <c r="O882" s="3541">
        <v>0</v>
      </c>
      <c r="P882" s="3541">
        <v>0</v>
      </c>
      <c r="Q882" s="3541">
        <v>0</v>
      </c>
      <c r="R882" s="3541">
        <v>0</v>
      </c>
      <c r="S882" s="3541">
        <v>0</v>
      </c>
      <c r="T882" s="3541">
        <v>0</v>
      </c>
      <c r="U882" s="3541">
        <v>0</v>
      </c>
      <c r="V882" s="3541">
        <v>0</v>
      </c>
      <c r="W882" s="3541">
        <v>0</v>
      </c>
      <c r="X882" s="3541">
        <v>0</v>
      </c>
      <c r="Y882" s="3553">
        <v>0</v>
      </c>
      <c r="Z882" s="3541">
        <v>109250</v>
      </c>
      <c r="AA882" s="3541">
        <v>301280</v>
      </c>
      <c r="AB882" s="3541">
        <v>0</v>
      </c>
      <c r="AC882" s="3541">
        <v>0</v>
      </c>
      <c r="AD882" s="3541">
        <v>0</v>
      </c>
      <c r="AE882" s="3541">
        <v>0</v>
      </c>
      <c r="AF882" s="3541">
        <v>6327</v>
      </c>
      <c r="AG882" s="3541">
        <v>53693</v>
      </c>
      <c r="AH882" s="3541">
        <v>0</v>
      </c>
      <c r="AI882" s="3541">
        <v>0</v>
      </c>
      <c r="AJ882" s="3541">
        <v>18091</v>
      </c>
      <c r="AK882" s="3541">
        <v>0</v>
      </c>
      <c r="AL882" s="3541">
        <v>0</v>
      </c>
      <c r="AM882" s="3541">
        <v>2878</v>
      </c>
      <c r="AN882" s="2208"/>
      <c r="AO882" s="2207"/>
    </row>
    <row r="883" spans="1:41">
      <c r="A883" s="2245">
        <f>'Metals Options'!A881</f>
        <v>41795</v>
      </c>
      <c r="B883" s="2238">
        <v>5566</v>
      </c>
      <c r="C883" s="3543">
        <v>6044</v>
      </c>
      <c r="D883" s="3543">
        <v>16315</v>
      </c>
      <c r="E883" s="3543">
        <v>17368</v>
      </c>
      <c r="F883" s="3543">
        <v>0</v>
      </c>
      <c r="G883" s="3543">
        <v>0</v>
      </c>
      <c r="H883" s="3543">
        <v>0</v>
      </c>
      <c r="I883" s="3543">
        <v>0</v>
      </c>
      <c r="J883" s="3543">
        <v>0</v>
      </c>
      <c r="K883" s="3543">
        <v>275</v>
      </c>
      <c r="L883" s="3543">
        <v>0</v>
      </c>
      <c r="M883" s="3543">
        <v>0</v>
      </c>
      <c r="N883" s="3543">
        <v>0</v>
      </c>
      <c r="O883" s="3543">
        <v>0</v>
      </c>
      <c r="P883" s="3543">
        <v>0</v>
      </c>
      <c r="Q883" s="3543">
        <v>0</v>
      </c>
      <c r="R883" s="3543">
        <v>0</v>
      </c>
      <c r="S883" s="3543">
        <v>0</v>
      </c>
      <c r="T883" s="3543">
        <v>0</v>
      </c>
      <c r="U883" s="3543">
        <v>0</v>
      </c>
      <c r="V883" s="3543">
        <v>0</v>
      </c>
      <c r="W883" s="3543">
        <v>0</v>
      </c>
      <c r="X883" s="3543">
        <v>0</v>
      </c>
      <c r="Y883" s="3553">
        <v>0</v>
      </c>
      <c r="Z883" s="3546">
        <v>109496</v>
      </c>
      <c r="AA883" s="3546">
        <v>302259</v>
      </c>
      <c r="AB883" s="3546">
        <v>0</v>
      </c>
      <c r="AC883" s="3546">
        <v>0</v>
      </c>
      <c r="AD883" s="3546">
        <v>0</v>
      </c>
      <c r="AE883" s="3546">
        <v>0</v>
      </c>
      <c r="AF883" s="3546">
        <v>6327</v>
      </c>
      <c r="AG883" s="3546">
        <v>53693</v>
      </c>
      <c r="AH883" s="3546">
        <v>0</v>
      </c>
      <c r="AI883" s="3546">
        <v>0</v>
      </c>
      <c r="AJ883" s="3546">
        <v>18091</v>
      </c>
      <c r="AK883" s="3546">
        <v>0</v>
      </c>
      <c r="AL883" s="3546">
        <v>0</v>
      </c>
      <c r="AM883" s="3546">
        <v>2878</v>
      </c>
      <c r="AN883" s="2208"/>
      <c r="AO883" s="2207"/>
    </row>
    <row r="884" spans="1:41">
      <c r="A884" s="2245">
        <f>'Metals Options'!A882</f>
        <v>41796</v>
      </c>
      <c r="B884" s="2238">
        <v>3072</v>
      </c>
      <c r="C884" s="3544">
        <v>3184</v>
      </c>
      <c r="D884" s="3544">
        <v>15793</v>
      </c>
      <c r="E884" s="3544">
        <v>19117</v>
      </c>
      <c r="F884" s="3546">
        <v>0</v>
      </c>
      <c r="G884" s="3546">
        <v>0</v>
      </c>
      <c r="H884" s="3546">
        <v>0</v>
      </c>
      <c r="I884" s="3546">
        <v>0</v>
      </c>
      <c r="J884" s="3546">
        <v>0</v>
      </c>
      <c r="K884" s="3546">
        <v>0</v>
      </c>
      <c r="L884" s="3546">
        <v>0</v>
      </c>
      <c r="M884" s="3546">
        <v>0</v>
      </c>
      <c r="N884" s="3546">
        <v>0</v>
      </c>
      <c r="O884" s="3546">
        <v>0</v>
      </c>
      <c r="P884" s="3546">
        <v>0</v>
      </c>
      <c r="Q884" s="3546">
        <v>0</v>
      </c>
      <c r="R884" s="3546">
        <v>0</v>
      </c>
      <c r="S884" s="3546">
        <v>0</v>
      </c>
      <c r="T884" s="3546">
        <v>0</v>
      </c>
      <c r="U884" s="3546">
        <v>0</v>
      </c>
      <c r="V884" s="3546">
        <v>0</v>
      </c>
      <c r="W884" s="3546">
        <v>0</v>
      </c>
      <c r="X884" s="3546">
        <v>0</v>
      </c>
      <c r="Y884" s="3553">
        <v>0</v>
      </c>
      <c r="Z884" s="3544">
        <v>110258</v>
      </c>
      <c r="AA884" s="3544">
        <v>305930</v>
      </c>
      <c r="AB884" s="3547">
        <v>0</v>
      </c>
      <c r="AC884" s="3547">
        <v>0</v>
      </c>
      <c r="AD884" s="3547">
        <v>0</v>
      </c>
      <c r="AE884" s="3547">
        <v>0</v>
      </c>
      <c r="AF884" s="3547">
        <v>6327</v>
      </c>
      <c r="AG884" s="3547">
        <v>53693</v>
      </c>
      <c r="AH884" s="3547">
        <v>0</v>
      </c>
      <c r="AI884" s="3547">
        <v>0</v>
      </c>
      <c r="AJ884" s="3547">
        <v>18091</v>
      </c>
      <c r="AK884" s="3547">
        <v>0</v>
      </c>
      <c r="AL884" s="3547">
        <v>0</v>
      </c>
      <c r="AM884" s="3547">
        <v>2878</v>
      </c>
      <c r="AN884" s="2208"/>
      <c r="AO884" s="2207"/>
    </row>
    <row r="885" spans="1:41">
      <c r="A885" s="2245">
        <f>'Metals Options'!A883</f>
        <v>41799</v>
      </c>
      <c r="B885" s="2238">
        <v>4644</v>
      </c>
      <c r="C885" s="3547">
        <v>4774</v>
      </c>
      <c r="D885" s="3547">
        <v>15957</v>
      </c>
      <c r="E885" s="3547">
        <v>41400</v>
      </c>
      <c r="F885" s="3547">
        <v>0</v>
      </c>
      <c r="G885" s="3547">
        <v>0</v>
      </c>
      <c r="H885" s="3547">
        <v>0</v>
      </c>
      <c r="I885" s="3547">
        <v>0</v>
      </c>
      <c r="J885" s="3547">
        <v>0</v>
      </c>
      <c r="K885" s="3547">
        <v>0</v>
      </c>
      <c r="L885" s="3547">
        <v>0</v>
      </c>
      <c r="M885" s="3547">
        <v>0</v>
      </c>
      <c r="N885" s="3547">
        <v>0</v>
      </c>
      <c r="O885" s="3547">
        <v>0</v>
      </c>
      <c r="P885" s="3547">
        <v>0</v>
      </c>
      <c r="Q885" s="3547">
        <v>0</v>
      </c>
      <c r="R885" s="3547">
        <v>0</v>
      </c>
      <c r="S885" s="3547">
        <v>0</v>
      </c>
      <c r="T885" s="3547">
        <v>0</v>
      </c>
      <c r="U885" s="3547">
        <v>0</v>
      </c>
      <c r="V885" s="3547">
        <v>0</v>
      </c>
      <c r="W885" s="3547">
        <v>0</v>
      </c>
      <c r="X885" s="3547">
        <v>0</v>
      </c>
      <c r="Y885" s="3553">
        <v>0</v>
      </c>
      <c r="Z885" s="3547">
        <v>109356</v>
      </c>
      <c r="AA885" s="3547">
        <v>312936</v>
      </c>
      <c r="AB885" s="3548">
        <v>0</v>
      </c>
      <c r="AC885" s="3548">
        <v>0</v>
      </c>
      <c r="AD885" s="3548">
        <v>0</v>
      </c>
      <c r="AE885" s="3548">
        <v>0</v>
      </c>
      <c r="AF885" s="3548">
        <v>6327</v>
      </c>
      <c r="AG885" s="3548">
        <v>53693</v>
      </c>
      <c r="AH885" s="3548">
        <v>0</v>
      </c>
      <c r="AI885" s="3548">
        <v>0</v>
      </c>
      <c r="AJ885" s="3548">
        <v>18091</v>
      </c>
      <c r="AK885" s="3548">
        <v>0</v>
      </c>
      <c r="AL885" s="3548">
        <v>0</v>
      </c>
      <c r="AM885" s="3548">
        <v>2878</v>
      </c>
      <c r="AN885" s="2208"/>
      <c r="AO885" s="2207"/>
    </row>
    <row r="886" spans="1:41">
      <c r="A886" s="2245">
        <f>'Metals Options'!A884</f>
        <v>41800</v>
      </c>
      <c r="B886" s="2238">
        <v>4838</v>
      </c>
      <c r="C886" s="3547">
        <v>7403</v>
      </c>
      <c r="D886" s="3547">
        <v>23201</v>
      </c>
      <c r="E886" s="3547">
        <v>41353</v>
      </c>
      <c r="F886" s="3548">
        <v>0</v>
      </c>
      <c r="G886" s="3548">
        <v>0</v>
      </c>
      <c r="H886" s="3548">
        <v>0</v>
      </c>
      <c r="I886" s="3548">
        <v>0</v>
      </c>
      <c r="J886" s="3548">
        <v>0</v>
      </c>
      <c r="K886" s="3548">
        <v>0</v>
      </c>
      <c r="L886" s="3548">
        <v>0</v>
      </c>
      <c r="M886" s="3548">
        <v>13385</v>
      </c>
      <c r="N886" s="3548">
        <v>0</v>
      </c>
      <c r="O886" s="3548">
        <v>0</v>
      </c>
      <c r="P886" s="3548">
        <v>0</v>
      </c>
      <c r="Q886" s="3548">
        <v>0</v>
      </c>
      <c r="R886" s="3548">
        <v>0</v>
      </c>
      <c r="S886" s="3548">
        <v>0</v>
      </c>
      <c r="T886" s="3548">
        <v>0</v>
      </c>
      <c r="U886" s="3548">
        <v>0</v>
      </c>
      <c r="V886" s="3548">
        <v>0</v>
      </c>
      <c r="W886" s="3548">
        <v>0</v>
      </c>
      <c r="X886" s="3548">
        <v>0</v>
      </c>
      <c r="Y886" s="3553">
        <v>0</v>
      </c>
      <c r="Z886" s="3551">
        <v>109898</v>
      </c>
      <c r="AA886" s="3551">
        <v>321134</v>
      </c>
      <c r="AB886" s="3551">
        <v>0</v>
      </c>
      <c r="AC886" s="3551">
        <v>0</v>
      </c>
      <c r="AD886" s="3551">
        <v>0</v>
      </c>
      <c r="AE886" s="3551">
        <v>0</v>
      </c>
      <c r="AF886" s="3551">
        <v>6427</v>
      </c>
      <c r="AG886" s="3551">
        <v>60143</v>
      </c>
      <c r="AH886" s="3551">
        <v>0</v>
      </c>
      <c r="AI886" s="3551">
        <v>0</v>
      </c>
      <c r="AJ886" s="3551">
        <v>18091</v>
      </c>
      <c r="AK886" s="3551">
        <v>0</v>
      </c>
      <c r="AL886" s="3551">
        <v>0</v>
      </c>
      <c r="AM886" s="3551">
        <v>2878</v>
      </c>
      <c r="AN886" s="2208"/>
      <c r="AO886" s="2207"/>
    </row>
    <row r="887" spans="1:41">
      <c r="A887" s="2245">
        <f>'Metals Options'!A885</f>
        <v>41801</v>
      </c>
      <c r="B887" s="2238">
        <v>4841</v>
      </c>
      <c r="C887" s="3547">
        <v>6651</v>
      </c>
      <c r="D887" s="3547">
        <v>36020</v>
      </c>
      <c r="E887" s="3547">
        <v>64638</v>
      </c>
      <c r="F887" s="3551">
        <v>0</v>
      </c>
      <c r="G887" s="3551">
        <v>0</v>
      </c>
      <c r="H887" s="3551">
        <v>0</v>
      </c>
      <c r="I887" s="3551">
        <v>0</v>
      </c>
      <c r="J887" s="3551">
        <v>0</v>
      </c>
      <c r="K887" s="3551">
        <v>0</v>
      </c>
      <c r="L887" s="3551">
        <v>0</v>
      </c>
      <c r="M887" s="3551">
        <v>900</v>
      </c>
      <c r="N887" s="3551">
        <v>0</v>
      </c>
      <c r="O887" s="3551">
        <v>0</v>
      </c>
      <c r="P887" s="3551">
        <v>0</v>
      </c>
      <c r="Q887" s="3551">
        <v>0</v>
      </c>
      <c r="R887" s="3551">
        <v>0</v>
      </c>
      <c r="S887" s="3551">
        <v>0</v>
      </c>
      <c r="T887" s="3551">
        <v>0</v>
      </c>
      <c r="U887" s="3551">
        <v>0</v>
      </c>
      <c r="V887" s="3551">
        <v>0</v>
      </c>
      <c r="W887" s="3551">
        <v>0</v>
      </c>
      <c r="X887" s="3551">
        <v>15</v>
      </c>
      <c r="Y887" s="3553">
        <v>215</v>
      </c>
      <c r="Z887" s="3547">
        <v>108648</v>
      </c>
      <c r="AA887" s="3547">
        <v>326669</v>
      </c>
      <c r="AB887" s="3547">
        <v>0</v>
      </c>
      <c r="AC887" s="3547">
        <v>0</v>
      </c>
      <c r="AD887" s="3547">
        <v>0</v>
      </c>
      <c r="AE887" s="3547">
        <v>0</v>
      </c>
      <c r="AF887" s="3547">
        <v>6427</v>
      </c>
      <c r="AG887" s="3547">
        <v>59243</v>
      </c>
      <c r="AH887" s="3547">
        <v>0</v>
      </c>
      <c r="AI887" s="3547">
        <v>0</v>
      </c>
      <c r="AJ887" s="3547">
        <v>18091</v>
      </c>
      <c r="AK887" s="3547">
        <v>0</v>
      </c>
      <c r="AL887" s="3547">
        <v>0</v>
      </c>
      <c r="AM887" s="3547">
        <v>3087</v>
      </c>
      <c r="AN887" s="2208"/>
      <c r="AO887" s="2207"/>
    </row>
    <row r="888" spans="1:41">
      <c r="A888" s="2245">
        <f>'Metals Options'!A886</f>
        <v>41802</v>
      </c>
      <c r="B888" s="2238">
        <v>29565</v>
      </c>
      <c r="C888" s="3547">
        <v>55274</v>
      </c>
      <c r="D888" s="3547">
        <v>66136</v>
      </c>
      <c r="E888" s="3547">
        <v>110224</v>
      </c>
      <c r="F888" s="3547">
        <v>0</v>
      </c>
      <c r="G888" s="3547">
        <v>0</v>
      </c>
      <c r="H888" s="3547">
        <v>0</v>
      </c>
      <c r="I888" s="3547">
        <v>0</v>
      </c>
      <c r="J888" s="3547">
        <v>0</v>
      </c>
      <c r="K888" s="3547">
        <v>0</v>
      </c>
      <c r="L888" s="3547">
        <v>0</v>
      </c>
      <c r="M888" s="3547">
        <v>2869</v>
      </c>
      <c r="N888" s="3547">
        <v>0</v>
      </c>
      <c r="O888" s="3547">
        <v>0</v>
      </c>
      <c r="P888" s="3547">
        <v>0</v>
      </c>
      <c r="Q888" s="3547">
        <v>0</v>
      </c>
      <c r="R888" s="3547">
        <v>0</v>
      </c>
      <c r="S888" s="3547">
        <v>0</v>
      </c>
      <c r="T888" s="3547">
        <v>0</v>
      </c>
      <c r="U888" s="3547">
        <v>0</v>
      </c>
      <c r="V888" s="3547">
        <v>0</v>
      </c>
      <c r="W888" s="3547">
        <v>0</v>
      </c>
      <c r="X888" s="3547">
        <v>0</v>
      </c>
      <c r="Y888" s="3553">
        <v>450</v>
      </c>
      <c r="Z888" s="3390">
        <v>112448</v>
      </c>
      <c r="AA888" s="3390">
        <v>333618</v>
      </c>
      <c r="AB888" s="3390">
        <v>0</v>
      </c>
      <c r="AC888" s="3390">
        <v>0</v>
      </c>
      <c r="AD888" s="3390">
        <v>0</v>
      </c>
      <c r="AE888" s="3390">
        <v>0</v>
      </c>
      <c r="AF888" s="3390">
        <v>6327</v>
      </c>
      <c r="AG888" s="3390">
        <v>59622</v>
      </c>
      <c r="AH888" s="3390">
        <v>0</v>
      </c>
      <c r="AI888" s="3390">
        <v>0</v>
      </c>
      <c r="AJ888" s="3390">
        <v>18091</v>
      </c>
      <c r="AK888" s="3390">
        <v>0</v>
      </c>
      <c r="AL888" s="3390">
        <v>0</v>
      </c>
      <c r="AM888" s="3390">
        <v>3422</v>
      </c>
      <c r="AN888" s="2208"/>
      <c r="AO888" s="2207"/>
    </row>
    <row r="889" spans="1:41">
      <c r="A889" s="2245">
        <f>'Metals Options'!A887</f>
        <v>41803</v>
      </c>
      <c r="B889" s="3389">
        <v>36739</v>
      </c>
      <c r="C889" s="3390">
        <v>77471</v>
      </c>
      <c r="D889" s="3390">
        <v>73179</v>
      </c>
      <c r="E889" s="3390">
        <v>120839</v>
      </c>
      <c r="F889" s="3390">
        <v>0</v>
      </c>
      <c r="G889" s="3390">
        <v>0</v>
      </c>
      <c r="H889" s="3388">
        <v>0</v>
      </c>
      <c r="I889" s="3388">
        <v>0</v>
      </c>
      <c r="J889" s="3390">
        <v>0</v>
      </c>
      <c r="K889" s="3390">
        <v>0</v>
      </c>
      <c r="L889" s="3390">
        <v>0</v>
      </c>
      <c r="M889" s="3390">
        <v>5900</v>
      </c>
      <c r="N889" s="3386">
        <v>0</v>
      </c>
      <c r="O889" s="3390">
        <v>0</v>
      </c>
      <c r="P889" s="3386">
        <v>0</v>
      </c>
      <c r="Q889" s="3390">
        <v>0</v>
      </c>
      <c r="R889" s="3390">
        <v>0</v>
      </c>
      <c r="S889" s="3390">
        <v>175</v>
      </c>
      <c r="T889" s="3386">
        <v>0</v>
      </c>
      <c r="U889" s="3387">
        <v>0</v>
      </c>
      <c r="V889" s="3386">
        <v>0</v>
      </c>
      <c r="W889" s="3387">
        <v>0</v>
      </c>
      <c r="X889" s="3390">
        <v>15</v>
      </c>
      <c r="Y889" s="3554">
        <v>15</v>
      </c>
      <c r="Z889" s="3391">
        <v>121345</v>
      </c>
      <c r="AA889" s="3390">
        <v>336229</v>
      </c>
      <c r="AB889" s="3390">
        <v>0</v>
      </c>
      <c r="AC889" s="3390">
        <v>0</v>
      </c>
      <c r="AD889" s="3390">
        <v>0</v>
      </c>
      <c r="AE889" s="3390">
        <v>0</v>
      </c>
      <c r="AF889" s="3390">
        <v>6327</v>
      </c>
      <c r="AG889" s="3390">
        <v>65522</v>
      </c>
      <c r="AH889" s="3390">
        <v>0</v>
      </c>
      <c r="AI889" s="3390">
        <v>0</v>
      </c>
      <c r="AJ889" s="3390">
        <v>18266</v>
      </c>
      <c r="AK889" s="3390">
        <v>0</v>
      </c>
      <c r="AL889" s="3390">
        <v>0</v>
      </c>
      <c r="AM889" s="3390">
        <v>3423</v>
      </c>
      <c r="AN889" s="2208"/>
      <c r="AO889" s="2207"/>
    </row>
    <row r="890" spans="1:41">
      <c r="A890" s="2245">
        <f>'Metals Options'!A888</f>
        <v>41806</v>
      </c>
      <c r="B890" s="3389">
        <v>36751</v>
      </c>
      <c r="C890" s="3390">
        <v>52627</v>
      </c>
      <c r="D890" s="3390">
        <v>173010</v>
      </c>
      <c r="E890" s="3390">
        <v>187152</v>
      </c>
      <c r="F890" s="3390">
        <v>0</v>
      </c>
      <c r="G890" s="3390">
        <v>0</v>
      </c>
      <c r="H890" s="3390">
        <v>0</v>
      </c>
      <c r="I890" s="3390">
        <v>0</v>
      </c>
      <c r="J890" s="3390">
        <v>0</v>
      </c>
      <c r="K890" s="3390">
        <v>0</v>
      </c>
      <c r="L890" s="3390">
        <v>0</v>
      </c>
      <c r="M890" s="3390">
        <v>12660</v>
      </c>
      <c r="N890" s="3390">
        <v>0</v>
      </c>
      <c r="O890" s="3390">
        <v>0</v>
      </c>
      <c r="P890" s="3390">
        <v>0</v>
      </c>
      <c r="Q890" s="3390">
        <v>0</v>
      </c>
      <c r="R890" s="3390">
        <v>0</v>
      </c>
      <c r="S890" s="3390">
        <v>37988</v>
      </c>
      <c r="T890" s="3390">
        <v>0</v>
      </c>
      <c r="U890" s="3390">
        <v>0</v>
      </c>
      <c r="V890" s="3390">
        <v>0</v>
      </c>
      <c r="W890" s="3390">
        <v>0</v>
      </c>
      <c r="X890" s="3390">
        <v>0</v>
      </c>
      <c r="Y890" s="3554">
        <v>0</v>
      </c>
      <c r="Z890" s="3552">
        <v>116737</v>
      </c>
      <c r="AA890" s="3552">
        <v>349482</v>
      </c>
      <c r="AB890" s="3552">
        <v>0</v>
      </c>
      <c r="AC890" s="3552">
        <v>0</v>
      </c>
      <c r="AD890" s="3552">
        <v>0</v>
      </c>
      <c r="AE890" s="3552">
        <v>0</v>
      </c>
      <c r="AF890" s="3552">
        <v>6327</v>
      </c>
      <c r="AG890" s="3552">
        <v>68572</v>
      </c>
      <c r="AH890" s="3552">
        <v>0</v>
      </c>
      <c r="AI890" s="3552">
        <v>0</v>
      </c>
      <c r="AJ890" s="3552">
        <v>30961</v>
      </c>
      <c r="AK890" s="3552">
        <v>0</v>
      </c>
      <c r="AL890" s="3552">
        <v>0</v>
      </c>
      <c r="AM890" s="3552">
        <v>3423</v>
      </c>
      <c r="AN890" s="2208"/>
      <c r="AO890" s="2207"/>
    </row>
    <row r="891" spans="1:41">
      <c r="A891" s="2245">
        <f>'Metals Options'!A889</f>
        <v>41807</v>
      </c>
      <c r="B891" s="3557">
        <v>44569</v>
      </c>
      <c r="C891" s="3390">
        <v>44669</v>
      </c>
      <c r="D891" s="3390">
        <v>165907</v>
      </c>
      <c r="E891" s="3390">
        <v>170965</v>
      </c>
      <c r="F891" s="3390">
        <v>0</v>
      </c>
      <c r="G891" s="3390">
        <v>0</v>
      </c>
      <c r="H891" s="3390">
        <v>0</v>
      </c>
      <c r="I891" s="3390">
        <v>0</v>
      </c>
      <c r="J891" s="3390">
        <v>0</v>
      </c>
      <c r="K891" s="3390">
        <v>0</v>
      </c>
      <c r="L891" s="3390">
        <v>0</v>
      </c>
      <c r="M891" s="3390">
        <v>11590</v>
      </c>
      <c r="N891" s="3390">
        <v>0</v>
      </c>
      <c r="O891" s="3390">
        <v>0</v>
      </c>
      <c r="P891" s="3390">
        <v>0</v>
      </c>
      <c r="Q891" s="3390">
        <v>0</v>
      </c>
      <c r="R891" s="3390">
        <v>0</v>
      </c>
      <c r="S891" s="3390">
        <v>0</v>
      </c>
      <c r="T891" s="3390">
        <v>0</v>
      </c>
      <c r="U891" s="3390">
        <v>0</v>
      </c>
      <c r="V891" s="3390">
        <v>0</v>
      </c>
      <c r="W891" s="3390">
        <v>0</v>
      </c>
      <c r="X891" s="3390">
        <v>214</v>
      </c>
      <c r="Y891" s="3554">
        <v>214</v>
      </c>
      <c r="Z891" s="3556">
        <v>119326</v>
      </c>
      <c r="AA891" s="3556">
        <v>347228</v>
      </c>
      <c r="AB891" s="3556">
        <v>0</v>
      </c>
      <c r="AC891" s="3556">
        <v>0</v>
      </c>
      <c r="AD891" s="3556">
        <v>0</v>
      </c>
      <c r="AE891" s="3556">
        <v>0</v>
      </c>
      <c r="AF891" s="3556">
        <v>6327</v>
      </c>
      <c r="AG891" s="3556">
        <v>72822</v>
      </c>
      <c r="AH891" s="3556">
        <v>0</v>
      </c>
      <c r="AI891" s="3556">
        <v>0</v>
      </c>
      <c r="AJ891" s="3556">
        <v>30961</v>
      </c>
      <c r="AK891" s="3556">
        <v>0</v>
      </c>
      <c r="AL891" s="3556">
        <v>0</v>
      </c>
      <c r="AM891" s="3556">
        <v>3529</v>
      </c>
      <c r="AN891" s="2208"/>
      <c r="AO891" s="2207"/>
    </row>
    <row r="892" spans="1:41">
      <c r="A892" s="2245">
        <f>'Metals Options'!A890</f>
        <v>41808</v>
      </c>
      <c r="B892" s="2238">
        <v>25209</v>
      </c>
      <c r="C892" s="3544">
        <v>25658</v>
      </c>
      <c r="D892" s="3544">
        <v>100739</v>
      </c>
      <c r="E892" s="3544">
        <v>105680</v>
      </c>
      <c r="F892" s="3544">
        <v>0</v>
      </c>
      <c r="G892" s="3544">
        <v>0</v>
      </c>
      <c r="H892" s="3544">
        <v>0</v>
      </c>
      <c r="I892" s="3544">
        <v>0</v>
      </c>
      <c r="J892" s="3544">
        <v>0</v>
      </c>
      <c r="K892" s="3544">
        <v>0</v>
      </c>
      <c r="L892" s="3544">
        <v>0</v>
      </c>
      <c r="M892" s="3544">
        <v>10624</v>
      </c>
      <c r="N892" s="3544">
        <v>0</v>
      </c>
      <c r="O892" s="3544">
        <v>0</v>
      </c>
      <c r="P892" s="3544">
        <v>0</v>
      </c>
      <c r="Q892" s="3544">
        <v>0</v>
      </c>
      <c r="R892" s="3544">
        <v>11</v>
      </c>
      <c r="S892" s="3544">
        <v>2409</v>
      </c>
      <c r="T892" s="3544">
        <v>0</v>
      </c>
      <c r="U892" s="3544">
        <v>0</v>
      </c>
      <c r="V892" s="3544">
        <v>0</v>
      </c>
      <c r="W892" s="3544">
        <v>0</v>
      </c>
      <c r="X892" s="3544">
        <v>233</v>
      </c>
      <c r="Y892" s="3553">
        <v>233</v>
      </c>
      <c r="Z892" s="3544">
        <v>125001</v>
      </c>
      <c r="AA892" s="3544">
        <v>356593</v>
      </c>
      <c r="AB892" s="3544">
        <v>0</v>
      </c>
      <c r="AC892" s="3544">
        <v>0</v>
      </c>
      <c r="AD892" s="3544">
        <v>0</v>
      </c>
      <c r="AE892" s="3544">
        <v>0</v>
      </c>
      <c r="AF892" s="3544">
        <v>6327</v>
      </c>
      <c r="AG892" s="3544">
        <v>77666</v>
      </c>
      <c r="AH892" s="3544">
        <v>0</v>
      </c>
      <c r="AI892" s="3544">
        <v>0</v>
      </c>
      <c r="AJ892" s="3544">
        <v>30362</v>
      </c>
      <c r="AK892" s="3544">
        <v>0</v>
      </c>
      <c r="AL892" s="3544">
        <v>0</v>
      </c>
      <c r="AM892" s="3544">
        <v>3390</v>
      </c>
      <c r="AN892" s="2208"/>
      <c r="AO892" s="2207"/>
    </row>
    <row r="893" spans="1:41">
      <c r="A893" s="2245">
        <f>'Metals Options'!A891</f>
        <v>41809</v>
      </c>
      <c r="B893" s="2238">
        <v>10919</v>
      </c>
      <c r="C893" s="3558">
        <v>10919</v>
      </c>
      <c r="D893" s="3558">
        <v>69290</v>
      </c>
      <c r="E893" s="3558">
        <v>70222</v>
      </c>
      <c r="F893" s="3558">
        <v>0</v>
      </c>
      <c r="G893" s="3558">
        <v>0</v>
      </c>
      <c r="H893" s="3558">
        <v>0</v>
      </c>
      <c r="I893" s="3558">
        <v>0</v>
      </c>
      <c r="J893" s="3558">
        <v>0</v>
      </c>
      <c r="K893" s="3558">
        <v>0</v>
      </c>
      <c r="L893" s="3558">
        <v>0</v>
      </c>
      <c r="M893" s="3558">
        <v>3620</v>
      </c>
      <c r="N893" s="3558">
        <v>0</v>
      </c>
      <c r="O893" s="3558">
        <v>0</v>
      </c>
      <c r="P893" s="3558">
        <v>0</v>
      </c>
      <c r="Q893" s="3558">
        <v>0</v>
      </c>
      <c r="R893" s="3558">
        <v>0</v>
      </c>
      <c r="S893" s="3558">
        <v>5092</v>
      </c>
      <c r="T893" s="3558">
        <v>0</v>
      </c>
      <c r="U893" s="3558">
        <v>0</v>
      </c>
      <c r="V893" s="3558">
        <v>0</v>
      </c>
      <c r="W893" s="3558">
        <v>0</v>
      </c>
      <c r="X893" s="3558">
        <v>242</v>
      </c>
      <c r="Y893" s="3559">
        <v>242</v>
      </c>
      <c r="Z893" s="3558">
        <v>124768</v>
      </c>
      <c r="AA893" s="3558">
        <v>372145</v>
      </c>
      <c r="AB893" s="3558">
        <v>0</v>
      </c>
      <c r="AC893" s="3558">
        <v>0</v>
      </c>
      <c r="AD893" s="3558">
        <v>0</v>
      </c>
      <c r="AE893" s="3558">
        <v>0</v>
      </c>
      <c r="AF893" s="3558">
        <v>6327</v>
      </c>
      <c r="AG893" s="3558">
        <v>79476</v>
      </c>
      <c r="AH893" s="3558">
        <v>0</v>
      </c>
      <c r="AI893" s="3558">
        <v>0</v>
      </c>
      <c r="AJ893" s="3558">
        <v>28577</v>
      </c>
      <c r="AK893" s="3558">
        <v>0</v>
      </c>
      <c r="AL893" s="3558">
        <v>0</v>
      </c>
      <c r="AM893" s="3558">
        <v>3522</v>
      </c>
      <c r="AN893" s="2208"/>
      <c r="AO893" s="2207"/>
    </row>
    <row r="894" spans="1:41">
      <c r="A894" s="2245">
        <f>'Metals Options'!A892</f>
        <v>41810</v>
      </c>
      <c r="B894" s="3389">
        <v>4383</v>
      </c>
      <c r="C894" s="3390">
        <v>4833</v>
      </c>
      <c r="D894" s="3390">
        <v>11885</v>
      </c>
      <c r="E894" s="3390">
        <v>18145</v>
      </c>
      <c r="F894" s="3390">
        <v>0</v>
      </c>
      <c r="G894" s="3390">
        <v>0</v>
      </c>
      <c r="H894" s="3388">
        <v>0</v>
      </c>
      <c r="I894" s="3388">
        <v>0</v>
      </c>
      <c r="J894" s="3390">
        <v>0</v>
      </c>
      <c r="K894" s="3390">
        <v>1846</v>
      </c>
      <c r="L894" s="3390">
        <v>0</v>
      </c>
      <c r="M894" s="3390">
        <v>0</v>
      </c>
      <c r="N894" s="3386">
        <v>0</v>
      </c>
      <c r="O894" s="3390">
        <v>0</v>
      </c>
      <c r="P894" s="3386">
        <v>0</v>
      </c>
      <c r="Q894" s="3390">
        <v>0</v>
      </c>
      <c r="R894" s="3390">
        <v>0</v>
      </c>
      <c r="S894" s="3390">
        <v>0</v>
      </c>
      <c r="T894" s="3386">
        <v>0</v>
      </c>
      <c r="U894" s="3387">
        <v>0</v>
      </c>
      <c r="V894" s="3386">
        <v>0</v>
      </c>
      <c r="W894" s="3387">
        <v>0</v>
      </c>
      <c r="X894" s="3390">
        <v>21</v>
      </c>
      <c r="Y894" s="3560">
        <v>21</v>
      </c>
      <c r="Z894" s="3391">
        <v>125935</v>
      </c>
      <c r="AA894" s="3390">
        <v>366695</v>
      </c>
      <c r="AB894" s="3390">
        <v>0</v>
      </c>
      <c r="AC894" s="3390">
        <v>0</v>
      </c>
      <c r="AD894" s="3390">
        <v>0</v>
      </c>
      <c r="AE894" s="3390">
        <v>0</v>
      </c>
      <c r="AF894" s="3390">
        <v>6327</v>
      </c>
      <c r="AG894" s="3390">
        <v>79476</v>
      </c>
      <c r="AH894" s="3390">
        <v>0</v>
      </c>
      <c r="AI894" s="3390">
        <v>0</v>
      </c>
      <c r="AJ894" s="3390">
        <v>28468</v>
      </c>
      <c r="AK894" s="3390">
        <v>0</v>
      </c>
      <c r="AL894" s="3390">
        <v>0</v>
      </c>
      <c r="AM894" s="3390">
        <v>3537</v>
      </c>
      <c r="AN894" s="2208"/>
      <c r="AO894" s="2207"/>
    </row>
    <row r="895" spans="1:41">
      <c r="A895" s="2245">
        <f>'Metals Options'!A893</f>
        <v>41813</v>
      </c>
      <c r="B895" s="3389">
        <v>4460</v>
      </c>
      <c r="C895" s="3390">
        <v>4460</v>
      </c>
      <c r="D895" s="3390">
        <v>10726</v>
      </c>
      <c r="E895" s="3390">
        <v>13529</v>
      </c>
      <c r="F895" s="3390">
        <v>0</v>
      </c>
      <c r="G895" s="3390">
        <v>0</v>
      </c>
      <c r="H895" s="3388">
        <v>0</v>
      </c>
      <c r="I895" s="3388">
        <v>0</v>
      </c>
      <c r="J895" s="3390">
        <v>0</v>
      </c>
      <c r="K895" s="3390">
        <v>0</v>
      </c>
      <c r="L895" s="3390">
        <v>0</v>
      </c>
      <c r="M895" s="3390">
        <v>0</v>
      </c>
      <c r="N895" s="3386">
        <v>0</v>
      </c>
      <c r="O895" s="3390">
        <v>0</v>
      </c>
      <c r="P895" s="3386">
        <v>0</v>
      </c>
      <c r="Q895" s="3390">
        <v>0</v>
      </c>
      <c r="R895" s="3390">
        <v>0</v>
      </c>
      <c r="S895" s="3390">
        <v>0</v>
      </c>
      <c r="T895" s="3386">
        <v>0</v>
      </c>
      <c r="U895" s="3387">
        <v>0</v>
      </c>
      <c r="V895" s="3386">
        <v>0</v>
      </c>
      <c r="W895" s="3387">
        <v>0</v>
      </c>
      <c r="X895" s="3390">
        <v>33</v>
      </c>
      <c r="Y895" s="3564">
        <v>33</v>
      </c>
      <c r="Z895" s="3563">
        <v>105204</v>
      </c>
      <c r="AA895" s="3563">
        <v>321593</v>
      </c>
      <c r="AB895" s="3563">
        <v>0</v>
      </c>
      <c r="AC895" s="3563">
        <v>0</v>
      </c>
      <c r="AD895" s="3563">
        <v>0</v>
      </c>
      <c r="AE895" s="3563">
        <v>0</v>
      </c>
      <c r="AF895" s="3563">
        <v>923</v>
      </c>
      <c r="AG895" s="3563">
        <v>44801</v>
      </c>
      <c r="AH895" s="3563">
        <v>0</v>
      </c>
      <c r="AI895" s="3563">
        <v>0</v>
      </c>
      <c r="AJ895" s="3563">
        <v>13381</v>
      </c>
      <c r="AK895" s="3563">
        <v>0</v>
      </c>
      <c r="AL895" s="3563">
        <v>0</v>
      </c>
      <c r="AM895" s="3563">
        <v>244</v>
      </c>
      <c r="AN895" s="2208"/>
      <c r="AO895" s="2207"/>
    </row>
    <row r="896" spans="1:41">
      <c r="A896" s="2245">
        <f>'Metals Options'!A894</f>
        <v>41814</v>
      </c>
      <c r="B896" s="3557">
        <v>4582</v>
      </c>
      <c r="C896" s="3390">
        <v>5491</v>
      </c>
      <c r="D896" s="3390">
        <v>20608</v>
      </c>
      <c r="E896" s="3390">
        <v>20608</v>
      </c>
      <c r="F896" s="3390">
        <v>0</v>
      </c>
      <c r="G896" s="3390">
        <v>0</v>
      </c>
      <c r="H896" s="3390">
        <v>0</v>
      </c>
      <c r="I896" s="3390">
        <v>0</v>
      </c>
      <c r="J896" s="3390">
        <v>0</v>
      </c>
      <c r="K896" s="3390">
        <v>0</v>
      </c>
      <c r="L896" s="3390">
        <v>0</v>
      </c>
      <c r="M896" s="3390">
        <v>0</v>
      </c>
      <c r="N896" s="3390">
        <v>0</v>
      </c>
      <c r="O896" s="3390">
        <v>0</v>
      </c>
      <c r="P896" s="3390">
        <v>0</v>
      </c>
      <c r="Q896" s="3390">
        <v>0</v>
      </c>
      <c r="R896" s="3390">
        <v>0</v>
      </c>
      <c r="S896" s="3390">
        <v>0</v>
      </c>
      <c r="T896" s="3390">
        <v>0</v>
      </c>
      <c r="U896" s="3390">
        <v>0</v>
      </c>
      <c r="V896" s="3390">
        <v>0</v>
      </c>
      <c r="W896" s="3390">
        <v>0</v>
      </c>
      <c r="X896" s="3390">
        <v>0</v>
      </c>
      <c r="Y896" s="3566">
        <v>0</v>
      </c>
      <c r="Z896" s="3565">
        <v>106599</v>
      </c>
      <c r="AA896" s="3565">
        <v>322720</v>
      </c>
      <c r="AB896" s="3565">
        <v>0</v>
      </c>
      <c r="AC896" s="3565">
        <v>0</v>
      </c>
      <c r="AD896" s="3565">
        <v>0</v>
      </c>
      <c r="AE896" s="3565">
        <v>0</v>
      </c>
      <c r="AF896" s="3565">
        <v>923</v>
      </c>
      <c r="AG896" s="3565">
        <v>44801</v>
      </c>
      <c r="AH896" s="3565">
        <v>0</v>
      </c>
      <c r="AI896" s="3565">
        <v>0</v>
      </c>
      <c r="AJ896" s="3565">
        <v>13381</v>
      </c>
      <c r="AK896" s="3565">
        <v>0</v>
      </c>
      <c r="AL896" s="3565">
        <v>0</v>
      </c>
      <c r="AM896" s="3565">
        <v>244</v>
      </c>
      <c r="AN896" s="2208"/>
      <c r="AO896" s="2207"/>
    </row>
    <row r="897" spans="1:41">
      <c r="A897" s="2245">
        <f>'Metals Options'!A895</f>
        <v>41815</v>
      </c>
      <c r="B897" s="2238">
        <v>8414</v>
      </c>
      <c r="C897" s="3544">
        <v>10079</v>
      </c>
      <c r="D897" s="3544">
        <v>16763</v>
      </c>
      <c r="E897" s="3544">
        <v>17343</v>
      </c>
      <c r="F897" s="3544">
        <v>0</v>
      </c>
      <c r="G897" s="3544">
        <v>0</v>
      </c>
      <c r="H897" s="3544">
        <v>0</v>
      </c>
      <c r="I897" s="3544">
        <v>0</v>
      </c>
      <c r="J897" s="3544">
        <v>0</v>
      </c>
      <c r="K897" s="3544">
        <v>0</v>
      </c>
      <c r="L897" s="3544">
        <v>0</v>
      </c>
      <c r="M897" s="3544">
        <v>0</v>
      </c>
      <c r="N897" s="3544">
        <v>0</v>
      </c>
      <c r="O897" s="3544">
        <v>0</v>
      </c>
      <c r="P897" s="3544">
        <v>0</v>
      </c>
      <c r="Q897" s="3544">
        <v>0</v>
      </c>
      <c r="R897" s="3544">
        <v>1</v>
      </c>
      <c r="S897" s="3544">
        <v>1</v>
      </c>
      <c r="T897" s="3544">
        <v>0</v>
      </c>
      <c r="U897" s="3544">
        <v>0</v>
      </c>
      <c r="V897" s="3544">
        <v>0</v>
      </c>
      <c r="W897" s="3544">
        <v>0</v>
      </c>
      <c r="X897" s="3544">
        <v>18</v>
      </c>
      <c r="Y897" s="3553">
        <v>18</v>
      </c>
      <c r="Z897" s="3544">
        <v>109347</v>
      </c>
      <c r="AA897" s="3544">
        <v>324981</v>
      </c>
      <c r="AB897" s="3568">
        <v>0</v>
      </c>
      <c r="AC897" s="3568">
        <v>0</v>
      </c>
      <c r="AD897" s="3568">
        <v>0</v>
      </c>
      <c r="AE897" s="3568">
        <v>0</v>
      </c>
      <c r="AF897" s="3568">
        <v>923</v>
      </c>
      <c r="AG897" s="3568">
        <v>44801</v>
      </c>
      <c r="AH897" s="3568">
        <v>0</v>
      </c>
      <c r="AI897" s="3568">
        <v>0</v>
      </c>
      <c r="AJ897" s="3568">
        <v>13381</v>
      </c>
      <c r="AK897" s="3568">
        <v>0</v>
      </c>
      <c r="AL897" s="3568">
        <v>0</v>
      </c>
      <c r="AM897" s="3568">
        <v>244</v>
      </c>
      <c r="AN897" s="2208"/>
      <c r="AO897" s="2207"/>
    </row>
    <row r="898" spans="1:41">
      <c r="A898" s="2245">
        <f>'Metals Options'!A896</f>
        <v>41816</v>
      </c>
      <c r="B898" s="2238">
        <v>5288</v>
      </c>
      <c r="C898" s="3567">
        <v>5430</v>
      </c>
      <c r="D898" s="3567">
        <v>11634</v>
      </c>
      <c r="E898" s="3567">
        <v>13164</v>
      </c>
      <c r="F898" s="3568">
        <v>0</v>
      </c>
      <c r="G898" s="3568">
        <v>0</v>
      </c>
      <c r="H898" s="3568">
        <v>0</v>
      </c>
      <c r="I898" s="3568">
        <v>0</v>
      </c>
      <c r="J898" s="3568">
        <v>0</v>
      </c>
      <c r="K898" s="3568">
        <v>0</v>
      </c>
      <c r="L898" s="3568">
        <v>0</v>
      </c>
      <c r="M898" s="3568">
        <v>0</v>
      </c>
      <c r="N898" s="3568">
        <v>0</v>
      </c>
      <c r="O898" s="3568">
        <v>0</v>
      </c>
      <c r="P898" s="3568">
        <v>0</v>
      </c>
      <c r="Q898" s="3568">
        <v>0</v>
      </c>
      <c r="R898" s="3568">
        <v>0</v>
      </c>
      <c r="S898" s="3568">
        <v>275</v>
      </c>
      <c r="T898" s="3568">
        <v>0</v>
      </c>
      <c r="U898" s="3568">
        <v>0</v>
      </c>
      <c r="V898" s="3568">
        <v>0</v>
      </c>
      <c r="W898" s="3568">
        <v>0</v>
      </c>
      <c r="X898" s="3568">
        <v>0</v>
      </c>
      <c r="Y898" s="3569">
        <v>0</v>
      </c>
      <c r="Z898" s="3567">
        <v>109851</v>
      </c>
      <c r="AA898" s="3567">
        <v>323859</v>
      </c>
      <c r="AB898" s="3570">
        <v>0</v>
      </c>
      <c r="AC898" s="3570">
        <v>0</v>
      </c>
      <c r="AD898" s="3570">
        <v>0</v>
      </c>
      <c r="AE898" s="3570">
        <v>0</v>
      </c>
      <c r="AF898" s="3570">
        <v>923</v>
      </c>
      <c r="AG898" s="3570">
        <v>44801</v>
      </c>
      <c r="AH898" s="3570">
        <v>0</v>
      </c>
      <c r="AI898" s="3570">
        <v>0</v>
      </c>
      <c r="AJ898" s="3570">
        <v>13656</v>
      </c>
      <c r="AK898" s="3570">
        <v>0</v>
      </c>
      <c r="AL898" s="3570">
        <v>0</v>
      </c>
      <c r="AM898" s="3570">
        <v>244</v>
      </c>
      <c r="AN898" s="2208"/>
      <c r="AO898" s="2207"/>
    </row>
    <row r="899" spans="1:41">
      <c r="A899" s="2245">
        <f>'Metals Options'!A897</f>
        <v>41817</v>
      </c>
      <c r="B899" s="2238">
        <v>7122</v>
      </c>
      <c r="C899" s="3567">
        <v>7431</v>
      </c>
      <c r="D899" s="3567">
        <v>12088</v>
      </c>
      <c r="E899" s="3567">
        <v>14292</v>
      </c>
      <c r="F899" s="3570">
        <v>0</v>
      </c>
      <c r="G899" s="3570">
        <v>0</v>
      </c>
      <c r="H899" s="3570">
        <v>0</v>
      </c>
      <c r="I899" s="3570">
        <v>0</v>
      </c>
      <c r="J899" s="3570">
        <v>0</v>
      </c>
      <c r="K899" s="3570">
        <v>0</v>
      </c>
      <c r="L899" s="3570">
        <v>0</v>
      </c>
      <c r="M899" s="3570">
        <v>0</v>
      </c>
      <c r="N899" s="3570">
        <v>0</v>
      </c>
      <c r="O899" s="3570">
        <v>0</v>
      </c>
      <c r="P899" s="3570">
        <v>0</v>
      </c>
      <c r="Q899" s="3570">
        <v>0</v>
      </c>
      <c r="R899" s="3570">
        <v>0</v>
      </c>
      <c r="S899" s="3570">
        <v>0</v>
      </c>
      <c r="T899" s="3570">
        <v>0</v>
      </c>
      <c r="U899" s="3570">
        <v>0</v>
      </c>
      <c r="V899" s="3570">
        <v>0</v>
      </c>
      <c r="W899" s="3570">
        <v>0</v>
      </c>
      <c r="X899" s="3570">
        <v>0</v>
      </c>
      <c r="Y899" s="3571">
        <v>0</v>
      </c>
      <c r="Z899" s="3567"/>
      <c r="AA899" s="3567"/>
      <c r="AB899" s="3567"/>
      <c r="AC899" s="3567"/>
      <c r="AD899" s="3567"/>
      <c r="AE899" s="3567"/>
      <c r="AF899" s="3567"/>
      <c r="AG899" s="3567"/>
      <c r="AH899" s="3567"/>
      <c r="AI899" s="3567"/>
      <c r="AJ899" s="3567"/>
      <c r="AK899" s="3567"/>
      <c r="AL899" s="3567"/>
      <c r="AM899" s="3567"/>
      <c r="AN899" s="2208"/>
      <c r="AO899" s="2207"/>
    </row>
    <row r="900" spans="1:41">
      <c r="A900" s="2211"/>
      <c r="B900" s="2238"/>
      <c r="C900" s="3567"/>
      <c r="D900" s="3567"/>
      <c r="E900" s="3567"/>
      <c r="F900" s="3567"/>
      <c r="G900" s="3567"/>
      <c r="H900" s="3567"/>
      <c r="I900" s="3567"/>
      <c r="J900" s="3567"/>
      <c r="K900" s="3567"/>
      <c r="L900" s="3567"/>
      <c r="M900" s="3567"/>
      <c r="N900" s="3567"/>
      <c r="O900" s="3567"/>
      <c r="P900" s="3567"/>
      <c r="Q900" s="3567"/>
      <c r="R900" s="3567"/>
      <c r="S900" s="3567"/>
      <c r="T900" s="3567"/>
      <c r="U900" s="3567"/>
      <c r="V900" s="3567"/>
      <c r="W900" s="3567"/>
      <c r="X900" s="3567"/>
      <c r="Y900" s="3567"/>
      <c r="Z900" s="3567"/>
      <c r="AA900" s="3567"/>
      <c r="AB900" s="3567"/>
      <c r="AC900" s="3567"/>
      <c r="AD900" s="3567"/>
      <c r="AE900" s="3567"/>
      <c r="AF900" s="3567"/>
      <c r="AG900" s="3567"/>
      <c r="AH900" s="3567"/>
      <c r="AI900" s="3567"/>
      <c r="AJ900" s="3567"/>
      <c r="AK900" s="3567"/>
      <c r="AL900" s="3567"/>
      <c r="AM900" s="3567"/>
      <c r="AN900" s="2208"/>
      <c r="AO900" s="2207"/>
    </row>
    <row r="901" spans="1:41" ht="11.25" customHeight="1">
      <c r="B901" s="3579" t="s">
        <v>43</v>
      </c>
      <c r="C901" s="3579"/>
      <c r="D901" s="3579"/>
      <c r="E901" s="3579"/>
      <c r="F901" s="3579"/>
      <c r="G901" s="3579"/>
      <c r="H901" s="3579"/>
      <c r="I901" s="3579"/>
      <c r="J901" s="3579"/>
      <c r="K901" s="3579"/>
      <c r="L901" s="3579"/>
      <c r="M901" s="3579"/>
      <c r="N901" s="3579"/>
      <c r="O901" s="3579"/>
      <c r="P901" s="3579"/>
      <c r="Q901" s="3579"/>
      <c r="R901" s="3579"/>
      <c r="S901" s="3579"/>
      <c r="T901" s="3579"/>
      <c r="U901" s="3579"/>
      <c r="V901" s="3579"/>
      <c r="W901" s="3579"/>
      <c r="X901" s="3579"/>
      <c r="Y901" s="3579"/>
      <c r="Z901" s="3579"/>
      <c r="AA901" s="3579"/>
      <c r="AB901" s="3579"/>
      <c r="AC901" s="3579"/>
      <c r="AD901" s="3579"/>
      <c r="AE901" s="3579"/>
      <c r="AF901" s="3579"/>
      <c r="AG901" s="3579"/>
      <c r="AH901" s="3579"/>
      <c r="AI901" s="3579"/>
      <c r="AJ901" s="3579"/>
      <c r="AK901" s="200"/>
      <c r="AL901" s="200"/>
      <c r="AM901" s="200"/>
      <c r="AN901" s="166"/>
      <c r="AO901" s="33"/>
    </row>
    <row r="902" spans="1:41">
      <c r="B902" s="3579"/>
      <c r="C902" s="3579"/>
      <c r="D902" s="3579"/>
      <c r="E902" s="3579"/>
      <c r="F902" s="3579"/>
      <c r="G902" s="3579"/>
      <c r="H902" s="3579"/>
      <c r="I902" s="3579"/>
      <c r="J902" s="3579"/>
      <c r="K902" s="3579"/>
      <c r="L902" s="3579"/>
      <c r="M902" s="3579"/>
      <c r="N902" s="3579"/>
      <c r="O902" s="3579"/>
      <c r="P902" s="3579"/>
      <c r="Q902" s="3579"/>
      <c r="R902" s="3579"/>
      <c r="S902" s="3579"/>
      <c r="T902" s="3579"/>
      <c r="U902" s="3579"/>
      <c r="V902" s="3579"/>
      <c r="W902" s="3579"/>
      <c r="X902" s="3579"/>
      <c r="Y902" s="3579"/>
      <c r="Z902" s="3579"/>
      <c r="AA902" s="3579"/>
      <c r="AB902" s="3579"/>
      <c r="AC902" s="3579"/>
      <c r="AD902" s="3579"/>
      <c r="AE902" s="3579"/>
      <c r="AF902" s="3579"/>
      <c r="AG902" s="3579"/>
      <c r="AH902" s="3579"/>
      <c r="AI902" s="3579"/>
      <c r="AJ902" s="3579"/>
      <c r="AK902" s="200"/>
      <c r="AL902" s="200"/>
      <c r="AM902" s="200"/>
      <c r="AN902" s="166"/>
      <c r="AO902" s="33"/>
    </row>
    <row r="903" spans="1:41">
      <c r="B903" s="3579"/>
      <c r="C903" s="3579"/>
      <c r="D903" s="3579"/>
      <c r="E903" s="3579"/>
      <c r="F903" s="3579"/>
      <c r="G903" s="3579"/>
      <c r="H903" s="3579"/>
      <c r="I903" s="3579"/>
      <c r="J903" s="3579"/>
      <c r="K903" s="3579"/>
      <c r="L903" s="3579"/>
      <c r="M903" s="3579"/>
      <c r="N903" s="3579"/>
      <c r="O903" s="3579"/>
      <c r="P903" s="3579"/>
      <c r="Q903" s="3579"/>
      <c r="R903" s="3579"/>
      <c r="S903" s="3579"/>
      <c r="T903" s="3579"/>
      <c r="U903" s="3579"/>
      <c r="V903" s="3579"/>
      <c r="W903" s="3579"/>
      <c r="X903" s="3579"/>
      <c r="Y903" s="3579"/>
      <c r="Z903" s="3579"/>
      <c r="AA903" s="3579"/>
      <c r="AB903" s="3579"/>
      <c r="AC903" s="3579"/>
      <c r="AD903" s="3579"/>
      <c r="AE903" s="3579"/>
      <c r="AF903" s="3579"/>
      <c r="AG903" s="3579"/>
      <c r="AH903" s="3579"/>
      <c r="AI903" s="3579"/>
      <c r="AJ903" s="3579"/>
      <c r="AK903" s="200"/>
      <c r="AL903" s="200"/>
      <c r="AM903" s="200"/>
      <c r="AN903" s="166"/>
      <c r="AO903" s="33"/>
    </row>
    <row r="904" spans="1:41">
      <c r="B904" s="129"/>
      <c r="C904" s="74"/>
      <c r="D904" s="132"/>
      <c r="E904" s="133"/>
      <c r="F904" s="133"/>
      <c r="G904" s="142"/>
      <c r="H904" s="142"/>
      <c r="I904" s="142"/>
      <c r="J904" s="74"/>
      <c r="K904" s="74"/>
      <c r="L904" s="74"/>
      <c r="M904" s="74"/>
      <c r="N904" s="132"/>
      <c r="O904" s="133"/>
      <c r="P904" s="132"/>
      <c r="Q904" s="133"/>
      <c r="R904" s="74"/>
      <c r="S904" s="74"/>
      <c r="T904" s="132"/>
      <c r="U904" s="74"/>
      <c r="V904" s="132"/>
      <c r="W904" s="74"/>
      <c r="X904" s="132"/>
      <c r="Y904" s="74"/>
      <c r="AN904" s="166"/>
      <c r="AO904" s="33"/>
    </row>
    <row r="905" spans="1:41">
      <c r="B905" s="130"/>
      <c r="C905" s="77"/>
      <c r="D905" s="134"/>
      <c r="E905" s="135"/>
      <c r="F905" s="135"/>
      <c r="AN905" s="166"/>
      <c r="AO905" s="33"/>
    </row>
    <row r="906" spans="1:41">
      <c r="B906" s="3562"/>
      <c r="C906" s="3561"/>
      <c r="D906" s="3561"/>
      <c r="E906" s="3561"/>
      <c r="F906" s="135"/>
      <c r="AN906" s="166"/>
      <c r="AO906" s="33"/>
    </row>
    <row r="907" spans="1:41">
      <c r="B907" s="128"/>
      <c r="AN907" s="166"/>
      <c r="AO907" s="33"/>
    </row>
    <row r="908" spans="1:41">
      <c r="AN908" s="166"/>
      <c r="AO908" s="33"/>
    </row>
    <row r="909" spans="1:41">
      <c r="AN909" s="166"/>
      <c r="AO909" s="33"/>
    </row>
    <row r="910" spans="1:41">
      <c r="AN910" s="166"/>
      <c r="AO910" s="33"/>
    </row>
    <row r="911" spans="1:41">
      <c r="AN911" s="166"/>
      <c r="AO911" s="33"/>
    </row>
    <row r="912" spans="1:41">
      <c r="AN912" s="166"/>
      <c r="AO912" s="33"/>
    </row>
  </sheetData>
  <sheetProtection password="C77A" sheet="1" objects="1" scenarios="1"/>
  <mergeCells count="14">
    <mergeCell ref="B901:AJ903"/>
    <mergeCell ref="B2:S2"/>
    <mergeCell ref="Z2:AJ2"/>
    <mergeCell ref="B1:AJ1"/>
    <mergeCell ref="D3:E3"/>
    <mergeCell ref="B3:C3"/>
    <mergeCell ref="R3:S3"/>
    <mergeCell ref="T3:U3"/>
    <mergeCell ref="V3:W3"/>
    <mergeCell ref="X3:Y3"/>
    <mergeCell ref="J3:K3"/>
    <mergeCell ref="N3:O3"/>
    <mergeCell ref="P3:Q3"/>
    <mergeCell ref="L3:M3"/>
  </mergeCells>
  <phoneticPr fontId="160" type="noConversion"/>
  <printOptions gridLines="1"/>
  <pageMargins left="0.7" right="0.7" top="0.75" bottom="0.75" header="0.3" footer="0.3"/>
  <pageSetup scale="10" orientation="landscape"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D174"/>
  <sheetViews>
    <sheetView zoomScale="85" zoomScaleNormal="85" workbookViewId="0">
      <pane xSplit="1" ySplit="4" topLeftCell="B144" activePane="bottomRight" state="frozen"/>
      <selection pane="topRight" activeCell="B1" sqref="B1"/>
      <selection pane="bottomLeft" activeCell="A5" sqref="A5"/>
      <selection pane="bottomRight" activeCell="D150" sqref="D150"/>
    </sheetView>
  </sheetViews>
  <sheetFormatPr defaultRowHeight="12.75"/>
  <cols>
    <col min="1" max="1" width="9.7109375" style="2227" bestFit="1" customWidth="1"/>
    <col min="2" max="2" width="11.42578125" customWidth="1"/>
    <col min="3" max="3" width="12" style="2227" customWidth="1"/>
    <col min="4" max="4" width="29.140625" style="2229" customWidth="1"/>
  </cols>
  <sheetData>
    <row r="1" spans="1:4" ht="12.75" customHeight="1">
      <c r="A1" s="2234"/>
      <c r="B1" s="3594" t="s">
        <v>2</v>
      </c>
      <c r="C1" s="3595"/>
      <c r="D1" s="3596" t="s">
        <v>3</v>
      </c>
    </row>
    <row r="2" spans="1:4" ht="12.75" customHeight="1">
      <c r="B2" s="3594"/>
      <c r="C2" s="3595"/>
      <c r="D2" s="3596"/>
    </row>
    <row r="3" spans="1:4">
      <c r="B3" s="3597" t="s">
        <v>67</v>
      </c>
      <c r="C3" s="3598"/>
      <c r="D3" s="2230" t="s">
        <v>67</v>
      </c>
    </row>
    <row r="4" spans="1:4">
      <c r="B4" s="2232" t="s">
        <v>27</v>
      </c>
      <c r="C4" s="2236" t="s">
        <v>13</v>
      </c>
      <c r="D4" s="2228"/>
    </row>
    <row r="5" spans="1:4">
      <c r="A5" s="2235">
        <v>41605</v>
      </c>
      <c r="B5" s="2233">
        <v>1</v>
      </c>
      <c r="C5" s="2236">
        <v>1</v>
      </c>
      <c r="D5" s="2230">
        <v>1</v>
      </c>
    </row>
    <row r="6" spans="1:4">
      <c r="A6" s="2235">
        <v>41607</v>
      </c>
      <c r="B6" s="2233">
        <v>0</v>
      </c>
      <c r="C6" s="2236">
        <v>0</v>
      </c>
      <c r="D6" s="2249">
        <v>1</v>
      </c>
    </row>
    <row r="7" spans="1:4">
      <c r="A7" s="2245">
        <v>41610</v>
      </c>
      <c r="B7" s="2242">
        <v>0</v>
      </c>
      <c r="C7" s="2248">
        <v>0</v>
      </c>
      <c r="D7" s="2249">
        <v>1</v>
      </c>
    </row>
    <row r="8" spans="1:4">
      <c r="A8" s="2245">
        <v>41611</v>
      </c>
      <c r="B8" s="2242">
        <v>1</v>
      </c>
      <c r="C8" s="2263">
        <v>1</v>
      </c>
      <c r="D8" s="2249">
        <v>2</v>
      </c>
    </row>
    <row r="9" spans="1:4">
      <c r="A9" s="2245">
        <v>41612</v>
      </c>
      <c r="B9" s="2242">
        <v>1</v>
      </c>
      <c r="C9" s="2264">
        <v>1</v>
      </c>
      <c r="D9" s="2270">
        <v>1</v>
      </c>
    </row>
    <row r="10" spans="1:4">
      <c r="A10" s="2285">
        <v>41613</v>
      </c>
      <c r="B10" s="2286">
        <v>3</v>
      </c>
      <c r="C10" s="2284">
        <v>3</v>
      </c>
      <c r="D10" s="2287">
        <v>2</v>
      </c>
    </row>
    <row r="11" spans="1:4">
      <c r="A11" s="2303">
        <v>41614</v>
      </c>
      <c r="B11" s="2304">
        <v>0</v>
      </c>
      <c r="C11" s="2302">
        <v>0</v>
      </c>
      <c r="D11" s="2305">
        <v>2</v>
      </c>
    </row>
    <row r="12" spans="1:4">
      <c r="A12" s="2321">
        <v>41617</v>
      </c>
      <c r="B12" s="2322">
        <v>12</v>
      </c>
      <c r="C12" s="2367">
        <v>12</v>
      </c>
      <c r="D12" s="2323">
        <v>5</v>
      </c>
    </row>
    <row r="13" spans="1:4">
      <c r="A13" s="2321">
        <v>41618</v>
      </c>
      <c r="B13" s="2322">
        <v>3</v>
      </c>
      <c r="C13" s="2367">
        <v>3</v>
      </c>
      <c r="D13" s="2323">
        <v>2</v>
      </c>
    </row>
    <row r="14" spans="1:4">
      <c r="A14" s="2321">
        <v>41619</v>
      </c>
      <c r="B14" s="2322">
        <v>0</v>
      </c>
      <c r="C14" s="2367">
        <v>0</v>
      </c>
      <c r="D14" s="2334">
        <v>2</v>
      </c>
    </row>
    <row r="15" spans="1:4" ht="12.75" customHeight="1">
      <c r="A15" s="2245">
        <v>41620</v>
      </c>
      <c r="B15" s="2344">
        <v>0</v>
      </c>
      <c r="C15" s="2367">
        <v>0</v>
      </c>
      <c r="D15" s="2345">
        <v>2</v>
      </c>
    </row>
    <row r="16" spans="1:4">
      <c r="A16" s="2356">
        <v>41621</v>
      </c>
      <c r="B16" s="2357">
        <v>0</v>
      </c>
      <c r="C16" s="2367">
        <v>0</v>
      </c>
      <c r="D16" s="2358">
        <v>2</v>
      </c>
    </row>
    <row r="17" spans="1:4">
      <c r="A17" s="2356">
        <v>41624</v>
      </c>
      <c r="B17" s="2357">
        <v>2</v>
      </c>
      <c r="C17" s="2367">
        <v>2</v>
      </c>
      <c r="D17" s="2358">
        <v>4</v>
      </c>
    </row>
    <row r="18" spans="1:4">
      <c r="A18" s="2383">
        <v>41625</v>
      </c>
      <c r="B18" s="2384">
        <v>3</v>
      </c>
      <c r="C18" s="2382">
        <v>3</v>
      </c>
      <c r="D18" s="2385">
        <v>7</v>
      </c>
    </row>
    <row r="19" spans="1:4">
      <c r="A19" s="2402">
        <v>41626</v>
      </c>
      <c r="B19" s="2406">
        <v>14</v>
      </c>
      <c r="C19" s="2400">
        <v>14</v>
      </c>
      <c r="D19" s="2407">
        <v>1</v>
      </c>
    </row>
    <row r="20" spans="1:4">
      <c r="A20" s="2447">
        <v>41627</v>
      </c>
      <c r="B20" s="2448">
        <v>1</v>
      </c>
      <c r="C20" s="2446">
        <v>1</v>
      </c>
      <c r="D20" s="2449">
        <v>0</v>
      </c>
    </row>
    <row r="21" spans="1:4">
      <c r="A21" s="2447">
        <v>41628</v>
      </c>
      <c r="B21" s="2448">
        <v>0</v>
      </c>
      <c r="C21" s="2446">
        <v>0</v>
      </c>
      <c r="D21" s="2449">
        <v>0</v>
      </c>
    </row>
    <row r="22" spans="1:4">
      <c r="A22" s="2447">
        <v>41631</v>
      </c>
      <c r="B22" s="2448">
        <v>0</v>
      </c>
      <c r="C22" s="2446">
        <v>0</v>
      </c>
      <c r="D22" s="2449">
        <v>0</v>
      </c>
    </row>
    <row r="23" spans="1:4">
      <c r="A23" s="2447">
        <v>41632</v>
      </c>
      <c r="B23" s="2448">
        <v>0</v>
      </c>
      <c r="C23" s="2446">
        <v>0</v>
      </c>
      <c r="D23" s="2449">
        <v>0</v>
      </c>
    </row>
    <row r="24" spans="1:4">
      <c r="A24" s="2447">
        <v>41634</v>
      </c>
      <c r="B24" s="2787">
        <v>0</v>
      </c>
      <c r="C24" s="2785">
        <v>0</v>
      </c>
      <c r="D24" s="2788">
        <v>0</v>
      </c>
    </row>
    <row r="25" spans="1:4">
      <c r="A25" s="2447">
        <v>41635</v>
      </c>
      <c r="B25" s="2787">
        <v>0</v>
      </c>
      <c r="C25" s="2785">
        <v>0</v>
      </c>
      <c r="D25" s="2788">
        <v>0</v>
      </c>
    </row>
    <row r="26" spans="1:4">
      <c r="A26" s="2505">
        <v>41638</v>
      </c>
      <c r="B26" s="2787">
        <v>3</v>
      </c>
      <c r="C26" s="2785">
        <v>3</v>
      </c>
      <c r="D26" s="2788">
        <v>3</v>
      </c>
    </row>
    <row r="27" spans="1:4">
      <c r="A27" s="2535">
        <v>41639</v>
      </c>
      <c r="B27" s="2787">
        <v>0</v>
      </c>
      <c r="C27" s="2785">
        <v>0</v>
      </c>
      <c r="D27" s="2788">
        <v>3</v>
      </c>
    </row>
    <row r="28" spans="1:4">
      <c r="A28" s="2563">
        <v>41641</v>
      </c>
      <c r="B28" s="2787">
        <v>1</v>
      </c>
      <c r="C28" s="2785">
        <v>1</v>
      </c>
      <c r="D28" s="2788">
        <v>2</v>
      </c>
    </row>
    <row r="29" spans="1:4">
      <c r="A29" s="2591">
        <v>41642</v>
      </c>
      <c r="B29" s="2787">
        <v>0</v>
      </c>
      <c r="C29" s="2785">
        <v>0</v>
      </c>
      <c r="D29" s="2788">
        <v>2</v>
      </c>
    </row>
    <row r="30" spans="1:4">
      <c r="A30" s="2591">
        <v>41645</v>
      </c>
      <c r="B30" s="2787">
        <v>0</v>
      </c>
      <c r="C30" s="2785">
        <v>0</v>
      </c>
      <c r="D30" s="2788">
        <v>2</v>
      </c>
    </row>
    <row r="31" spans="1:4">
      <c r="A31" s="2591">
        <v>41646</v>
      </c>
      <c r="B31" s="2787">
        <v>3</v>
      </c>
      <c r="C31" s="2264">
        <v>3</v>
      </c>
      <c r="D31" s="2270">
        <v>1</v>
      </c>
    </row>
    <row r="32" spans="1:4">
      <c r="A32" s="2591">
        <v>41647</v>
      </c>
      <c r="B32" s="2786">
        <v>0</v>
      </c>
      <c r="C32" s="2264">
        <v>0</v>
      </c>
      <c r="D32" s="2270">
        <v>1</v>
      </c>
    </row>
    <row r="33" spans="1:4">
      <c r="A33" s="2591">
        <v>41648</v>
      </c>
      <c r="B33" s="2786">
        <v>0</v>
      </c>
      <c r="C33" s="2264">
        <v>0</v>
      </c>
      <c r="D33" s="2270">
        <v>1</v>
      </c>
    </row>
    <row r="34" spans="1:4">
      <c r="A34" s="2665">
        <v>41649</v>
      </c>
      <c r="B34" s="2786">
        <v>0</v>
      </c>
      <c r="C34" s="2264">
        <v>0</v>
      </c>
      <c r="D34" s="2270">
        <v>1</v>
      </c>
    </row>
    <row r="35" spans="1:4">
      <c r="A35" s="2686">
        <v>41652</v>
      </c>
      <c r="B35" s="2679">
        <v>6</v>
      </c>
      <c r="C35" s="2264">
        <v>6</v>
      </c>
      <c r="D35" s="2270">
        <v>5</v>
      </c>
    </row>
    <row r="36" spans="1:4">
      <c r="A36" s="2686">
        <v>41653</v>
      </c>
      <c r="B36" s="2786">
        <v>7</v>
      </c>
      <c r="C36" s="2264">
        <v>7</v>
      </c>
      <c r="D36" s="2270">
        <v>7</v>
      </c>
    </row>
    <row r="37" spans="1:4">
      <c r="A37" s="2686">
        <v>41654</v>
      </c>
      <c r="B37" s="2786">
        <v>2</v>
      </c>
      <c r="C37" s="2264">
        <v>2</v>
      </c>
      <c r="D37" s="2270">
        <v>9</v>
      </c>
    </row>
    <row r="38" spans="1:4">
      <c r="A38" s="2742">
        <v>41655</v>
      </c>
      <c r="B38" s="2786">
        <v>0</v>
      </c>
      <c r="C38" s="2264">
        <v>0</v>
      </c>
      <c r="D38" s="2270">
        <v>9</v>
      </c>
    </row>
    <row r="39" spans="1:4">
      <c r="A39" s="2742">
        <v>41656</v>
      </c>
      <c r="B39" s="2786">
        <v>0</v>
      </c>
      <c r="C39" s="2264">
        <v>0</v>
      </c>
      <c r="D39" s="2270">
        <v>9</v>
      </c>
    </row>
    <row r="40" spans="1:4">
      <c r="A40" s="2245">
        <v>41660</v>
      </c>
      <c r="B40" s="2786">
        <v>0</v>
      </c>
      <c r="C40" s="2264">
        <v>0</v>
      </c>
      <c r="D40" s="2270">
        <v>9</v>
      </c>
    </row>
    <row r="41" spans="1:4">
      <c r="A41" s="2245">
        <v>41661</v>
      </c>
      <c r="B41" s="2786">
        <v>0</v>
      </c>
      <c r="C41" s="2264">
        <v>0</v>
      </c>
      <c r="D41" s="2270">
        <v>9</v>
      </c>
    </row>
    <row r="42" spans="1:4">
      <c r="A42" s="2245">
        <v>41662</v>
      </c>
      <c r="B42" s="2786">
        <v>0</v>
      </c>
      <c r="C42" s="2264">
        <v>0</v>
      </c>
      <c r="D42" s="2270">
        <v>9</v>
      </c>
    </row>
    <row r="43" spans="1:4">
      <c r="A43" s="2245">
        <v>41663</v>
      </c>
      <c r="B43" s="2786">
        <v>0</v>
      </c>
      <c r="C43" s="2264">
        <v>0</v>
      </c>
      <c r="D43" s="2270">
        <v>9</v>
      </c>
    </row>
    <row r="44" spans="1:4">
      <c r="A44" s="2245">
        <f>'MSCI Futures'!A793</f>
        <v>41666</v>
      </c>
      <c r="B44" s="2786">
        <v>1</v>
      </c>
      <c r="C44" s="2264">
        <v>1</v>
      </c>
      <c r="D44" s="2270">
        <v>10</v>
      </c>
    </row>
    <row r="45" spans="1:4">
      <c r="A45" s="2245">
        <f>'MSCI Futures'!A794</f>
        <v>41667</v>
      </c>
      <c r="B45" s="2786">
        <v>0</v>
      </c>
      <c r="C45" s="2264">
        <v>0</v>
      </c>
      <c r="D45" s="2270">
        <v>10</v>
      </c>
    </row>
    <row r="46" spans="1:4">
      <c r="A46" s="2245">
        <f>'MSCI Futures'!A795</f>
        <v>41668</v>
      </c>
      <c r="B46" s="2786">
        <v>0</v>
      </c>
      <c r="C46" s="2264">
        <v>0</v>
      </c>
      <c r="D46" s="2270">
        <v>10</v>
      </c>
    </row>
    <row r="47" spans="1:4">
      <c r="A47" s="2245">
        <f>'MSCI Futures'!A796</f>
        <v>41669</v>
      </c>
      <c r="B47" s="2786">
        <v>0</v>
      </c>
      <c r="C47" s="2264">
        <v>0</v>
      </c>
      <c r="D47" s="2270">
        <v>10</v>
      </c>
    </row>
    <row r="48" spans="1:4">
      <c r="A48" s="2245">
        <f>'MSCI Futures'!A797</f>
        <v>41670</v>
      </c>
      <c r="B48" s="2786">
        <v>1</v>
      </c>
      <c r="C48" s="2264">
        <v>1</v>
      </c>
      <c r="D48" s="2270">
        <v>9</v>
      </c>
    </row>
    <row r="49" spans="1:4">
      <c r="A49" s="2245">
        <f>'MSCI Futures'!A798</f>
        <v>41673</v>
      </c>
      <c r="B49" s="2786">
        <v>2</v>
      </c>
      <c r="C49" s="2264">
        <v>2</v>
      </c>
      <c r="D49" s="2270">
        <v>7</v>
      </c>
    </row>
    <row r="50" spans="1:4">
      <c r="A50" s="2245">
        <f>'MSCI Futures'!A799</f>
        <v>41674</v>
      </c>
      <c r="B50" s="2786">
        <v>0</v>
      </c>
      <c r="C50" s="2264">
        <v>0</v>
      </c>
      <c r="D50" s="2270">
        <v>7</v>
      </c>
    </row>
    <row r="51" spans="1:4">
      <c r="A51" s="2245">
        <f>'MSCI Futures'!A800</f>
        <v>41675</v>
      </c>
      <c r="B51" s="2786">
        <v>8</v>
      </c>
      <c r="C51" s="2264">
        <v>8</v>
      </c>
      <c r="D51" s="2270">
        <v>15</v>
      </c>
    </row>
    <row r="52" spans="1:4">
      <c r="A52" s="2245">
        <f>'MSCI Futures'!A801</f>
        <v>41676</v>
      </c>
      <c r="B52" s="3028">
        <v>0</v>
      </c>
      <c r="C52" s="2264">
        <v>0</v>
      </c>
      <c r="D52" s="2270">
        <v>15</v>
      </c>
    </row>
    <row r="53" spans="1:4">
      <c r="A53" s="2245">
        <f>'MSCI Futures'!A802</f>
        <v>41677</v>
      </c>
      <c r="B53" s="3028">
        <v>0</v>
      </c>
      <c r="C53" s="2264">
        <v>0</v>
      </c>
      <c r="D53" s="2270">
        <v>15</v>
      </c>
    </row>
    <row r="54" spans="1:4">
      <c r="A54" s="2245">
        <f>'MSCI Futures'!A803</f>
        <v>41680</v>
      </c>
      <c r="B54" s="3028">
        <v>0</v>
      </c>
      <c r="C54" s="2264">
        <v>0</v>
      </c>
      <c r="D54" s="2270">
        <v>15</v>
      </c>
    </row>
    <row r="55" spans="1:4">
      <c r="A55" s="2245">
        <f>'MSCI Futures'!A804</f>
        <v>41681</v>
      </c>
      <c r="B55" s="3028">
        <v>2</v>
      </c>
      <c r="C55" s="2264">
        <v>2</v>
      </c>
      <c r="D55" s="2270">
        <v>17</v>
      </c>
    </row>
    <row r="56" spans="1:4">
      <c r="A56" s="2245">
        <f>'MSCI Futures'!A805</f>
        <v>41682</v>
      </c>
      <c r="B56" s="3028">
        <v>3</v>
      </c>
      <c r="C56" s="2264">
        <v>3</v>
      </c>
      <c r="D56" s="2270">
        <v>14</v>
      </c>
    </row>
    <row r="57" spans="1:4">
      <c r="A57" s="2245">
        <f>'MSCI Futures'!A806</f>
        <v>41683</v>
      </c>
      <c r="B57" s="3028">
        <v>0</v>
      </c>
      <c r="C57" s="2264">
        <v>0</v>
      </c>
      <c r="D57" s="2270">
        <v>14</v>
      </c>
    </row>
    <row r="58" spans="1:4">
      <c r="A58" s="2245">
        <f>'MSCI Futures'!A807</f>
        <v>41684</v>
      </c>
      <c r="B58" s="3028">
        <v>0</v>
      </c>
      <c r="C58" s="2264">
        <v>0</v>
      </c>
      <c r="D58" s="2270">
        <v>14</v>
      </c>
    </row>
    <row r="59" spans="1:4">
      <c r="A59" s="2245">
        <f>'MSCI Futures'!A808</f>
        <v>41688</v>
      </c>
      <c r="B59" s="3028">
        <v>0</v>
      </c>
      <c r="C59" s="2264">
        <v>0</v>
      </c>
      <c r="D59" s="2270">
        <v>14</v>
      </c>
    </row>
    <row r="60" spans="1:4">
      <c r="A60" s="2245">
        <f>'MSCI Futures'!A809</f>
        <v>41689</v>
      </c>
      <c r="B60" s="3028">
        <v>0</v>
      </c>
      <c r="C60" s="2264">
        <v>0</v>
      </c>
      <c r="D60" s="2270">
        <v>14</v>
      </c>
    </row>
    <row r="61" spans="1:4">
      <c r="A61" s="2245">
        <f>'MSCI Futures'!A810</f>
        <v>41690</v>
      </c>
      <c r="B61" s="3028">
        <v>10</v>
      </c>
      <c r="C61" s="2264">
        <v>10</v>
      </c>
      <c r="D61" s="2270">
        <v>4</v>
      </c>
    </row>
    <row r="62" spans="1:4">
      <c r="A62" s="2245">
        <f>'MSCI Futures'!A811</f>
        <v>41691</v>
      </c>
      <c r="B62" s="3028">
        <v>4</v>
      </c>
      <c r="C62" s="2264">
        <v>4</v>
      </c>
      <c r="D62" s="2270">
        <v>6</v>
      </c>
    </row>
    <row r="63" spans="1:4">
      <c r="A63" s="2245">
        <f>'MSCI Futures'!A812</f>
        <v>41694</v>
      </c>
      <c r="B63" s="3028">
        <v>0</v>
      </c>
      <c r="C63" s="2264">
        <v>0</v>
      </c>
      <c r="D63" s="2270">
        <v>6</v>
      </c>
    </row>
    <row r="64" spans="1:4">
      <c r="A64" s="2245">
        <f>'MSCI Futures'!A813</f>
        <v>41695</v>
      </c>
      <c r="B64" s="3208">
        <v>0</v>
      </c>
      <c r="C64" s="2264">
        <v>0</v>
      </c>
      <c r="D64" s="2270">
        <v>6</v>
      </c>
    </row>
    <row r="65" spans="1:4">
      <c r="A65" s="2245">
        <f>'MSCI Futures'!A814</f>
        <v>41696</v>
      </c>
      <c r="B65" s="3208">
        <v>0</v>
      </c>
      <c r="C65" s="2264">
        <v>0</v>
      </c>
      <c r="D65" s="2270">
        <v>6</v>
      </c>
    </row>
    <row r="66" spans="1:4">
      <c r="A66" s="2245">
        <f>'MSCI Futures'!A815</f>
        <v>41697</v>
      </c>
      <c r="B66" s="3208">
        <v>1</v>
      </c>
      <c r="C66" s="2264">
        <v>1</v>
      </c>
      <c r="D66" s="2270">
        <v>5</v>
      </c>
    </row>
    <row r="67" spans="1:4">
      <c r="A67" s="2245">
        <f>'MSCI Futures'!A816</f>
        <v>41698</v>
      </c>
      <c r="B67" s="3208">
        <v>4</v>
      </c>
      <c r="C67" s="2264">
        <v>4</v>
      </c>
      <c r="D67" s="2270">
        <v>3</v>
      </c>
    </row>
    <row r="68" spans="1:4">
      <c r="A68" s="2245">
        <f>'MSCI Futures'!A817</f>
        <v>41701</v>
      </c>
      <c r="B68" s="3208">
        <v>7</v>
      </c>
      <c r="C68" s="2264">
        <v>7</v>
      </c>
      <c r="D68" s="2270">
        <v>2</v>
      </c>
    </row>
    <row r="69" spans="1:4">
      <c r="A69" s="2245">
        <f>'MSCI Futures'!A818</f>
        <v>41702</v>
      </c>
      <c r="B69" s="3208">
        <v>1</v>
      </c>
      <c r="C69" s="2264">
        <v>1</v>
      </c>
      <c r="D69" s="2270">
        <v>1</v>
      </c>
    </row>
    <row r="70" spans="1:4">
      <c r="A70" s="2245">
        <f>'MSCI Futures'!A819</f>
        <v>41703</v>
      </c>
      <c r="B70" s="3345">
        <v>2</v>
      </c>
      <c r="C70" s="2264">
        <v>2</v>
      </c>
      <c r="D70" s="2270">
        <v>1</v>
      </c>
    </row>
    <row r="71" spans="1:4">
      <c r="A71" s="2245">
        <f>'MSCI Futures'!A820</f>
        <v>41704</v>
      </c>
      <c r="B71" s="3368">
        <v>1</v>
      </c>
      <c r="C71" s="2264">
        <v>1</v>
      </c>
      <c r="D71" s="2270">
        <v>0</v>
      </c>
    </row>
    <row r="72" spans="1:4">
      <c r="A72" s="2245">
        <f>'MSCI Futures'!A821</f>
        <v>41705</v>
      </c>
      <c r="B72" s="3368">
        <v>0</v>
      </c>
      <c r="C72" s="2264">
        <v>0</v>
      </c>
      <c r="D72" s="2270">
        <v>0</v>
      </c>
    </row>
    <row r="73" spans="1:4">
      <c r="A73" s="2245">
        <f>'MSCI Futures'!A822</f>
        <v>41708</v>
      </c>
      <c r="B73" s="3368">
        <v>0</v>
      </c>
      <c r="C73" s="2264">
        <v>0</v>
      </c>
      <c r="D73" s="2270">
        <v>0</v>
      </c>
    </row>
    <row r="74" spans="1:4">
      <c r="A74" s="2245">
        <f>'MSCI Futures'!A823</f>
        <v>41709</v>
      </c>
      <c r="B74" s="3368">
        <v>0</v>
      </c>
      <c r="C74" s="2264">
        <v>0</v>
      </c>
      <c r="D74" s="2270">
        <v>0</v>
      </c>
    </row>
    <row r="75" spans="1:4">
      <c r="A75" s="2245">
        <f>'MSCI Futures'!A824</f>
        <v>41710</v>
      </c>
      <c r="B75" s="3368">
        <v>0</v>
      </c>
      <c r="C75" s="2264">
        <v>0</v>
      </c>
      <c r="D75" s="2270">
        <v>0</v>
      </c>
    </row>
    <row r="76" spans="1:4">
      <c r="A76" s="2245">
        <f>'MSCI Futures'!A825</f>
        <v>41711</v>
      </c>
      <c r="B76" s="3368">
        <v>0</v>
      </c>
      <c r="C76" s="2264">
        <v>0</v>
      </c>
      <c r="D76" s="2270">
        <v>0</v>
      </c>
    </row>
    <row r="77" spans="1:4">
      <c r="A77" s="2245">
        <f>'MSCI Futures'!A826</f>
        <v>41712</v>
      </c>
      <c r="B77" s="3368">
        <v>0</v>
      </c>
      <c r="C77" s="2264">
        <v>0</v>
      </c>
      <c r="D77" s="2270">
        <v>0</v>
      </c>
    </row>
    <row r="78" spans="1:4">
      <c r="A78" s="2245">
        <f>'MSCI Futures'!A827</f>
        <v>41715</v>
      </c>
      <c r="B78" s="3368">
        <v>0</v>
      </c>
      <c r="C78" s="2264">
        <v>0</v>
      </c>
      <c r="D78" s="2270">
        <v>0</v>
      </c>
    </row>
    <row r="79" spans="1:4">
      <c r="A79" s="2245">
        <f>'MSCI Futures'!A828</f>
        <v>41716</v>
      </c>
      <c r="B79" s="3368">
        <v>0</v>
      </c>
      <c r="C79" s="2264">
        <v>0</v>
      </c>
      <c r="D79" s="2270">
        <v>0</v>
      </c>
    </row>
    <row r="80" spans="1:4">
      <c r="A80" s="2245">
        <f>'MSCI Futures'!A829</f>
        <v>41717</v>
      </c>
      <c r="B80" s="3368">
        <v>0</v>
      </c>
      <c r="C80" s="2264">
        <v>0</v>
      </c>
      <c r="D80" s="2270">
        <v>0</v>
      </c>
    </row>
    <row r="81" spans="1:4">
      <c r="A81" s="2245">
        <f>'MSCI Futures'!A830</f>
        <v>41718</v>
      </c>
      <c r="B81" s="3368">
        <v>0</v>
      </c>
      <c r="C81" s="2264">
        <v>0</v>
      </c>
      <c r="D81" s="2270">
        <v>0</v>
      </c>
    </row>
    <row r="82" spans="1:4">
      <c r="A82" s="2245">
        <f>'MSCI Futures'!A831</f>
        <v>41719</v>
      </c>
      <c r="B82" s="3368">
        <v>0</v>
      </c>
      <c r="C82" s="2264">
        <v>0</v>
      </c>
      <c r="D82" s="2270">
        <v>0</v>
      </c>
    </row>
    <row r="83" spans="1:4">
      <c r="A83" s="2245">
        <f>'MSCI Futures'!A832</f>
        <v>41722</v>
      </c>
      <c r="B83" s="3368">
        <v>0</v>
      </c>
      <c r="C83" s="2264">
        <v>0</v>
      </c>
      <c r="D83" s="2270">
        <v>0</v>
      </c>
    </row>
    <row r="84" spans="1:4">
      <c r="A84" s="2245">
        <f>'MSCI Futures'!A833</f>
        <v>41723</v>
      </c>
      <c r="B84" s="3368">
        <v>3</v>
      </c>
      <c r="C84" s="2264">
        <v>3</v>
      </c>
      <c r="D84" s="2270">
        <v>3</v>
      </c>
    </row>
    <row r="85" spans="1:4">
      <c r="A85" s="2245">
        <f>'MSCI Futures'!A834</f>
        <v>41724</v>
      </c>
      <c r="B85" s="3368">
        <v>0</v>
      </c>
      <c r="C85" s="2264">
        <v>0</v>
      </c>
      <c r="D85" s="2270">
        <v>3</v>
      </c>
    </row>
    <row r="86" spans="1:4">
      <c r="A86" s="2245">
        <f>'MSCI Futures'!A835</f>
        <v>41725</v>
      </c>
      <c r="B86" s="3368">
        <v>0</v>
      </c>
      <c r="C86" s="2264">
        <v>0</v>
      </c>
      <c r="D86" s="2270">
        <v>3</v>
      </c>
    </row>
    <row r="87" spans="1:4">
      <c r="A87" s="2245">
        <f>'MSCI Futures'!A836</f>
        <v>41726</v>
      </c>
      <c r="B87" s="3368">
        <v>0</v>
      </c>
      <c r="C87" s="2264">
        <v>0</v>
      </c>
      <c r="D87" s="2270">
        <v>3</v>
      </c>
    </row>
    <row r="88" spans="1:4">
      <c r="A88" s="2245">
        <f>'MSCI Futures'!A837</f>
        <v>41729</v>
      </c>
      <c r="B88" s="3368">
        <v>0</v>
      </c>
      <c r="C88" s="2264">
        <v>0</v>
      </c>
      <c r="D88" s="2270">
        <v>3</v>
      </c>
    </row>
    <row r="89" spans="1:4">
      <c r="A89" s="2245">
        <f>'MSCI Futures'!A838</f>
        <v>41730</v>
      </c>
      <c r="B89" s="3368">
        <v>0</v>
      </c>
      <c r="C89" s="2264">
        <v>0</v>
      </c>
      <c r="D89" s="2270">
        <v>3</v>
      </c>
    </row>
    <row r="90" spans="1:4">
      <c r="A90" s="2245">
        <f>'MSCI Futures'!A839</f>
        <v>41731</v>
      </c>
      <c r="B90" s="3368">
        <v>0</v>
      </c>
      <c r="C90" s="2264">
        <v>0</v>
      </c>
      <c r="D90" s="2270">
        <v>3</v>
      </c>
    </row>
    <row r="91" spans="1:4">
      <c r="A91" s="2245">
        <f>'MSCI Futures'!A840</f>
        <v>41732</v>
      </c>
      <c r="B91" s="3368">
        <v>0</v>
      </c>
      <c r="C91" s="2264">
        <v>0</v>
      </c>
      <c r="D91" s="2270">
        <v>3</v>
      </c>
    </row>
    <row r="92" spans="1:4">
      <c r="A92" s="2245">
        <f>'MSCI Futures'!A841</f>
        <v>41733</v>
      </c>
      <c r="B92" s="3368">
        <v>0</v>
      </c>
      <c r="C92" s="2264">
        <v>0</v>
      </c>
      <c r="D92" s="2270">
        <v>3</v>
      </c>
    </row>
    <row r="93" spans="1:4">
      <c r="A93" s="2245">
        <f>'MSCI Futures'!A842</f>
        <v>41736</v>
      </c>
      <c r="B93" s="3368">
        <v>0</v>
      </c>
      <c r="C93" s="2264">
        <v>0</v>
      </c>
      <c r="D93" s="2270">
        <v>3</v>
      </c>
    </row>
    <row r="94" spans="1:4">
      <c r="A94" s="2245">
        <f>'MSCI Futures'!A843</f>
        <v>41737</v>
      </c>
      <c r="B94" s="3368">
        <v>0</v>
      </c>
      <c r="C94" s="2264">
        <v>0</v>
      </c>
      <c r="D94" s="2270">
        <v>3</v>
      </c>
    </row>
    <row r="95" spans="1:4">
      <c r="A95" s="2245">
        <f>'MSCI Futures'!A844</f>
        <v>41738</v>
      </c>
      <c r="B95" s="3368">
        <v>0</v>
      </c>
      <c r="C95" s="2264">
        <v>0</v>
      </c>
      <c r="D95" s="2270">
        <v>3</v>
      </c>
    </row>
    <row r="96" spans="1:4">
      <c r="A96" s="2245">
        <f>'MSCI Futures'!A845</f>
        <v>41739</v>
      </c>
      <c r="B96" s="3368">
        <v>0</v>
      </c>
      <c r="C96" s="2264">
        <v>0</v>
      </c>
      <c r="D96" s="2270">
        <v>3</v>
      </c>
    </row>
    <row r="97" spans="1:4">
      <c r="A97" s="2245">
        <f>'MSCI Futures'!A846</f>
        <v>41740</v>
      </c>
      <c r="B97" s="3368">
        <v>0</v>
      </c>
      <c r="C97" s="2264">
        <v>0</v>
      </c>
      <c r="D97" s="2270">
        <v>3</v>
      </c>
    </row>
    <row r="98" spans="1:4">
      <c r="A98" s="2245">
        <f>'MSCI Futures'!A847</f>
        <v>41743</v>
      </c>
      <c r="B98" s="3368">
        <v>0</v>
      </c>
      <c r="C98" s="2264">
        <v>0</v>
      </c>
      <c r="D98" s="2270">
        <v>3</v>
      </c>
    </row>
    <row r="99" spans="1:4">
      <c r="A99" s="2245">
        <f>'MSCI Futures'!A848</f>
        <v>41744</v>
      </c>
      <c r="B99" s="3368">
        <v>0</v>
      </c>
      <c r="C99" s="2264">
        <v>0</v>
      </c>
      <c r="D99" s="2270">
        <v>3</v>
      </c>
    </row>
    <row r="100" spans="1:4">
      <c r="A100" s="2245">
        <f>'MSCI Futures'!A849</f>
        <v>41745</v>
      </c>
      <c r="B100" s="3368">
        <v>0</v>
      </c>
      <c r="C100" s="2264">
        <v>0</v>
      </c>
      <c r="D100" s="2270">
        <v>3</v>
      </c>
    </row>
    <row r="101" spans="1:4">
      <c r="A101" s="2245">
        <f>'MSCI Futures'!A850</f>
        <v>41746</v>
      </c>
      <c r="B101" s="3368">
        <v>0</v>
      </c>
      <c r="C101" s="2264">
        <v>0</v>
      </c>
      <c r="D101" s="2270">
        <v>3</v>
      </c>
    </row>
    <row r="102" spans="1:4">
      <c r="A102" s="2245">
        <f>'MSCI Futures'!A851</f>
        <v>41750</v>
      </c>
      <c r="B102" s="3368">
        <v>0</v>
      </c>
      <c r="C102" s="2264">
        <v>0</v>
      </c>
      <c r="D102" s="2270">
        <v>3</v>
      </c>
    </row>
    <row r="103" spans="1:4">
      <c r="A103" s="2245">
        <f>'MSCI Futures'!A852</f>
        <v>41751</v>
      </c>
      <c r="B103" s="3368">
        <v>0</v>
      </c>
      <c r="C103" s="2264">
        <v>0</v>
      </c>
      <c r="D103" s="2270">
        <v>3</v>
      </c>
    </row>
    <row r="104" spans="1:4">
      <c r="A104" s="2245">
        <f>'MSCI Futures'!A853</f>
        <v>41752</v>
      </c>
      <c r="B104" s="3368">
        <v>0</v>
      </c>
      <c r="C104" s="2264">
        <v>0</v>
      </c>
      <c r="D104" s="2270">
        <v>3</v>
      </c>
    </row>
    <row r="105" spans="1:4">
      <c r="A105" s="2245">
        <f>'MSCI Futures'!A854</f>
        <v>41753</v>
      </c>
      <c r="B105" s="3368">
        <v>0</v>
      </c>
      <c r="C105" s="2264">
        <v>0</v>
      </c>
      <c r="D105" s="2270">
        <v>3</v>
      </c>
    </row>
    <row r="106" spans="1:4">
      <c r="A106" s="2245">
        <f>'MSCI Futures'!A855</f>
        <v>41754</v>
      </c>
      <c r="B106" s="3368">
        <v>0</v>
      </c>
      <c r="C106" s="2264">
        <v>0</v>
      </c>
      <c r="D106" s="2270">
        <v>3</v>
      </c>
    </row>
    <row r="107" spans="1:4">
      <c r="A107" s="2245">
        <f>'MSCI Futures'!A856</f>
        <v>41757</v>
      </c>
      <c r="B107" s="3368">
        <v>0</v>
      </c>
      <c r="C107" s="2264">
        <v>0</v>
      </c>
      <c r="D107" s="2270">
        <v>3</v>
      </c>
    </row>
    <row r="108" spans="1:4">
      <c r="A108" s="2245">
        <f>'MSCI Futures'!A857</f>
        <v>41758</v>
      </c>
      <c r="B108" s="3368">
        <v>0</v>
      </c>
      <c r="C108" s="2264">
        <v>0</v>
      </c>
      <c r="D108" s="2270">
        <v>3</v>
      </c>
    </row>
    <row r="109" spans="1:4">
      <c r="A109" s="2245">
        <f>'MSCI Futures'!A858</f>
        <v>41759</v>
      </c>
      <c r="B109" s="3368">
        <v>0</v>
      </c>
      <c r="C109" s="2264">
        <v>0</v>
      </c>
      <c r="D109" s="2270">
        <v>3</v>
      </c>
    </row>
    <row r="110" spans="1:4">
      <c r="A110" s="2245">
        <f>'MSCI Futures'!A859</f>
        <v>41760</v>
      </c>
      <c r="B110" s="3368">
        <v>0</v>
      </c>
      <c r="C110" s="2264">
        <v>0</v>
      </c>
      <c r="D110" s="2270">
        <v>3</v>
      </c>
    </row>
    <row r="111" spans="1:4">
      <c r="A111" s="2245">
        <f>'MSCI Futures'!A860</f>
        <v>41761</v>
      </c>
      <c r="B111" s="3368">
        <v>0</v>
      </c>
      <c r="C111" s="2264">
        <v>0</v>
      </c>
      <c r="D111" s="2270">
        <v>3</v>
      </c>
    </row>
    <row r="112" spans="1:4">
      <c r="A112" s="2245">
        <f>'MSCI Futures'!A861</f>
        <v>41764</v>
      </c>
      <c r="B112" s="3368">
        <v>0</v>
      </c>
      <c r="C112" s="2264">
        <v>0</v>
      </c>
      <c r="D112" s="2270">
        <v>3</v>
      </c>
    </row>
    <row r="113" spans="1:4">
      <c r="A113" s="2245">
        <f>'MSCI Futures'!A862</f>
        <v>41765</v>
      </c>
      <c r="B113" s="3368">
        <v>0</v>
      </c>
      <c r="C113" s="2264">
        <v>0</v>
      </c>
      <c r="D113" s="2270">
        <v>3</v>
      </c>
    </row>
    <row r="114" spans="1:4">
      <c r="A114" s="2245">
        <f>'MSCI Futures'!A863</f>
        <v>41766</v>
      </c>
      <c r="B114" s="3368">
        <v>0</v>
      </c>
      <c r="C114" s="2264">
        <v>0</v>
      </c>
      <c r="D114" s="2270">
        <v>3</v>
      </c>
    </row>
    <row r="115" spans="1:4">
      <c r="A115" s="2245">
        <f>'MSCI Futures'!A864</f>
        <v>41767</v>
      </c>
      <c r="B115" s="3368">
        <v>0</v>
      </c>
      <c r="C115" s="2264">
        <v>0</v>
      </c>
      <c r="D115" s="2270">
        <v>3</v>
      </c>
    </row>
    <row r="116" spans="1:4">
      <c r="A116" s="2245">
        <f>'MSCI Futures'!A865</f>
        <v>41768</v>
      </c>
      <c r="B116" s="3368">
        <v>0</v>
      </c>
      <c r="C116" s="2264">
        <v>0</v>
      </c>
      <c r="D116" s="2270">
        <v>3</v>
      </c>
    </row>
    <row r="117" spans="1:4">
      <c r="A117" s="2245">
        <f>'MSCI Futures'!A866</f>
        <v>41771</v>
      </c>
      <c r="B117" s="3368">
        <v>0</v>
      </c>
      <c r="C117" s="2264">
        <v>0</v>
      </c>
      <c r="D117" s="2270">
        <v>3</v>
      </c>
    </row>
    <row r="118" spans="1:4">
      <c r="A118" s="2245">
        <f>'MSCI Futures'!A867</f>
        <v>41772</v>
      </c>
      <c r="B118" s="3368">
        <v>0</v>
      </c>
      <c r="C118" s="2264">
        <v>0</v>
      </c>
      <c r="D118" s="2270">
        <v>3</v>
      </c>
    </row>
    <row r="119" spans="1:4">
      <c r="A119" s="2245">
        <f>'MSCI Futures'!A868</f>
        <v>41773</v>
      </c>
      <c r="B119" s="3368">
        <v>0</v>
      </c>
      <c r="C119" s="2264">
        <v>0</v>
      </c>
      <c r="D119" s="2270">
        <v>3</v>
      </c>
    </row>
    <row r="120" spans="1:4">
      <c r="A120" s="2245">
        <f>'MSCI Futures'!A869</f>
        <v>41774</v>
      </c>
      <c r="B120" s="3368">
        <v>0</v>
      </c>
      <c r="C120" s="2264">
        <v>0</v>
      </c>
      <c r="D120" s="2270">
        <v>3</v>
      </c>
    </row>
    <row r="121" spans="1:4">
      <c r="A121" s="2245">
        <f>'MSCI Futures'!A870</f>
        <v>41775</v>
      </c>
      <c r="B121" s="3368">
        <v>0</v>
      </c>
      <c r="C121" s="2264">
        <v>0</v>
      </c>
      <c r="D121" s="2270">
        <v>3</v>
      </c>
    </row>
    <row r="122" spans="1:4">
      <c r="A122" s="2245">
        <f>'MSCI Futures'!A871</f>
        <v>41778</v>
      </c>
      <c r="B122" s="3368">
        <v>0</v>
      </c>
      <c r="C122" s="2264">
        <v>0</v>
      </c>
      <c r="D122" s="2270">
        <v>3</v>
      </c>
    </row>
    <row r="123" spans="1:4">
      <c r="A123" s="2245">
        <f>'MSCI Futures'!A872</f>
        <v>41779</v>
      </c>
      <c r="B123" s="3368">
        <v>0</v>
      </c>
      <c r="C123" s="2264">
        <v>0</v>
      </c>
      <c r="D123" s="2270">
        <v>3</v>
      </c>
    </row>
    <row r="124" spans="1:4">
      <c r="A124" s="2245">
        <f>'MSCI Futures'!A873</f>
        <v>41780</v>
      </c>
      <c r="B124" s="3368">
        <v>0</v>
      </c>
      <c r="C124" s="2264">
        <v>0</v>
      </c>
      <c r="D124" s="2270">
        <v>3</v>
      </c>
    </row>
    <row r="125" spans="1:4">
      <c r="A125" s="2245">
        <f>'MSCI Futures'!A874</f>
        <v>41781</v>
      </c>
      <c r="B125" s="3368">
        <v>0</v>
      </c>
      <c r="C125" s="2264">
        <v>0</v>
      </c>
      <c r="D125" s="2270">
        <v>3</v>
      </c>
    </row>
    <row r="126" spans="1:4">
      <c r="A126" s="2245">
        <f>'MSCI Futures'!A875</f>
        <v>41782</v>
      </c>
      <c r="B126" s="3368">
        <v>0</v>
      </c>
      <c r="C126" s="2264">
        <v>0</v>
      </c>
      <c r="D126" s="2270">
        <v>3</v>
      </c>
    </row>
    <row r="127" spans="1:4">
      <c r="A127" s="2245">
        <f>'MSCI Futures'!A876</f>
        <v>41786</v>
      </c>
      <c r="B127" s="3368">
        <v>0</v>
      </c>
      <c r="C127" s="2264">
        <v>0</v>
      </c>
      <c r="D127" s="2270">
        <v>3</v>
      </c>
    </row>
    <row r="128" spans="1:4">
      <c r="A128" s="2245">
        <f>'MSCI Futures'!A877</f>
        <v>41787</v>
      </c>
      <c r="B128" s="3368">
        <v>0</v>
      </c>
      <c r="C128" s="2264">
        <v>0</v>
      </c>
      <c r="D128" s="2270">
        <v>3</v>
      </c>
    </row>
    <row r="129" spans="1:4">
      <c r="A129" s="2245">
        <f>'MSCI Futures'!A878</f>
        <v>41788</v>
      </c>
      <c r="B129" s="3368">
        <v>0</v>
      </c>
      <c r="C129" s="2264">
        <v>0</v>
      </c>
      <c r="D129" s="2270">
        <v>3</v>
      </c>
    </row>
    <row r="130" spans="1:4">
      <c r="A130" s="2245">
        <f>'MSCI Futures'!A879</f>
        <v>41789</v>
      </c>
      <c r="B130" s="3368">
        <v>0</v>
      </c>
      <c r="C130" s="2264">
        <v>0</v>
      </c>
      <c r="D130" s="2270">
        <v>3</v>
      </c>
    </row>
    <row r="131" spans="1:4">
      <c r="A131" s="2245">
        <f>'MSCI Futures'!A880</f>
        <v>41792</v>
      </c>
      <c r="B131" s="3368">
        <v>0</v>
      </c>
      <c r="C131" s="2264">
        <v>0</v>
      </c>
      <c r="D131" s="2270">
        <v>3</v>
      </c>
    </row>
    <row r="132" spans="1:4">
      <c r="A132" s="2245">
        <f>'MSCI Futures'!A881</f>
        <v>41793</v>
      </c>
      <c r="B132" s="3368">
        <v>0</v>
      </c>
      <c r="C132" s="2264">
        <v>0</v>
      </c>
      <c r="D132" s="2270">
        <v>3</v>
      </c>
    </row>
    <row r="133" spans="1:4">
      <c r="A133" s="2245">
        <f>'MSCI Futures'!A882</f>
        <v>41794</v>
      </c>
      <c r="B133" s="3368">
        <v>0</v>
      </c>
      <c r="C133" s="2264">
        <v>0</v>
      </c>
      <c r="D133" s="2270">
        <v>3</v>
      </c>
    </row>
    <row r="134" spans="1:4">
      <c r="A134" s="2245">
        <f>'MSCI Futures'!A883</f>
        <v>41795</v>
      </c>
      <c r="B134" s="3368">
        <v>0</v>
      </c>
      <c r="C134" s="2264">
        <v>0</v>
      </c>
      <c r="D134" s="2270">
        <v>3</v>
      </c>
    </row>
    <row r="135" spans="1:4">
      <c r="A135" s="2245">
        <f>'MSCI Futures'!A884</f>
        <v>41796</v>
      </c>
      <c r="B135" s="3368">
        <v>0</v>
      </c>
      <c r="C135" s="2264">
        <v>0</v>
      </c>
      <c r="D135" s="2270">
        <v>3</v>
      </c>
    </row>
    <row r="136" spans="1:4">
      <c r="A136" s="2245">
        <f>'MSCI Futures'!A885</f>
        <v>41799</v>
      </c>
      <c r="B136" s="3368">
        <v>0</v>
      </c>
      <c r="C136" s="2264">
        <v>0</v>
      </c>
      <c r="D136" s="2270">
        <v>3</v>
      </c>
    </row>
    <row r="137" spans="1:4">
      <c r="A137" s="2245">
        <f>'MSCI Futures'!A886</f>
        <v>41800</v>
      </c>
      <c r="B137" s="3368">
        <v>0</v>
      </c>
      <c r="C137" s="2264">
        <v>0</v>
      </c>
      <c r="D137" s="2270">
        <v>3</v>
      </c>
    </row>
    <row r="138" spans="1:4">
      <c r="A138" s="2245">
        <f>'MSCI Futures'!A887</f>
        <v>41801</v>
      </c>
      <c r="B138" s="3368">
        <v>0</v>
      </c>
      <c r="C138" s="2264">
        <v>0</v>
      </c>
      <c r="D138" s="2270">
        <v>3</v>
      </c>
    </row>
    <row r="139" spans="1:4">
      <c r="A139" s="2245">
        <f>'MSCI Futures'!A888</f>
        <v>41802</v>
      </c>
      <c r="B139" s="3368">
        <v>0</v>
      </c>
      <c r="C139" s="2264">
        <v>0</v>
      </c>
      <c r="D139" s="2270">
        <v>3</v>
      </c>
    </row>
    <row r="140" spans="1:4">
      <c r="A140" s="2245">
        <f>'MSCI Futures'!A889</f>
        <v>41803</v>
      </c>
      <c r="B140" s="3368">
        <v>0</v>
      </c>
      <c r="C140" s="2264">
        <v>0</v>
      </c>
      <c r="D140" s="2270">
        <v>3</v>
      </c>
    </row>
    <row r="141" spans="1:4">
      <c r="A141" s="2245">
        <f>'MSCI Futures'!A890</f>
        <v>41806</v>
      </c>
      <c r="B141" s="3368">
        <v>0</v>
      </c>
      <c r="C141" s="2264">
        <v>0</v>
      </c>
      <c r="D141" s="2270">
        <v>3</v>
      </c>
    </row>
    <row r="142" spans="1:4">
      <c r="A142" s="2245">
        <f>'MSCI Futures'!A891</f>
        <v>41807</v>
      </c>
      <c r="B142" s="3368">
        <v>0</v>
      </c>
      <c r="C142" s="2264">
        <v>0</v>
      </c>
      <c r="D142" s="2270">
        <v>3</v>
      </c>
    </row>
    <row r="143" spans="1:4">
      <c r="A143" s="2245">
        <f>'MSCI Futures'!A892</f>
        <v>41808</v>
      </c>
      <c r="B143" s="3368">
        <v>3</v>
      </c>
      <c r="C143" s="2264">
        <v>3</v>
      </c>
      <c r="D143" s="2270">
        <v>0</v>
      </c>
    </row>
    <row r="144" spans="1:4">
      <c r="A144" s="2245">
        <f>'MSCI Futures'!A893</f>
        <v>41809</v>
      </c>
      <c r="B144" s="3368">
        <v>0</v>
      </c>
      <c r="C144" s="2264">
        <v>0</v>
      </c>
      <c r="D144" s="2270">
        <v>0</v>
      </c>
    </row>
    <row r="145" spans="1:4">
      <c r="A145" s="2245">
        <f>'MSCI Futures'!A894</f>
        <v>41810</v>
      </c>
      <c r="B145" s="3368">
        <v>0</v>
      </c>
      <c r="C145" s="2264">
        <v>0</v>
      </c>
      <c r="D145" s="2270">
        <v>0</v>
      </c>
    </row>
    <row r="146" spans="1:4">
      <c r="A146" s="2245">
        <f>'MSCI Futures'!A895</f>
        <v>41813</v>
      </c>
      <c r="B146" s="3368">
        <v>0</v>
      </c>
      <c r="C146" s="2264">
        <v>0</v>
      </c>
      <c r="D146" s="2270">
        <v>0</v>
      </c>
    </row>
    <row r="147" spans="1:4">
      <c r="A147" s="2245">
        <f>'MSCI Futures'!A896</f>
        <v>41814</v>
      </c>
      <c r="B147" s="3368">
        <v>0</v>
      </c>
      <c r="C147" s="2264">
        <v>0</v>
      </c>
      <c r="D147" s="2270">
        <v>0</v>
      </c>
    </row>
    <row r="148" spans="1:4">
      <c r="A148" s="2245">
        <f>'MSCI Futures'!A897</f>
        <v>41815</v>
      </c>
      <c r="B148" s="3368">
        <v>0</v>
      </c>
      <c r="C148" s="2264">
        <v>0</v>
      </c>
      <c r="D148" s="2270">
        <v>0</v>
      </c>
    </row>
    <row r="149" spans="1:4">
      <c r="A149" s="2245">
        <f>'MSCI Futures'!A898</f>
        <v>41816</v>
      </c>
      <c r="B149" s="3368">
        <v>0</v>
      </c>
      <c r="C149" s="2264">
        <v>0</v>
      </c>
      <c r="D149" s="2270">
        <v>0</v>
      </c>
    </row>
    <row r="150" spans="1:4">
      <c r="A150" s="2245">
        <f>'MSCI Futures'!A899</f>
        <v>41817</v>
      </c>
      <c r="B150" s="3368">
        <v>0</v>
      </c>
      <c r="C150" s="2264">
        <v>0</v>
      </c>
      <c r="D150" s="2270"/>
    </row>
    <row r="151" spans="1:4">
      <c r="B151" s="3368"/>
      <c r="C151" s="2264"/>
      <c r="D151" s="2270"/>
    </row>
    <row r="152" spans="1:4">
      <c r="B152" s="3368"/>
      <c r="C152" s="2264"/>
      <c r="D152" s="2270"/>
    </row>
    <row r="153" spans="1:4">
      <c r="B153" s="3368"/>
      <c r="C153" s="2264"/>
      <c r="D153" s="2270"/>
    </row>
    <row r="154" spans="1:4">
      <c r="B154" s="3368"/>
      <c r="C154" s="2264"/>
      <c r="D154" s="2270"/>
    </row>
    <row r="155" spans="1:4">
      <c r="B155" s="3368"/>
      <c r="C155" s="2264"/>
      <c r="D155" s="2270"/>
    </row>
    <row r="156" spans="1:4">
      <c r="B156" s="3368"/>
      <c r="C156" s="2264"/>
      <c r="D156" s="2270"/>
    </row>
    <row r="157" spans="1:4">
      <c r="B157" s="3368"/>
      <c r="C157" s="2264"/>
      <c r="D157" s="2270"/>
    </row>
    <row r="158" spans="1:4">
      <c r="B158" s="3368"/>
      <c r="C158" s="2264"/>
      <c r="D158" s="2270"/>
    </row>
    <row r="159" spans="1:4">
      <c r="B159" s="3368"/>
      <c r="C159" s="2264"/>
      <c r="D159" s="2270"/>
    </row>
    <row r="160" spans="1:4">
      <c r="B160" s="3368"/>
      <c r="C160" s="2264"/>
      <c r="D160" s="2270"/>
    </row>
    <row r="161" spans="2:4">
      <c r="B161" s="3368"/>
      <c r="C161" s="2264"/>
      <c r="D161" s="2270"/>
    </row>
    <row r="162" spans="2:4">
      <c r="B162" s="3368"/>
      <c r="C162" s="2264"/>
      <c r="D162" s="2270"/>
    </row>
    <row r="163" spans="2:4">
      <c r="B163" s="3368"/>
      <c r="C163" s="2264"/>
      <c r="D163" s="2270"/>
    </row>
    <row r="164" spans="2:4">
      <c r="B164" s="3368"/>
      <c r="C164" s="2264"/>
      <c r="D164" s="2270"/>
    </row>
    <row r="165" spans="2:4">
      <c r="B165" s="3368"/>
      <c r="C165" s="2264"/>
      <c r="D165" s="2270"/>
    </row>
    <row r="166" spans="2:4">
      <c r="B166" s="3368"/>
      <c r="C166" s="2264"/>
      <c r="D166" s="2270"/>
    </row>
    <row r="167" spans="2:4">
      <c r="B167" s="3368"/>
      <c r="C167" s="2264"/>
      <c r="D167" s="2270"/>
    </row>
    <row r="168" spans="2:4">
      <c r="B168" s="3368"/>
      <c r="C168" s="2264"/>
      <c r="D168" s="2270"/>
    </row>
    <row r="169" spans="2:4">
      <c r="B169" s="3368"/>
      <c r="C169" s="2264"/>
      <c r="D169" s="2270"/>
    </row>
    <row r="170" spans="2:4">
      <c r="B170" s="3368"/>
      <c r="C170" s="2264"/>
      <c r="D170" s="2270"/>
    </row>
    <row r="171" spans="2:4">
      <c r="B171" s="3368"/>
      <c r="C171" s="2264"/>
      <c r="D171" s="2270"/>
    </row>
    <row r="172" spans="2:4">
      <c r="B172" s="3368"/>
      <c r="C172" s="2264"/>
      <c r="D172" s="2270"/>
    </row>
    <row r="173" spans="2:4">
      <c r="B173" s="3368"/>
      <c r="C173" s="2264"/>
      <c r="D173" s="2270"/>
    </row>
    <row r="174" spans="2:4">
      <c r="B174" s="3368"/>
      <c r="C174" s="2264"/>
      <c r="D174" s="2270"/>
    </row>
  </sheetData>
  <sheetProtection password="C77A" sheet="1" objects="1" scenarios="1"/>
  <mergeCells count="3">
    <mergeCell ref="B1:C2"/>
    <mergeCell ref="D1:D2"/>
    <mergeCell ref="B3: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8"/>
  </sheetPr>
  <dimension ref="A1:AW841"/>
  <sheetViews>
    <sheetView topLeftCell="A2" zoomScale="85" workbookViewId="0">
      <pane xSplit="1" ySplit="3" topLeftCell="B797" activePane="bottomRight" state="frozen"/>
      <selection activeCell="A490" sqref="A490"/>
      <selection pane="topRight" activeCell="A490" sqref="A490"/>
      <selection pane="bottomLeft" activeCell="A490" sqref="A490"/>
      <selection pane="bottomRight" activeCell="B838" sqref="B838:AH840"/>
    </sheetView>
  </sheetViews>
  <sheetFormatPr defaultRowHeight="13.5" customHeight="1"/>
  <cols>
    <col min="1" max="1" width="10.7109375" style="715" customWidth="1"/>
    <col min="2" max="3" width="8" style="42" customWidth="1"/>
    <col min="4" max="4" width="8" style="14" customWidth="1"/>
    <col min="5" max="5" width="8" style="48" customWidth="1"/>
    <col min="6" max="6" width="8" style="14" customWidth="1"/>
    <col min="7" max="7" width="8" style="85" customWidth="1"/>
    <col min="8" max="8" width="8" style="48" customWidth="1"/>
    <col min="9" max="9" width="8" style="14" customWidth="1"/>
    <col min="10" max="10" width="8" style="85" customWidth="1"/>
    <col min="11" max="11" width="8" style="48" customWidth="1"/>
    <col min="12" max="12" width="8" style="14" customWidth="1"/>
    <col min="13" max="13" width="8" style="85" customWidth="1"/>
    <col min="14" max="14" width="8" style="48" customWidth="1"/>
    <col min="15" max="15" width="8" style="14" customWidth="1"/>
    <col min="16" max="16" width="8" style="85" customWidth="1"/>
    <col min="17" max="19" width="8" style="14" customWidth="1"/>
    <col min="20" max="20" width="8" style="48" customWidth="1"/>
    <col min="21" max="21" width="8" style="14" customWidth="1"/>
    <col min="22" max="22" width="8" style="85" customWidth="1"/>
    <col min="23" max="23" width="8" style="48" customWidth="1"/>
    <col min="24" max="24" width="8" style="14" customWidth="1"/>
    <col min="25" max="25" width="8" style="85" customWidth="1"/>
    <col min="26" max="27" width="8" style="14" customWidth="1"/>
    <col min="28" max="28" width="8" style="144" customWidth="1"/>
    <col min="29" max="29" width="9.42578125" style="1359" customWidth="1"/>
    <col min="30" max="36" width="9.42578125" style="14" customWidth="1"/>
    <col min="37" max="37" width="9.42578125" style="144" customWidth="1"/>
    <col min="38" max="38" width="30.85546875" style="17" bestFit="1" customWidth="1"/>
    <col min="39" max="16384" width="9.140625" style="17"/>
  </cols>
  <sheetData>
    <row r="1" spans="1:38" ht="15.75">
      <c r="B1" s="3599" t="s">
        <v>39</v>
      </c>
      <c r="C1" s="3600"/>
      <c r="D1" s="3600"/>
      <c r="E1" s="3600"/>
      <c r="F1" s="3600"/>
      <c r="G1" s="3600"/>
      <c r="H1" s="3600"/>
      <c r="I1" s="3600"/>
      <c r="J1" s="3600"/>
      <c r="K1" s="3600"/>
      <c r="L1" s="3600"/>
      <c r="M1" s="3600"/>
      <c r="N1" s="3600"/>
      <c r="O1" s="3600"/>
      <c r="P1" s="3600"/>
      <c r="Q1" s="3600"/>
      <c r="R1" s="3600"/>
      <c r="S1" s="3600"/>
      <c r="T1" s="3600"/>
      <c r="U1" s="3600"/>
      <c r="V1" s="3600"/>
      <c r="W1" s="3600"/>
      <c r="X1" s="3600"/>
      <c r="Y1" s="3600"/>
      <c r="Z1" s="3600"/>
      <c r="AA1" s="3600"/>
      <c r="AB1" s="3600"/>
      <c r="AC1" s="3600"/>
      <c r="AD1" s="3600"/>
      <c r="AE1" s="3600"/>
      <c r="AF1" s="3600"/>
      <c r="AG1" s="3600"/>
      <c r="AH1" s="3600"/>
      <c r="AI1" s="178"/>
      <c r="AJ1" s="178"/>
      <c r="AK1" s="709"/>
    </row>
    <row r="2" spans="1:38" ht="15.75">
      <c r="A2" s="733"/>
      <c r="B2" s="3603" t="s">
        <v>2</v>
      </c>
      <c r="C2" s="3604"/>
      <c r="D2" s="3604"/>
      <c r="E2" s="3604"/>
      <c r="F2" s="3604"/>
      <c r="G2" s="3604"/>
      <c r="H2" s="3604"/>
      <c r="I2" s="3604"/>
      <c r="J2" s="3604"/>
      <c r="K2" s="3604"/>
      <c r="L2" s="3604"/>
      <c r="M2" s="3604"/>
      <c r="N2" s="3604"/>
      <c r="O2" s="3604"/>
      <c r="P2" s="3604"/>
      <c r="Q2" s="3604"/>
      <c r="R2" s="3604"/>
      <c r="S2" s="3604"/>
      <c r="T2" s="180"/>
      <c r="U2" s="179"/>
      <c r="V2" s="181"/>
      <c r="W2" s="180"/>
      <c r="X2" s="179"/>
      <c r="Y2" s="1419"/>
      <c r="Z2" s="1419"/>
      <c r="AA2" s="1419"/>
      <c r="AB2" s="1435"/>
      <c r="AC2" s="3610" t="s">
        <v>3</v>
      </c>
      <c r="AD2" s="3610"/>
      <c r="AE2" s="3610"/>
      <c r="AF2" s="3610"/>
      <c r="AG2" s="3610"/>
      <c r="AH2" s="3610"/>
      <c r="AI2" s="177"/>
      <c r="AJ2" s="177"/>
      <c r="AK2" s="708"/>
    </row>
    <row r="3" spans="1:38" s="192" customFormat="1" ht="25.5">
      <c r="A3" s="714"/>
      <c r="B3" s="3601" t="s">
        <v>17</v>
      </c>
      <c r="C3" s="3602"/>
      <c r="D3" s="3602"/>
      <c r="E3" s="3605" t="s">
        <v>18</v>
      </c>
      <c r="F3" s="3602"/>
      <c r="G3" s="3606"/>
      <c r="H3" s="3605" t="s">
        <v>19</v>
      </c>
      <c r="I3" s="3602"/>
      <c r="J3" s="3606"/>
      <c r="K3" s="3605" t="s">
        <v>20</v>
      </c>
      <c r="L3" s="3602"/>
      <c r="M3" s="3606"/>
      <c r="N3" s="3605" t="s">
        <v>21</v>
      </c>
      <c r="O3" s="3602"/>
      <c r="P3" s="3606"/>
      <c r="Q3" s="3605" t="s">
        <v>22</v>
      </c>
      <c r="R3" s="3602"/>
      <c r="S3" s="3602"/>
      <c r="T3" s="3608" t="s">
        <v>54</v>
      </c>
      <c r="U3" s="3602"/>
      <c r="V3" s="3606"/>
      <c r="W3" s="3608" t="s">
        <v>55</v>
      </c>
      <c r="X3" s="3602"/>
      <c r="Y3" s="3602"/>
      <c r="Z3" s="3609" t="s">
        <v>56</v>
      </c>
      <c r="AA3" s="3602"/>
      <c r="AB3" s="3602"/>
      <c r="AC3" s="1393" t="s">
        <v>17</v>
      </c>
      <c r="AD3" s="1360" t="s">
        <v>18</v>
      </c>
      <c r="AE3" s="1360" t="s">
        <v>19</v>
      </c>
      <c r="AF3" s="1360" t="s">
        <v>20</v>
      </c>
      <c r="AG3" s="1360" t="s">
        <v>21</v>
      </c>
      <c r="AH3" s="1360" t="s">
        <v>22</v>
      </c>
      <c r="AI3" s="191" t="s">
        <v>54</v>
      </c>
      <c r="AJ3" s="191" t="s">
        <v>55</v>
      </c>
      <c r="AK3" s="707" t="s">
        <v>56</v>
      </c>
    </row>
    <row r="4" spans="1:38" ht="12.75">
      <c r="B4" s="41" t="s">
        <v>29</v>
      </c>
      <c r="C4" s="41" t="s">
        <v>30</v>
      </c>
      <c r="D4" s="14" t="s">
        <v>13</v>
      </c>
      <c r="E4" s="48" t="s">
        <v>29</v>
      </c>
      <c r="F4" s="14" t="s">
        <v>30</v>
      </c>
      <c r="G4" s="85" t="s">
        <v>13</v>
      </c>
      <c r="H4" s="48" t="s">
        <v>29</v>
      </c>
      <c r="I4" s="14" t="s">
        <v>30</v>
      </c>
      <c r="J4" s="85" t="s">
        <v>13</v>
      </c>
      <c r="K4" s="48" t="s">
        <v>29</v>
      </c>
      <c r="L4" s="14" t="s">
        <v>30</v>
      </c>
      <c r="M4" s="85" t="s">
        <v>13</v>
      </c>
      <c r="N4" s="48" t="s">
        <v>29</v>
      </c>
      <c r="O4" s="14" t="s">
        <v>30</v>
      </c>
      <c r="P4" s="85" t="s">
        <v>13</v>
      </c>
      <c r="Q4" s="14" t="s">
        <v>29</v>
      </c>
      <c r="R4" s="14" t="s">
        <v>30</v>
      </c>
      <c r="S4" s="14" t="s">
        <v>13</v>
      </c>
      <c r="T4" s="14" t="s">
        <v>29</v>
      </c>
      <c r="U4" s="14" t="s">
        <v>30</v>
      </c>
      <c r="V4" s="14" t="s">
        <v>13</v>
      </c>
      <c r="W4" s="14" t="s">
        <v>29</v>
      </c>
      <c r="X4" s="14" t="s">
        <v>30</v>
      </c>
      <c r="Y4" s="14" t="s">
        <v>13</v>
      </c>
      <c r="Z4" s="14" t="s">
        <v>29</v>
      </c>
      <c r="AA4" s="14" t="s">
        <v>30</v>
      </c>
      <c r="AB4" s="144" t="s">
        <v>13</v>
      </c>
    </row>
    <row r="5" spans="1:38" s="30" customFormat="1" ht="13.5" customHeight="1">
      <c r="A5" s="734">
        <v>40623</v>
      </c>
      <c r="B5" s="29"/>
      <c r="C5" s="29">
        <v>0</v>
      </c>
      <c r="D5" s="29">
        <v>3894</v>
      </c>
      <c r="E5" s="49"/>
      <c r="F5" s="29"/>
      <c r="G5" s="86"/>
      <c r="H5" s="49"/>
      <c r="I5" s="29"/>
      <c r="J5" s="86"/>
      <c r="K5" s="49"/>
      <c r="L5" s="29"/>
      <c r="M5" s="86"/>
      <c r="N5" s="49"/>
      <c r="O5" s="29"/>
      <c r="P5" s="86"/>
      <c r="Q5" s="29"/>
      <c r="R5" s="29"/>
      <c r="S5" s="29"/>
      <c r="T5" s="49"/>
      <c r="U5" s="29"/>
      <c r="V5" s="86"/>
      <c r="W5" s="49"/>
      <c r="X5" s="29"/>
      <c r="Y5" s="86"/>
      <c r="Z5" s="29"/>
      <c r="AA5" s="29"/>
      <c r="AB5" s="145"/>
      <c r="AC5" s="29">
        <v>1140</v>
      </c>
      <c r="AD5" s="29"/>
      <c r="AE5" s="29"/>
      <c r="AF5" s="29"/>
      <c r="AG5" s="29"/>
      <c r="AH5" s="29"/>
      <c r="AI5" s="29"/>
      <c r="AJ5" s="29"/>
      <c r="AK5" s="145"/>
      <c r="AL5" s="30" t="s">
        <v>34</v>
      </c>
    </row>
    <row r="6" spans="1:38" s="31" customFormat="1" ht="13.5" customHeight="1">
      <c r="A6" s="735">
        <v>40624</v>
      </c>
      <c r="B6" s="16"/>
      <c r="C6" s="16">
        <v>0</v>
      </c>
      <c r="D6" s="16">
        <v>20396</v>
      </c>
      <c r="E6" s="50"/>
      <c r="F6" s="16"/>
      <c r="G6" s="87"/>
      <c r="H6" s="50"/>
      <c r="I6" s="16"/>
      <c r="J6" s="87"/>
      <c r="K6" s="50"/>
      <c r="L6" s="16"/>
      <c r="M6" s="87"/>
      <c r="N6" s="50"/>
      <c r="O6" s="16"/>
      <c r="P6" s="87"/>
      <c r="Q6" s="16"/>
      <c r="R6" s="16"/>
      <c r="S6" s="16"/>
      <c r="T6" s="50"/>
      <c r="U6" s="16"/>
      <c r="V6" s="87"/>
      <c r="W6" s="50"/>
      <c r="X6" s="16"/>
      <c r="Y6" s="87"/>
      <c r="Z6" s="16"/>
      <c r="AA6" s="16"/>
      <c r="AB6" s="146"/>
      <c r="AC6" s="16">
        <v>5333</v>
      </c>
      <c r="AD6" s="16"/>
      <c r="AE6" s="16"/>
      <c r="AF6" s="16"/>
      <c r="AG6" s="16"/>
      <c r="AH6" s="16"/>
      <c r="AI6" s="16"/>
      <c r="AJ6" s="16"/>
      <c r="AK6" s="146"/>
    </row>
    <row r="7" spans="1:38" s="31" customFormat="1" ht="13.5" customHeight="1">
      <c r="A7" s="735">
        <v>40625</v>
      </c>
      <c r="B7" s="16"/>
      <c r="C7" s="16">
        <v>0</v>
      </c>
      <c r="D7" s="16">
        <v>60327</v>
      </c>
      <c r="E7" s="50"/>
      <c r="F7" s="16"/>
      <c r="G7" s="87"/>
      <c r="H7" s="50"/>
      <c r="I7" s="16"/>
      <c r="J7" s="87"/>
      <c r="K7" s="50"/>
      <c r="L7" s="16"/>
      <c r="M7" s="87"/>
      <c r="N7" s="50"/>
      <c r="O7" s="16"/>
      <c r="P7" s="87"/>
      <c r="Q7" s="16"/>
      <c r="R7" s="16"/>
      <c r="S7" s="16"/>
      <c r="T7" s="50"/>
      <c r="U7" s="16"/>
      <c r="V7" s="87"/>
      <c r="W7" s="50"/>
      <c r="X7" s="16"/>
      <c r="Y7" s="87"/>
      <c r="Z7" s="16"/>
      <c r="AA7" s="16"/>
      <c r="AB7" s="146"/>
      <c r="AC7" s="16">
        <v>11304</v>
      </c>
      <c r="AD7" s="16"/>
      <c r="AE7" s="16"/>
      <c r="AF7" s="16"/>
      <c r="AG7" s="16"/>
      <c r="AH7" s="16"/>
      <c r="AI7" s="16"/>
      <c r="AJ7" s="16"/>
      <c r="AK7" s="146"/>
    </row>
    <row r="8" spans="1:38" s="31" customFormat="1" ht="13.5" customHeight="1">
      <c r="A8" s="735">
        <v>40626</v>
      </c>
      <c r="B8" s="16"/>
      <c r="C8" s="16">
        <v>0</v>
      </c>
      <c r="D8" s="16">
        <v>44743</v>
      </c>
      <c r="E8" s="50"/>
      <c r="F8" s="16"/>
      <c r="G8" s="87"/>
      <c r="H8" s="50"/>
      <c r="I8" s="16"/>
      <c r="J8" s="87"/>
      <c r="K8" s="50"/>
      <c r="L8" s="16"/>
      <c r="M8" s="87"/>
      <c r="N8" s="50"/>
      <c r="O8" s="16"/>
      <c r="P8" s="87"/>
      <c r="Q8" s="16"/>
      <c r="R8" s="16"/>
      <c r="S8" s="16"/>
      <c r="T8" s="50"/>
      <c r="U8" s="16"/>
      <c r="V8" s="87"/>
      <c r="W8" s="50"/>
      <c r="X8" s="16"/>
      <c r="Y8" s="87"/>
      <c r="Z8" s="16"/>
      <c r="AA8" s="16"/>
      <c r="AB8" s="146"/>
      <c r="AC8" s="16">
        <v>13674</v>
      </c>
      <c r="AD8" s="16"/>
      <c r="AE8" s="16"/>
      <c r="AF8" s="16"/>
      <c r="AG8" s="16"/>
      <c r="AH8" s="16"/>
      <c r="AI8" s="16"/>
      <c r="AJ8" s="16"/>
      <c r="AK8" s="146"/>
    </row>
    <row r="9" spans="1:38" s="31" customFormat="1" ht="13.5" customHeight="1">
      <c r="A9" s="735">
        <v>40627</v>
      </c>
      <c r="B9" s="16"/>
      <c r="C9" s="16">
        <v>0</v>
      </c>
      <c r="D9" s="16">
        <v>60124</v>
      </c>
      <c r="E9" s="50"/>
      <c r="F9" s="16"/>
      <c r="G9" s="87"/>
      <c r="H9" s="50"/>
      <c r="I9" s="16"/>
      <c r="J9" s="87"/>
      <c r="K9" s="50"/>
      <c r="L9" s="16"/>
      <c r="M9" s="87"/>
      <c r="N9" s="50"/>
      <c r="O9" s="16"/>
      <c r="P9" s="87"/>
      <c r="Q9" s="16"/>
      <c r="R9" s="16"/>
      <c r="S9" s="16"/>
      <c r="T9" s="50"/>
      <c r="U9" s="16"/>
      <c r="V9" s="87"/>
      <c r="W9" s="50"/>
      <c r="X9" s="16"/>
      <c r="Y9" s="87"/>
      <c r="Z9" s="16"/>
      <c r="AA9" s="16"/>
      <c r="AB9" s="146"/>
      <c r="AC9" s="16">
        <v>12179</v>
      </c>
      <c r="AD9" s="16"/>
      <c r="AE9" s="16"/>
      <c r="AF9" s="16"/>
      <c r="AG9" s="16"/>
      <c r="AH9" s="16"/>
      <c r="AI9" s="16"/>
      <c r="AJ9" s="16"/>
      <c r="AK9" s="146"/>
    </row>
    <row r="10" spans="1:38" s="30" customFormat="1" ht="13.5" customHeight="1">
      <c r="A10" s="734">
        <v>40630</v>
      </c>
      <c r="B10" s="29"/>
      <c r="C10" s="29">
        <v>0</v>
      </c>
      <c r="D10" s="29">
        <v>52773</v>
      </c>
      <c r="E10" s="49"/>
      <c r="F10" s="29"/>
      <c r="G10" s="86">
        <v>208</v>
      </c>
      <c r="H10" s="49"/>
      <c r="I10" s="29"/>
      <c r="J10" s="86">
        <v>256</v>
      </c>
      <c r="K10" s="49"/>
      <c r="L10" s="29"/>
      <c r="M10" s="86">
        <v>348</v>
      </c>
      <c r="N10" s="49"/>
      <c r="O10" s="29"/>
      <c r="P10" s="86">
        <v>56</v>
      </c>
      <c r="Q10" s="29"/>
      <c r="R10" s="29"/>
      <c r="S10" s="29">
        <v>0</v>
      </c>
      <c r="T10" s="49"/>
      <c r="U10" s="29"/>
      <c r="V10" s="86"/>
      <c r="W10" s="49"/>
      <c r="X10" s="29"/>
      <c r="Y10" s="86"/>
      <c r="Z10" s="29"/>
      <c r="AA10" s="29"/>
      <c r="AB10" s="145"/>
      <c r="AC10" s="29">
        <v>14381</v>
      </c>
      <c r="AD10" s="29">
        <v>11</v>
      </c>
      <c r="AE10" s="29">
        <v>51</v>
      </c>
      <c r="AF10" s="29">
        <v>143</v>
      </c>
      <c r="AG10" s="29">
        <v>20</v>
      </c>
      <c r="AH10" s="29">
        <v>0</v>
      </c>
      <c r="AI10" s="29"/>
      <c r="AJ10" s="29"/>
      <c r="AK10" s="145"/>
      <c r="AL10" s="30" t="s">
        <v>24</v>
      </c>
    </row>
    <row r="11" spans="1:38" s="31" customFormat="1" ht="13.5" customHeight="1">
      <c r="A11" s="735">
        <v>40631</v>
      </c>
      <c r="B11" s="16"/>
      <c r="C11" s="16">
        <v>0</v>
      </c>
      <c r="D11" s="16">
        <v>62188</v>
      </c>
      <c r="E11" s="50"/>
      <c r="F11" s="16"/>
      <c r="G11" s="87">
        <v>84</v>
      </c>
      <c r="H11" s="50"/>
      <c r="I11" s="16"/>
      <c r="J11" s="87">
        <v>386</v>
      </c>
      <c r="K11" s="50"/>
      <c r="L11" s="16"/>
      <c r="M11" s="87">
        <v>220</v>
      </c>
      <c r="N11" s="50"/>
      <c r="O11" s="16"/>
      <c r="P11" s="87">
        <v>32</v>
      </c>
      <c r="Q11" s="16"/>
      <c r="R11" s="16"/>
      <c r="S11" s="16">
        <v>1</v>
      </c>
      <c r="T11" s="50"/>
      <c r="U11" s="16"/>
      <c r="V11" s="87"/>
      <c r="W11" s="50"/>
      <c r="X11" s="16"/>
      <c r="Y11" s="87"/>
      <c r="Z11" s="16"/>
      <c r="AA11" s="16"/>
      <c r="AB11" s="146"/>
      <c r="AC11" s="16">
        <v>14914</v>
      </c>
      <c r="AD11" s="16">
        <v>58</v>
      </c>
      <c r="AE11" s="16">
        <v>121</v>
      </c>
      <c r="AF11" s="16">
        <v>225</v>
      </c>
      <c r="AG11" s="16">
        <v>31</v>
      </c>
      <c r="AH11" s="16">
        <v>1</v>
      </c>
      <c r="AI11" s="16"/>
      <c r="AJ11" s="16"/>
      <c r="AK11" s="146"/>
    </row>
    <row r="12" spans="1:38" s="31" customFormat="1" ht="13.5" customHeight="1">
      <c r="A12" s="735">
        <v>40632</v>
      </c>
      <c r="B12" s="16"/>
      <c r="C12" s="16">
        <v>0</v>
      </c>
      <c r="D12" s="16">
        <v>60422</v>
      </c>
      <c r="E12" s="50"/>
      <c r="F12" s="16"/>
      <c r="G12" s="87">
        <v>301</v>
      </c>
      <c r="H12" s="50"/>
      <c r="I12" s="16"/>
      <c r="J12" s="87">
        <v>371</v>
      </c>
      <c r="K12" s="50"/>
      <c r="L12" s="16"/>
      <c r="M12" s="87">
        <v>187</v>
      </c>
      <c r="N12" s="50"/>
      <c r="O12" s="16"/>
      <c r="P12" s="87">
        <v>69</v>
      </c>
      <c r="Q12" s="16"/>
      <c r="R12" s="16"/>
      <c r="S12" s="16">
        <v>2</v>
      </c>
      <c r="T12" s="50"/>
      <c r="U12" s="16"/>
      <c r="V12" s="87"/>
      <c r="W12" s="50"/>
      <c r="X12" s="16"/>
      <c r="Y12" s="87"/>
      <c r="Z12" s="16"/>
      <c r="AA12" s="16"/>
      <c r="AB12" s="146"/>
      <c r="AC12" s="16">
        <v>16569</v>
      </c>
      <c r="AD12" s="16">
        <v>157</v>
      </c>
      <c r="AE12" s="16">
        <v>191</v>
      </c>
      <c r="AF12" s="16">
        <v>350</v>
      </c>
      <c r="AG12" s="16">
        <v>52</v>
      </c>
      <c r="AH12" s="16">
        <v>1</v>
      </c>
      <c r="AI12" s="16"/>
      <c r="AJ12" s="16"/>
      <c r="AK12" s="146"/>
    </row>
    <row r="13" spans="1:38" s="31" customFormat="1" ht="13.5" customHeight="1">
      <c r="A13" s="735">
        <v>40633</v>
      </c>
      <c r="B13" s="16"/>
      <c r="C13" s="16">
        <v>0</v>
      </c>
      <c r="D13" s="16">
        <v>111216</v>
      </c>
      <c r="E13" s="50"/>
      <c r="F13" s="16"/>
      <c r="G13" s="87">
        <v>300</v>
      </c>
      <c r="H13" s="50"/>
      <c r="I13" s="16"/>
      <c r="J13" s="87">
        <v>498</v>
      </c>
      <c r="K13" s="50"/>
      <c r="L13" s="16"/>
      <c r="M13" s="87">
        <v>519</v>
      </c>
      <c r="N13" s="50"/>
      <c r="O13" s="16"/>
      <c r="P13" s="87">
        <v>140</v>
      </c>
      <c r="Q13" s="16"/>
      <c r="R13" s="16"/>
      <c r="S13" s="16">
        <v>0</v>
      </c>
      <c r="T13" s="50"/>
      <c r="U13" s="16"/>
      <c r="V13" s="87"/>
      <c r="W13" s="50"/>
      <c r="X13" s="16"/>
      <c r="Y13" s="87"/>
      <c r="Z13" s="16"/>
      <c r="AA13" s="16"/>
      <c r="AB13" s="146"/>
      <c r="AC13" s="16">
        <v>23072</v>
      </c>
      <c r="AD13" s="16">
        <v>254</v>
      </c>
      <c r="AE13" s="16">
        <v>267</v>
      </c>
      <c r="AF13" s="16">
        <v>414</v>
      </c>
      <c r="AG13" s="16">
        <v>66</v>
      </c>
      <c r="AH13" s="16">
        <v>1</v>
      </c>
      <c r="AI13" s="16"/>
      <c r="AJ13" s="16"/>
      <c r="AK13" s="146"/>
    </row>
    <row r="14" spans="1:38" s="31" customFormat="1" ht="13.5" customHeight="1">
      <c r="A14" s="735">
        <v>40634</v>
      </c>
      <c r="B14" s="16"/>
      <c r="C14" s="16">
        <v>0</v>
      </c>
      <c r="D14" s="16">
        <v>112857</v>
      </c>
      <c r="E14" s="50"/>
      <c r="F14" s="16"/>
      <c r="G14" s="87">
        <v>1256</v>
      </c>
      <c r="H14" s="50"/>
      <c r="I14" s="16"/>
      <c r="J14" s="87">
        <v>359</v>
      </c>
      <c r="K14" s="50"/>
      <c r="L14" s="16"/>
      <c r="M14" s="87">
        <v>338</v>
      </c>
      <c r="N14" s="50"/>
      <c r="O14" s="16"/>
      <c r="P14" s="87">
        <v>51</v>
      </c>
      <c r="Q14" s="16"/>
      <c r="R14" s="16"/>
      <c r="S14" s="16">
        <v>0</v>
      </c>
      <c r="T14" s="50"/>
      <c r="U14" s="16"/>
      <c r="V14" s="87"/>
      <c r="W14" s="50"/>
      <c r="X14" s="16"/>
      <c r="Y14" s="87"/>
      <c r="Z14" s="16"/>
      <c r="AA14" s="16"/>
      <c r="AB14" s="146"/>
      <c r="AC14" s="16">
        <v>23267</v>
      </c>
      <c r="AD14" s="16">
        <v>492</v>
      </c>
      <c r="AE14" s="16">
        <v>286</v>
      </c>
      <c r="AF14" s="16">
        <v>394</v>
      </c>
      <c r="AG14" s="16">
        <v>75</v>
      </c>
      <c r="AH14" s="16">
        <v>1</v>
      </c>
      <c r="AI14" s="16"/>
      <c r="AJ14" s="16"/>
      <c r="AK14" s="146"/>
    </row>
    <row r="15" spans="1:38" s="31" customFormat="1" ht="13.5" customHeight="1">
      <c r="A15" s="735">
        <v>40637</v>
      </c>
      <c r="B15" s="16"/>
      <c r="C15" s="16">
        <v>0</v>
      </c>
      <c r="D15" s="16">
        <v>70421</v>
      </c>
      <c r="E15" s="50"/>
      <c r="F15" s="16"/>
      <c r="G15" s="87">
        <v>1429</v>
      </c>
      <c r="H15" s="50"/>
      <c r="I15" s="16"/>
      <c r="J15" s="87">
        <v>1268</v>
      </c>
      <c r="K15" s="50"/>
      <c r="L15" s="16"/>
      <c r="M15" s="87">
        <v>885</v>
      </c>
      <c r="N15" s="50"/>
      <c r="O15" s="16"/>
      <c r="P15" s="87">
        <v>126</v>
      </c>
      <c r="Q15" s="16"/>
      <c r="R15" s="16"/>
      <c r="S15" s="16">
        <v>0</v>
      </c>
      <c r="T15" s="50"/>
      <c r="U15" s="16"/>
      <c r="V15" s="87"/>
      <c r="W15" s="50"/>
      <c r="X15" s="16"/>
      <c r="Y15" s="87"/>
      <c r="Z15" s="16"/>
      <c r="AA15" s="16"/>
      <c r="AB15" s="146"/>
      <c r="AC15" s="16">
        <v>26982</v>
      </c>
      <c r="AD15" s="16">
        <v>827</v>
      </c>
      <c r="AE15" s="16">
        <v>632</v>
      </c>
      <c r="AF15" s="16">
        <v>788</v>
      </c>
      <c r="AG15" s="16">
        <v>91</v>
      </c>
      <c r="AH15" s="16">
        <v>1</v>
      </c>
      <c r="AI15" s="16"/>
      <c r="AJ15" s="16"/>
      <c r="AK15" s="146"/>
    </row>
    <row r="16" spans="1:38" s="31" customFormat="1" ht="13.5" customHeight="1">
      <c r="A16" s="735">
        <v>40638</v>
      </c>
      <c r="B16" s="16"/>
      <c r="C16" s="16">
        <v>0</v>
      </c>
      <c r="D16" s="16">
        <v>88674</v>
      </c>
      <c r="E16" s="50"/>
      <c r="F16" s="16"/>
      <c r="G16" s="87">
        <v>3622</v>
      </c>
      <c r="H16" s="50"/>
      <c r="I16" s="16"/>
      <c r="J16" s="87">
        <v>788</v>
      </c>
      <c r="K16" s="50"/>
      <c r="L16" s="16"/>
      <c r="M16" s="87">
        <v>3031</v>
      </c>
      <c r="N16" s="50"/>
      <c r="O16" s="16"/>
      <c r="P16" s="87">
        <v>73</v>
      </c>
      <c r="Q16" s="16"/>
      <c r="R16" s="16"/>
      <c r="S16" s="16">
        <v>4</v>
      </c>
      <c r="T16" s="50"/>
      <c r="U16" s="16"/>
      <c r="V16" s="87"/>
      <c r="W16" s="50"/>
      <c r="X16" s="16"/>
      <c r="Y16" s="87"/>
      <c r="Z16" s="16"/>
      <c r="AA16" s="16"/>
      <c r="AB16" s="146"/>
      <c r="AC16" s="16">
        <v>25965</v>
      </c>
      <c r="AD16" s="16">
        <v>1126</v>
      </c>
      <c r="AE16" s="16">
        <v>707</v>
      </c>
      <c r="AF16" s="16">
        <v>1093</v>
      </c>
      <c r="AG16" s="16">
        <v>100</v>
      </c>
      <c r="AH16" s="16">
        <v>2</v>
      </c>
      <c r="AI16" s="16"/>
      <c r="AJ16" s="16"/>
      <c r="AK16" s="146"/>
    </row>
    <row r="17" spans="1:37" s="31" customFormat="1" ht="13.5" customHeight="1">
      <c r="A17" s="735">
        <v>40639</v>
      </c>
      <c r="B17" s="16"/>
      <c r="C17" s="16">
        <v>0</v>
      </c>
      <c r="D17" s="16">
        <v>43925</v>
      </c>
      <c r="E17" s="50"/>
      <c r="F17" s="16"/>
      <c r="G17" s="87">
        <v>2816</v>
      </c>
      <c r="H17" s="50"/>
      <c r="I17" s="16"/>
      <c r="J17" s="87">
        <v>1718</v>
      </c>
      <c r="K17" s="50"/>
      <c r="L17" s="16"/>
      <c r="M17" s="87">
        <v>5400</v>
      </c>
      <c r="N17" s="50"/>
      <c r="O17" s="16"/>
      <c r="P17" s="87">
        <v>63</v>
      </c>
      <c r="Q17" s="16"/>
      <c r="R17" s="16"/>
      <c r="S17" s="16">
        <v>4</v>
      </c>
      <c r="T17" s="50"/>
      <c r="U17" s="16"/>
      <c r="V17" s="87"/>
      <c r="W17" s="50"/>
      <c r="X17" s="16"/>
      <c r="Y17" s="87"/>
      <c r="Z17" s="16"/>
      <c r="AA17" s="16"/>
      <c r="AB17" s="146"/>
      <c r="AC17" s="16">
        <v>29236</v>
      </c>
      <c r="AD17" s="16">
        <v>1075</v>
      </c>
      <c r="AE17" s="16">
        <v>672</v>
      </c>
      <c r="AF17" s="16">
        <v>1648</v>
      </c>
      <c r="AG17" s="16">
        <v>123</v>
      </c>
      <c r="AH17" s="16">
        <v>3</v>
      </c>
      <c r="AI17" s="16"/>
      <c r="AJ17" s="16"/>
      <c r="AK17" s="146"/>
    </row>
    <row r="18" spans="1:37" s="31" customFormat="1" ht="13.5" customHeight="1">
      <c r="A18" s="735">
        <v>40640</v>
      </c>
      <c r="B18" s="16"/>
      <c r="C18" s="16">
        <v>0</v>
      </c>
      <c r="D18" s="16">
        <v>46647</v>
      </c>
      <c r="E18" s="50"/>
      <c r="F18" s="16"/>
      <c r="G18" s="87">
        <v>1068</v>
      </c>
      <c r="H18" s="50"/>
      <c r="I18" s="16"/>
      <c r="J18" s="87">
        <v>2413</v>
      </c>
      <c r="K18" s="50"/>
      <c r="L18" s="16"/>
      <c r="M18" s="87">
        <v>3272</v>
      </c>
      <c r="N18" s="50"/>
      <c r="O18" s="16"/>
      <c r="P18" s="87">
        <v>31</v>
      </c>
      <c r="Q18" s="16"/>
      <c r="R18" s="16"/>
      <c r="S18" s="16">
        <v>0</v>
      </c>
      <c r="T18" s="50"/>
      <c r="U18" s="16"/>
      <c r="V18" s="87"/>
      <c r="W18" s="50"/>
      <c r="X18" s="16"/>
      <c r="Y18" s="87"/>
      <c r="Z18" s="16"/>
      <c r="AA18" s="16"/>
      <c r="AB18" s="146"/>
      <c r="AC18" s="16">
        <v>33317</v>
      </c>
      <c r="AD18" s="16">
        <v>1235</v>
      </c>
      <c r="AE18" s="16">
        <v>865</v>
      </c>
      <c r="AF18" s="16">
        <v>1491</v>
      </c>
      <c r="AG18" s="16">
        <v>123</v>
      </c>
      <c r="AH18" s="16">
        <v>3</v>
      </c>
      <c r="AI18" s="16"/>
      <c r="AJ18" s="16"/>
      <c r="AK18" s="146"/>
    </row>
    <row r="19" spans="1:37" s="31" customFormat="1" ht="13.5" customHeight="1">
      <c r="A19" s="735">
        <v>40641</v>
      </c>
      <c r="B19" s="16"/>
      <c r="C19" s="16">
        <v>0</v>
      </c>
      <c r="D19" s="16">
        <v>53149</v>
      </c>
      <c r="E19" s="50"/>
      <c r="F19" s="16"/>
      <c r="G19" s="87">
        <v>1147</v>
      </c>
      <c r="H19" s="50"/>
      <c r="I19" s="16"/>
      <c r="J19" s="87">
        <v>2282</v>
      </c>
      <c r="K19" s="50"/>
      <c r="L19" s="16"/>
      <c r="M19" s="87">
        <v>2229</v>
      </c>
      <c r="N19" s="50"/>
      <c r="O19" s="16"/>
      <c r="P19" s="87">
        <v>36</v>
      </c>
      <c r="Q19" s="16"/>
      <c r="R19" s="16"/>
      <c r="S19" s="16">
        <v>0</v>
      </c>
      <c r="T19" s="50"/>
      <c r="U19" s="16"/>
      <c r="V19" s="87"/>
      <c r="W19" s="50"/>
      <c r="X19" s="16"/>
      <c r="Y19" s="87"/>
      <c r="Z19" s="16"/>
      <c r="AA19" s="16"/>
      <c r="AB19" s="146"/>
      <c r="AC19" s="16">
        <v>38047</v>
      </c>
      <c r="AD19" s="16">
        <v>1399</v>
      </c>
      <c r="AE19" s="16">
        <v>964</v>
      </c>
      <c r="AF19" s="16">
        <v>2039</v>
      </c>
      <c r="AG19" s="16">
        <v>135</v>
      </c>
      <c r="AH19" s="16">
        <v>3</v>
      </c>
      <c r="AI19" s="16"/>
      <c r="AJ19" s="16"/>
      <c r="AK19" s="146"/>
    </row>
    <row r="20" spans="1:37" s="31" customFormat="1" ht="13.5" customHeight="1">
      <c r="A20" s="735">
        <v>40644</v>
      </c>
      <c r="B20" s="16"/>
      <c r="C20" s="16">
        <v>0</v>
      </c>
      <c r="D20" s="16">
        <v>44792</v>
      </c>
      <c r="E20" s="50"/>
      <c r="F20" s="16"/>
      <c r="G20" s="87">
        <v>1122</v>
      </c>
      <c r="H20" s="50"/>
      <c r="I20" s="16"/>
      <c r="J20" s="87">
        <v>1753</v>
      </c>
      <c r="K20" s="50"/>
      <c r="L20" s="16"/>
      <c r="M20" s="87">
        <v>1751</v>
      </c>
      <c r="N20" s="50"/>
      <c r="O20" s="16"/>
      <c r="P20" s="87">
        <v>16</v>
      </c>
      <c r="Q20" s="16"/>
      <c r="R20" s="16"/>
      <c r="S20" s="16">
        <v>7</v>
      </c>
      <c r="T20" s="50"/>
      <c r="U20" s="16"/>
      <c r="V20" s="87"/>
      <c r="W20" s="50"/>
      <c r="X20" s="16"/>
      <c r="Y20" s="87"/>
      <c r="Z20" s="16"/>
      <c r="AA20" s="16"/>
      <c r="AB20" s="146"/>
      <c r="AC20" s="16">
        <v>39888</v>
      </c>
      <c r="AD20" s="16">
        <v>1562</v>
      </c>
      <c r="AE20" s="16">
        <v>1222</v>
      </c>
      <c r="AF20" s="16">
        <v>2594</v>
      </c>
      <c r="AG20" s="16">
        <v>135</v>
      </c>
      <c r="AH20" s="16">
        <v>6</v>
      </c>
      <c r="AI20" s="16"/>
      <c r="AJ20" s="16"/>
      <c r="AK20" s="146"/>
    </row>
    <row r="21" spans="1:37" s="31" customFormat="1" ht="13.5" customHeight="1">
      <c r="A21" s="735">
        <v>40645</v>
      </c>
      <c r="B21" s="16"/>
      <c r="C21" s="16">
        <v>0</v>
      </c>
      <c r="D21" s="16">
        <v>78624</v>
      </c>
      <c r="E21" s="50"/>
      <c r="F21" s="16"/>
      <c r="G21" s="87">
        <v>1235</v>
      </c>
      <c r="H21" s="50"/>
      <c r="I21" s="16"/>
      <c r="J21" s="87">
        <v>1848</v>
      </c>
      <c r="K21" s="50"/>
      <c r="L21" s="16"/>
      <c r="M21" s="87">
        <v>1100</v>
      </c>
      <c r="N21" s="50"/>
      <c r="O21" s="16"/>
      <c r="P21" s="87">
        <v>51</v>
      </c>
      <c r="Q21" s="16"/>
      <c r="R21" s="16"/>
      <c r="S21" s="16">
        <v>1</v>
      </c>
      <c r="T21" s="50"/>
      <c r="U21" s="16"/>
      <c r="V21" s="87"/>
      <c r="W21" s="50"/>
      <c r="X21" s="16"/>
      <c r="Y21" s="87"/>
      <c r="Z21" s="16"/>
      <c r="AA21" s="16"/>
      <c r="AB21" s="146"/>
      <c r="AC21" s="16">
        <v>45265</v>
      </c>
      <c r="AD21" s="16">
        <v>1698</v>
      </c>
      <c r="AE21" s="16">
        <v>1256</v>
      </c>
      <c r="AF21" s="16">
        <v>2917</v>
      </c>
      <c r="AG21" s="16">
        <v>170</v>
      </c>
      <c r="AH21" s="16">
        <v>6</v>
      </c>
      <c r="AI21" s="16"/>
      <c r="AJ21" s="16"/>
      <c r="AK21" s="146"/>
    </row>
    <row r="22" spans="1:37" s="31" customFormat="1" ht="13.5" customHeight="1">
      <c r="A22" s="735">
        <v>40646</v>
      </c>
      <c r="B22" s="16"/>
      <c r="C22" s="16">
        <v>0</v>
      </c>
      <c r="D22" s="16">
        <v>104291</v>
      </c>
      <c r="E22" s="50"/>
      <c r="F22" s="16"/>
      <c r="G22" s="87">
        <v>1602</v>
      </c>
      <c r="H22" s="50"/>
      <c r="I22" s="16"/>
      <c r="J22" s="87">
        <v>2007</v>
      </c>
      <c r="K22" s="50"/>
      <c r="L22" s="16"/>
      <c r="M22" s="87">
        <v>1404</v>
      </c>
      <c r="N22" s="50"/>
      <c r="O22" s="16"/>
      <c r="P22" s="87">
        <v>39</v>
      </c>
      <c r="Q22" s="16"/>
      <c r="R22" s="16"/>
      <c r="S22" s="16">
        <v>2</v>
      </c>
      <c r="T22" s="50"/>
      <c r="U22" s="16"/>
      <c r="V22" s="87"/>
      <c r="W22" s="50"/>
      <c r="X22" s="16"/>
      <c r="Y22" s="87"/>
      <c r="Z22" s="16"/>
      <c r="AA22" s="16"/>
      <c r="AB22" s="146"/>
      <c r="AC22" s="16">
        <v>59209</v>
      </c>
      <c r="AD22" s="16">
        <v>2048</v>
      </c>
      <c r="AE22" s="16">
        <v>1247</v>
      </c>
      <c r="AF22" s="16">
        <v>2873</v>
      </c>
      <c r="AG22" s="16">
        <v>183</v>
      </c>
      <c r="AH22" s="16">
        <v>4</v>
      </c>
      <c r="AI22" s="16"/>
      <c r="AJ22" s="16"/>
      <c r="AK22" s="146"/>
    </row>
    <row r="23" spans="1:37" s="31" customFormat="1" ht="13.5" customHeight="1">
      <c r="A23" s="735">
        <v>40647</v>
      </c>
      <c r="B23" s="16"/>
      <c r="C23" s="16">
        <v>0</v>
      </c>
      <c r="D23" s="16">
        <v>87849</v>
      </c>
      <c r="E23" s="50"/>
      <c r="F23" s="16"/>
      <c r="G23" s="87">
        <v>1493</v>
      </c>
      <c r="H23" s="50"/>
      <c r="I23" s="16"/>
      <c r="J23" s="87">
        <v>1860</v>
      </c>
      <c r="K23" s="50"/>
      <c r="L23" s="16"/>
      <c r="M23" s="87">
        <v>1842</v>
      </c>
      <c r="N23" s="50"/>
      <c r="O23" s="16"/>
      <c r="P23" s="87">
        <v>76</v>
      </c>
      <c r="Q23" s="16"/>
      <c r="R23" s="16"/>
      <c r="S23" s="16">
        <v>4</v>
      </c>
      <c r="T23" s="50"/>
      <c r="U23" s="16"/>
      <c r="V23" s="87"/>
      <c r="W23" s="50"/>
      <c r="X23" s="16"/>
      <c r="Y23" s="87"/>
      <c r="Z23" s="16"/>
      <c r="AA23" s="16"/>
      <c r="AB23" s="146"/>
      <c r="AC23" s="16">
        <v>62263</v>
      </c>
      <c r="AD23" s="16">
        <v>2265</v>
      </c>
      <c r="AE23" s="16">
        <v>1464</v>
      </c>
      <c r="AF23" s="16">
        <v>2690</v>
      </c>
      <c r="AG23" s="16">
        <v>241</v>
      </c>
      <c r="AH23" s="16">
        <v>4</v>
      </c>
      <c r="AI23" s="16"/>
      <c r="AJ23" s="16"/>
      <c r="AK23" s="146"/>
    </row>
    <row r="24" spans="1:37" s="31" customFormat="1" ht="13.5" customHeight="1">
      <c r="A24" s="735">
        <v>40648</v>
      </c>
      <c r="B24" s="16"/>
      <c r="C24" s="16">
        <v>0</v>
      </c>
      <c r="D24" s="16">
        <v>64702</v>
      </c>
      <c r="E24" s="50"/>
      <c r="F24" s="16"/>
      <c r="G24" s="87">
        <v>268</v>
      </c>
      <c r="H24" s="50"/>
      <c r="I24" s="16"/>
      <c r="J24" s="87">
        <v>1065</v>
      </c>
      <c r="K24" s="50"/>
      <c r="L24" s="16"/>
      <c r="M24" s="87">
        <v>1806</v>
      </c>
      <c r="N24" s="50"/>
      <c r="O24" s="16"/>
      <c r="P24" s="87">
        <v>65</v>
      </c>
      <c r="Q24" s="16"/>
      <c r="R24" s="16"/>
      <c r="S24" s="16">
        <v>2</v>
      </c>
      <c r="T24" s="50"/>
      <c r="U24" s="16"/>
      <c r="V24" s="87"/>
      <c r="W24" s="50"/>
      <c r="X24" s="16"/>
      <c r="Y24" s="87"/>
      <c r="Z24" s="16"/>
      <c r="AA24" s="16"/>
      <c r="AB24" s="146"/>
      <c r="AC24" s="16">
        <v>71882</v>
      </c>
      <c r="AD24" s="16">
        <v>2247</v>
      </c>
      <c r="AE24" s="16">
        <v>1738</v>
      </c>
      <c r="AF24" s="16">
        <v>2954</v>
      </c>
      <c r="AG24" s="16">
        <v>241</v>
      </c>
      <c r="AH24" s="16">
        <v>2</v>
      </c>
      <c r="AI24" s="16"/>
      <c r="AJ24" s="16"/>
      <c r="AK24" s="146"/>
    </row>
    <row r="25" spans="1:37" s="31" customFormat="1" ht="13.5" customHeight="1">
      <c r="A25" s="735">
        <v>40651</v>
      </c>
      <c r="B25" s="16"/>
      <c r="C25" s="16">
        <v>0</v>
      </c>
      <c r="D25" s="16">
        <v>87297</v>
      </c>
      <c r="E25" s="50"/>
      <c r="F25" s="16"/>
      <c r="G25" s="87">
        <v>1511</v>
      </c>
      <c r="H25" s="50"/>
      <c r="I25" s="16"/>
      <c r="J25" s="87">
        <v>1383</v>
      </c>
      <c r="K25" s="50"/>
      <c r="L25" s="16"/>
      <c r="M25" s="87">
        <v>1710</v>
      </c>
      <c r="N25" s="50"/>
      <c r="O25" s="16"/>
      <c r="P25" s="87">
        <v>236</v>
      </c>
      <c r="Q25" s="16"/>
      <c r="R25" s="16"/>
      <c r="S25" s="16">
        <v>3</v>
      </c>
      <c r="T25" s="50"/>
      <c r="U25" s="16"/>
      <c r="V25" s="87"/>
      <c r="W25" s="50"/>
      <c r="X25" s="16"/>
      <c r="Y25" s="87"/>
      <c r="Z25" s="16"/>
      <c r="AA25" s="16"/>
      <c r="AB25" s="146"/>
      <c r="AC25" s="16">
        <v>76068</v>
      </c>
      <c r="AD25" s="16">
        <v>2069</v>
      </c>
      <c r="AE25" s="16">
        <v>1412</v>
      </c>
      <c r="AF25" s="16">
        <v>3216</v>
      </c>
      <c r="AG25" s="16">
        <v>259</v>
      </c>
      <c r="AH25" s="16">
        <v>3</v>
      </c>
      <c r="AI25" s="16"/>
      <c r="AJ25" s="16"/>
      <c r="AK25" s="146"/>
    </row>
    <row r="26" spans="1:37" s="31" customFormat="1" ht="13.5" customHeight="1">
      <c r="A26" s="735">
        <v>40652</v>
      </c>
      <c r="B26" s="16"/>
      <c r="C26" s="16">
        <v>0</v>
      </c>
      <c r="D26" s="16">
        <v>60123</v>
      </c>
      <c r="E26" s="50"/>
      <c r="F26" s="16"/>
      <c r="G26" s="87">
        <v>1298</v>
      </c>
      <c r="H26" s="50"/>
      <c r="I26" s="16"/>
      <c r="J26" s="87">
        <v>1648</v>
      </c>
      <c r="K26" s="50"/>
      <c r="L26" s="16"/>
      <c r="M26" s="87">
        <v>1924</v>
      </c>
      <c r="N26" s="50"/>
      <c r="O26" s="16"/>
      <c r="P26" s="87">
        <v>50</v>
      </c>
      <c r="Q26" s="16"/>
      <c r="R26" s="16"/>
      <c r="S26" s="16">
        <v>5</v>
      </c>
      <c r="T26" s="50"/>
      <c r="U26" s="16"/>
      <c r="V26" s="87"/>
      <c r="W26" s="50"/>
      <c r="X26" s="16"/>
      <c r="Y26" s="87"/>
      <c r="Z26" s="16"/>
      <c r="AA26" s="16"/>
      <c r="AB26" s="146"/>
      <c r="AC26" s="16">
        <v>79769</v>
      </c>
      <c r="AD26" s="16">
        <v>2612</v>
      </c>
      <c r="AE26" s="16">
        <v>1785</v>
      </c>
      <c r="AF26" s="16">
        <v>3202</v>
      </c>
      <c r="AG26" s="16">
        <v>288</v>
      </c>
      <c r="AH26" s="16">
        <v>8</v>
      </c>
      <c r="AI26" s="16"/>
      <c r="AJ26" s="16"/>
      <c r="AK26" s="146"/>
    </row>
    <row r="27" spans="1:37" s="31" customFormat="1" ht="13.5" customHeight="1">
      <c r="A27" s="735">
        <v>40653</v>
      </c>
      <c r="B27" s="16"/>
      <c r="C27" s="16">
        <v>0</v>
      </c>
      <c r="D27" s="16">
        <v>60059</v>
      </c>
      <c r="E27" s="50"/>
      <c r="F27" s="16"/>
      <c r="G27" s="87">
        <v>1261</v>
      </c>
      <c r="H27" s="50"/>
      <c r="I27" s="16"/>
      <c r="J27" s="87">
        <v>1351</v>
      </c>
      <c r="K27" s="50"/>
      <c r="L27" s="16"/>
      <c r="M27" s="87">
        <v>1700</v>
      </c>
      <c r="N27" s="50"/>
      <c r="O27" s="16"/>
      <c r="P27" s="87">
        <v>420</v>
      </c>
      <c r="Q27" s="16"/>
      <c r="R27" s="16"/>
      <c r="S27" s="16">
        <v>12</v>
      </c>
      <c r="T27" s="50"/>
      <c r="U27" s="16"/>
      <c r="V27" s="87"/>
      <c r="W27" s="50"/>
      <c r="X27" s="16"/>
      <c r="Y27" s="87"/>
      <c r="Z27" s="16"/>
      <c r="AA27" s="16"/>
      <c r="AB27" s="146"/>
      <c r="AC27" s="16">
        <v>85636</v>
      </c>
      <c r="AD27" s="16">
        <v>2899</v>
      </c>
      <c r="AE27" s="16">
        <v>2093</v>
      </c>
      <c r="AF27" s="16">
        <v>3771</v>
      </c>
      <c r="AG27" s="16">
        <v>488</v>
      </c>
      <c r="AH27" s="16">
        <v>10</v>
      </c>
      <c r="AI27" s="16"/>
      <c r="AJ27" s="16"/>
      <c r="AK27" s="146"/>
    </row>
    <row r="28" spans="1:37" s="31" customFormat="1" ht="13.5" customHeight="1">
      <c r="A28" s="735">
        <v>40654</v>
      </c>
      <c r="B28" s="16"/>
      <c r="C28" s="16">
        <v>0</v>
      </c>
      <c r="D28" s="16">
        <v>56990</v>
      </c>
      <c r="E28" s="50"/>
      <c r="F28" s="16"/>
      <c r="G28" s="87">
        <v>751</v>
      </c>
      <c r="H28" s="50"/>
      <c r="I28" s="16"/>
      <c r="J28" s="87">
        <v>1337</v>
      </c>
      <c r="K28" s="50"/>
      <c r="L28" s="16"/>
      <c r="M28" s="87">
        <v>1237</v>
      </c>
      <c r="N28" s="50"/>
      <c r="O28" s="16"/>
      <c r="P28" s="87">
        <v>165</v>
      </c>
      <c r="Q28" s="16"/>
      <c r="R28" s="16"/>
      <c r="S28" s="16">
        <v>4</v>
      </c>
      <c r="T28" s="50"/>
      <c r="U28" s="16"/>
      <c r="V28" s="87"/>
      <c r="W28" s="50"/>
      <c r="X28" s="16"/>
      <c r="Y28" s="87"/>
      <c r="Z28" s="16"/>
      <c r="AA28" s="16"/>
      <c r="AB28" s="146"/>
      <c r="AC28" s="16">
        <v>92868</v>
      </c>
      <c r="AD28" s="16">
        <v>2949</v>
      </c>
      <c r="AE28" s="16">
        <v>1991</v>
      </c>
      <c r="AF28" s="16">
        <v>3754</v>
      </c>
      <c r="AG28" s="16">
        <v>498</v>
      </c>
      <c r="AH28" s="16">
        <v>12</v>
      </c>
      <c r="AI28" s="16"/>
      <c r="AJ28" s="16"/>
      <c r="AK28" s="146"/>
    </row>
    <row r="29" spans="1:37" s="31" customFormat="1" ht="13.5" customHeight="1">
      <c r="A29" s="735">
        <v>40658</v>
      </c>
      <c r="B29" s="16"/>
      <c r="C29" s="16">
        <v>0</v>
      </c>
      <c r="D29" s="16">
        <v>36111</v>
      </c>
      <c r="E29" s="50"/>
      <c r="F29" s="16"/>
      <c r="G29" s="87">
        <v>644</v>
      </c>
      <c r="H29" s="50"/>
      <c r="I29" s="16"/>
      <c r="J29" s="87">
        <v>784</v>
      </c>
      <c r="K29" s="50"/>
      <c r="L29" s="16"/>
      <c r="M29" s="87">
        <v>2406</v>
      </c>
      <c r="N29" s="50"/>
      <c r="O29" s="16"/>
      <c r="P29" s="87">
        <v>214</v>
      </c>
      <c r="Q29" s="16"/>
      <c r="R29" s="16"/>
      <c r="S29" s="16">
        <v>49</v>
      </c>
      <c r="T29" s="50"/>
      <c r="U29" s="16"/>
      <c r="V29" s="87"/>
      <c r="W29" s="50"/>
      <c r="X29" s="16"/>
      <c r="Y29" s="87"/>
      <c r="Z29" s="16"/>
      <c r="AA29" s="16"/>
      <c r="AB29" s="146"/>
      <c r="AC29" s="16">
        <v>100260</v>
      </c>
      <c r="AD29" s="16">
        <v>3146</v>
      </c>
      <c r="AE29" s="16">
        <v>2182</v>
      </c>
      <c r="AF29" s="16">
        <v>4602</v>
      </c>
      <c r="AG29" s="16">
        <v>582</v>
      </c>
      <c r="AH29" s="16">
        <v>42</v>
      </c>
      <c r="AI29" s="16"/>
      <c r="AJ29" s="16"/>
      <c r="AK29" s="146"/>
    </row>
    <row r="30" spans="1:37" s="31" customFormat="1" ht="13.5" customHeight="1">
      <c r="A30" s="735">
        <v>40659</v>
      </c>
      <c r="B30" s="16"/>
      <c r="C30" s="16">
        <v>0</v>
      </c>
      <c r="D30" s="16">
        <v>65118</v>
      </c>
      <c r="E30" s="50"/>
      <c r="F30" s="16"/>
      <c r="G30" s="87">
        <v>1213</v>
      </c>
      <c r="H30" s="50"/>
      <c r="I30" s="16"/>
      <c r="J30" s="87">
        <v>1021</v>
      </c>
      <c r="K30" s="50"/>
      <c r="L30" s="16"/>
      <c r="M30" s="87">
        <v>1887</v>
      </c>
      <c r="N30" s="50"/>
      <c r="O30" s="16"/>
      <c r="P30" s="87">
        <v>283</v>
      </c>
      <c r="Q30" s="16"/>
      <c r="R30" s="16"/>
      <c r="S30" s="16">
        <v>26</v>
      </c>
      <c r="T30" s="50"/>
      <c r="U30" s="16"/>
      <c r="V30" s="87"/>
      <c r="W30" s="50"/>
      <c r="X30" s="16"/>
      <c r="Y30" s="87"/>
      <c r="Z30" s="16"/>
      <c r="AA30" s="16"/>
      <c r="AB30" s="146"/>
      <c r="AC30" s="16">
        <v>106510</v>
      </c>
      <c r="AD30" s="16">
        <v>2980</v>
      </c>
      <c r="AE30" s="16">
        <v>2195</v>
      </c>
      <c r="AF30" s="16">
        <v>5209</v>
      </c>
      <c r="AG30" s="16">
        <v>674</v>
      </c>
      <c r="AH30" s="16">
        <v>34</v>
      </c>
      <c r="AI30" s="16"/>
      <c r="AJ30" s="16"/>
      <c r="AK30" s="146"/>
    </row>
    <row r="31" spans="1:37" s="31" customFormat="1" ht="13.5" customHeight="1">
      <c r="A31" s="735">
        <v>40660</v>
      </c>
      <c r="B31" s="16"/>
      <c r="C31" s="16">
        <v>0</v>
      </c>
      <c r="D31" s="16">
        <v>61137</v>
      </c>
      <c r="E31" s="50"/>
      <c r="F31" s="16"/>
      <c r="G31" s="87">
        <v>939</v>
      </c>
      <c r="H31" s="50"/>
      <c r="I31" s="16"/>
      <c r="J31" s="87">
        <v>1911</v>
      </c>
      <c r="K31" s="50"/>
      <c r="L31" s="16"/>
      <c r="M31" s="87">
        <v>1892</v>
      </c>
      <c r="N31" s="50"/>
      <c r="O31" s="16"/>
      <c r="P31" s="87">
        <v>267</v>
      </c>
      <c r="Q31" s="16"/>
      <c r="R31" s="16"/>
      <c r="S31" s="16">
        <v>25</v>
      </c>
      <c r="T31" s="50"/>
      <c r="U31" s="16"/>
      <c r="V31" s="87"/>
      <c r="W31" s="50"/>
      <c r="X31" s="16"/>
      <c r="Y31" s="87"/>
      <c r="Z31" s="16"/>
      <c r="AA31" s="16"/>
      <c r="AB31" s="146"/>
      <c r="AC31" s="16">
        <v>110984</v>
      </c>
      <c r="AD31" s="16">
        <v>2850</v>
      </c>
      <c r="AE31" s="16">
        <v>2001</v>
      </c>
      <c r="AF31" s="16">
        <v>5187</v>
      </c>
      <c r="AG31" s="16">
        <v>727</v>
      </c>
      <c r="AH31" s="16">
        <v>48</v>
      </c>
      <c r="AI31" s="16"/>
      <c r="AJ31" s="16"/>
      <c r="AK31" s="146"/>
    </row>
    <row r="32" spans="1:37" s="31" customFormat="1" ht="13.5" customHeight="1">
      <c r="A32" s="735">
        <v>40661</v>
      </c>
      <c r="B32" s="16"/>
      <c r="C32" s="16">
        <v>0</v>
      </c>
      <c r="D32" s="16">
        <v>99565</v>
      </c>
      <c r="E32" s="50"/>
      <c r="F32" s="16"/>
      <c r="G32" s="87">
        <v>484</v>
      </c>
      <c r="H32" s="50"/>
      <c r="I32" s="16"/>
      <c r="J32" s="87">
        <v>1775</v>
      </c>
      <c r="K32" s="50"/>
      <c r="L32" s="16"/>
      <c r="M32" s="87">
        <v>1463</v>
      </c>
      <c r="N32" s="50"/>
      <c r="O32" s="16"/>
      <c r="P32" s="87">
        <v>309</v>
      </c>
      <c r="Q32" s="16"/>
      <c r="R32" s="16"/>
      <c r="S32" s="16">
        <v>35</v>
      </c>
      <c r="T32" s="50"/>
      <c r="U32" s="16"/>
      <c r="V32" s="87"/>
      <c r="W32" s="50"/>
      <c r="X32" s="16"/>
      <c r="Y32" s="87"/>
      <c r="Z32" s="16"/>
      <c r="AA32" s="16"/>
      <c r="AB32" s="146"/>
      <c r="AC32" s="16">
        <v>122202</v>
      </c>
      <c r="AD32" s="16">
        <v>2925</v>
      </c>
      <c r="AE32" s="16">
        <v>2309</v>
      </c>
      <c r="AF32" s="16">
        <v>5598</v>
      </c>
      <c r="AG32" s="16">
        <v>864</v>
      </c>
      <c r="AH32" s="16">
        <v>64</v>
      </c>
      <c r="AI32" s="16"/>
      <c r="AJ32" s="16"/>
      <c r="AK32" s="146"/>
    </row>
    <row r="33" spans="1:37" s="31" customFormat="1" ht="13.5" customHeight="1">
      <c r="A33" s="735">
        <v>40662</v>
      </c>
      <c r="B33" s="16"/>
      <c r="C33" s="16">
        <v>0</v>
      </c>
      <c r="D33" s="16">
        <v>62381</v>
      </c>
      <c r="E33" s="50"/>
      <c r="F33" s="16"/>
      <c r="G33" s="87">
        <v>658</v>
      </c>
      <c r="H33" s="50"/>
      <c r="I33" s="16"/>
      <c r="J33" s="87">
        <v>816</v>
      </c>
      <c r="K33" s="50"/>
      <c r="L33" s="16"/>
      <c r="M33" s="87">
        <v>823</v>
      </c>
      <c r="N33" s="50"/>
      <c r="O33" s="16"/>
      <c r="P33" s="87">
        <v>113</v>
      </c>
      <c r="Q33" s="16"/>
      <c r="R33" s="16"/>
      <c r="S33" s="16">
        <v>23</v>
      </c>
      <c r="T33" s="50"/>
      <c r="U33" s="16"/>
      <c r="V33" s="87"/>
      <c r="W33" s="50"/>
      <c r="X33" s="16"/>
      <c r="Y33" s="87"/>
      <c r="Z33" s="16"/>
      <c r="AA33" s="16"/>
      <c r="AB33" s="146"/>
      <c r="AC33" s="16">
        <v>127249</v>
      </c>
      <c r="AD33" s="16">
        <v>3161</v>
      </c>
      <c r="AE33" s="16">
        <v>2436</v>
      </c>
      <c r="AF33" s="16">
        <v>6077</v>
      </c>
      <c r="AG33" s="16">
        <v>878</v>
      </c>
      <c r="AH33" s="16">
        <v>69</v>
      </c>
      <c r="AI33" s="16"/>
      <c r="AJ33" s="16"/>
      <c r="AK33" s="146"/>
    </row>
    <row r="34" spans="1:37" s="31" customFormat="1" ht="13.5" customHeight="1">
      <c r="A34" s="735">
        <v>40665</v>
      </c>
      <c r="B34" s="16"/>
      <c r="C34" s="16">
        <v>0</v>
      </c>
      <c r="D34" s="16">
        <v>49432</v>
      </c>
      <c r="E34" s="50"/>
      <c r="F34" s="16"/>
      <c r="G34" s="87">
        <v>212</v>
      </c>
      <c r="H34" s="50"/>
      <c r="I34" s="16"/>
      <c r="J34" s="87">
        <v>698</v>
      </c>
      <c r="K34" s="50"/>
      <c r="L34" s="16"/>
      <c r="M34" s="87">
        <v>1177</v>
      </c>
      <c r="N34" s="50"/>
      <c r="O34" s="16"/>
      <c r="P34" s="87">
        <v>185</v>
      </c>
      <c r="Q34" s="16"/>
      <c r="R34" s="16"/>
      <c r="S34" s="16">
        <v>28</v>
      </c>
      <c r="T34" s="50"/>
      <c r="U34" s="16"/>
      <c r="V34" s="87"/>
      <c r="W34" s="50"/>
      <c r="X34" s="16"/>
      <c r="Y34" s="87"/>
      <c r="Z34" s="16"/>
      <c r="AA34" s="16"/>
      <c r="AB34" s="146"/>
      <c r="AC34" s="16">
        <v>129250</v>
      </c>
      <c r="AD34" s="16">
        <v>3225</v>
      </c>
      <c r="AE34" s="16">
        <v>2494</v>
      </c>
      <c r="AF34" s="16">
        <v>5854</v>
      </c>
      <c r="AG34" s="16">
        <v>913</v>
      </c>
      <c r="AH34" s="16">
        <v>71</v>
      </c>
      <c r="AI34" s="16"/>
      <c r="AJ34" s="16"/>
      <c r="AK34" s="146"/>
    </row>
    <row r="35" spans="1:37" s="31" customFormat="1" ht="13.5" customHeight="1">
      <c r="A35" s="735">
        <v>40666</v>
      </c>
      <c r="B35" s="16"/>
      <c r="C35" s="16">
        <v>0</v>
      </c>
      <c r="D35" s="16">
        <v>63939</v>
      </c>
      <c r="E35" s="50"/>
      <c r="F35" s="16"/>
      <c r="G35" s="87">
        <v>463</v>
      </c>
      <c r="H35" s="50"/>
      <c r="I35" s="16"/>
      <c r="J35" s="87">
        <v>873</v>
      </c>
      <c r="K35" s="50"/>
      <c r="L35" s="16"/>
      <c r="M35" s="87">
        <v>1817</v>
      </c>
      <c r="N35" s="50"/>
      <c r="O35" s="16"/>
      <c r="P35" s="87">
        <v>151</v>
      </c>
      <c r="Q35" s="16"/>
      <c r="R35" s="16"/>
      <c r="S35" s="16">
        <v>25</v>
      </c>
      <c r="T35" s="50"/>
      <c r="U35" s="16"/>
      <c r="V35" s="87"/>
      <c r="W35" s="50"/>
      <c r="X35" s="16"/>
      <c r="Y35" s="87"/>
      <c r="Z35" s="16"/>
      <c r="AA35" s="16"/>
      <c r="AB35" s="146"/>
      <c r="AC35" s="16">
        <v>142363</v>
      </c>
      <c r="AD35" s="16">
        <v>3189</v>
      </c>
      <c r="AE35" s="16">
        <v>2493</v>
      </c>
      <c r="AF35" s="16">
        <v>5247</v>
      </c>
      <c r="AG35" s="16">
        <v>993</v>
      </c>
      <c r="AH35" s="16">
        <v>69</v>
      </c>
      <c r="AI35" s="16"/>
      <c r="AJ35" s="16"/>
      <c r="AK35" s="146"/>
    </row>
    <row r="36" spans="1:37" s="31" customFormat="1" ht="13.5" customHeight="1">
      <c r="A36" s="735">
        <v>40667</v>
      </c>
      <c r="B36" s="16"/>
      <c r="C36" s="16">
        <v>0</v>
      </c>
      <c r="D36" s="16">
        <v>79455</v>
      </c>
      <c r="E36" s="50"/>
      <c r="F36" s="16"/>
      <c r="G36" s="87">
        <v>462</v>
      </c>
      <c r="H36" s="50"/>
      <c r="I36" s="16"/>
      <c r="J36" s="87">
        <v>663</v>
      </c>
      <c r="K36" s="50"/>
      <c r="L36" s="16"/>
      <c r="M36" s="87">
        <v>1522</v>
      </c>
      <c r="N36" s="50"/>
      <c r="O36" s="16"/>
      <c r="P36" s="87">
        <v>304</v>
      </c>
      <c r="Q36" s="16"/>
      <c r="R36" s="16"/>
      <c r="S36" s="16">
        <v>16</v>
      </c>
      <c r="T36" s="50"/>
      <c r="U36" s="16"/>
      <c r="V36" s="87"/>
      <c r="W36" s="50"/>
      <c r="X36" s="16"/>
      <c r="Y36" s="87"/>
      <c r="Z36" s="16"/>
      <c r="AA36" s="16"/>
      <c r="AB36" s="146"/>
      <c r="AC36" s="16">
        <v>146087</v>
      </c>
      <c r="AD36" s="16">
        <v>3168</v>
      </c>
      <c r="AE36" s="16">
        <v>3024</v>
      </c>
      <c r="AF36" s="16">
        <v>5231</v>
      </c>
      <c r="AG36" s="16">
        <v>1128</v>
      </c>
      <c r="AH36" s="16">
        <v>73</v>
      </c>
      <c r="AI36" s="16"/>
      <c r="AJ36" s="16"/>
      <c r="AK36" s="146"/>
    </row>
    <row r="37" spans="1:37" s="31" customFormat="1" ht="13.5" customHeight="1">
      <c r="A37" s="735">
        <v>40668</v>
      </c>
      <c r="B37" s="16"/>
      <c r="C37" s="16">
        <v>0</v>
      </c>
      <c r="D37" s="16">
        <v>122128</v>
      </c>
      <c r="E37" s="50"/>
      <c r="F37" s="16"/>
      <c r="G37" s="87">
        <v>273</v>
      </c>
      <c r="H37" s="50"/>
      <c r="I37" s="16"/>
      <c r="J37" s="87">
        <v>989</v>
      </c>
      <c r="K37" s="50"/>
      <c r="L37" s="16"/>
      <c r="M37" s="87">
        <v>764</v>
      </c>
      <c r="N37" s="50"/>
      <c r="O37" s="16"/>
      <c r="P37" s="87">
        <v>413</v>
      </c>
      <c r="Q37" s="16"/>
      <c r="R37" s="16"/>
      <c r="S37" s="16">
        <v>19</v>
      </c>
      <c r="T37" s="50"/>
      <c r="U37" s="16"/>
      <c r="V37" s="87"/>
      <c r="W37" s="50"/>
      <c r="X37" s="16"/>
      <c r="Y37" s="87"/>
      <c r="Z37" s="16"/>
      <c r="AA37" s="16"/>
      <c r="AB37" s="146"/>
      <c r="AC37" s="16">
        <v>154417</v>
      </c>
      <c r="AD37" s="16">
        <v>3111</v>
      </c>
      <c r="AE37" s="16">
        <v>2856</v>
      </c>
      <c r="AF37" s="16">
        <v>5298</v>
      </c>
      <c r="AG37" s="16">
        <v>1336</v>
      </c>
      <c r="AH37" s="16">
        <v>85</v>
      </c>
      <c r="AI37" s="16"/>
      <c r="AJ37" s="16"/>
      <c r="AK37" s="146"/>
    </row>
    <row r="38" spans="1:37" s="31" customFormat="1" ht="13.5" customHeight="1">
      <c r="A38" s="735">
        <v>40669</v>
      </c>
      <c r="B38" s="16"/>
      <c r="C38" s="16">
        <v>0</v>
      </c>
      <c r="D38" s="16">
        <v>86676</v>
      </c>
      <c r="E38" s="50"/>
      <c r="F38" s="16"/>
      <c r="G38" s="87">
        <v>246</v>
      </c>
      <c r="H38" s="50"/>
      <c r="I38" s="16"/>
      <c r="J38" s="87">
        <v>1109</v>
      </c>
      <c r="K38" s="50"/>
      <c r="L38" s="16"/>
      <c r="M38" s="87">
        <v>1040</v>
      </c>
      <c r="N38" s="50"/>
      <c r="O38" s="16"/>
      <c r="P38" s="87">
        <v>436</v>
      </c>
      <c r="Q38" s="16"/>
      <c r="R38" s="16"/>
      <c r="S38" s="16">
        <v>86</v>
      </c>
      <c r="T38" s="50"/>
      <c r="U38" s="16"/>
      <c r="V38" s="87"/>
      <c r="W38" s="50"/>
      <c r="X38" s="16"/>
      <c r="Y38" s="87"/>
      <c r="Z38" s="16"/>
      <c r="AA38" s="16"/>
      <c r="AB38" s="146"/>
      <c r="AC38" s="16">
        <v>157982</v>
      </c>
      <c r="AD38" s="16">
        <v>3118</v>
      </c>
      <c r="AE38" s="16">
        <v>2540</v>
      </c>
      <c r="AF38" s="16">
        <v>5148</v>
      </c>
      <c r="AG38" s="16">
        <v>1398</v>
      </c>
      <c r="AH38" s="16">
        <v>159</v>
      </c>
      <c r="AI38" s="16"/>
      <c r="AJ38" s="16"/>
      <c r="AK38" s="146"/>
    </row>
    <row r="39" spans="1:37" s="31" customFormat="1" ht="13.5" customHeight="1">
      <c r="A39" s="735">
        <v>40672</v>
      </c>
      <c r="B39" s="16"/>
      <c r="C39" s="16">
        <v>0</v>
      </c>
      <c r="D39" s="16">
        <v>67849</v>
      </c>
      <c r="E39" s="50"/>
      <c r="F39" s="16"/>
      <c r="G39" s="87">
        <v>160</v>
      </c>
      <c r="H39" s="50"/>
      <c r="I39" s="16"/>
      <c r="J39" s="87">
        <v>965</v>
      </c>
      <c r="K39" s="50"/>
      <c r="L39" s="16"/>
      <c r="M39" s="87">
        <v>2057</v>
      </c>
      <c r="N39" s="50"/>
      <c r="O39" s="16"/>
      <c r="P39" s="87">
        <v>334</v>
      </c>
      <c r="Q39" s="16"/>
      <c r="R39" s="16"/>
      <c r="S39" s="16">
        <v>25</v>
      </c>
      <c r="T39" s="50"/>
      <c r="U39" s="16"/>
      <c r="V39" s="87"/>
      <c r="W39" s="50"/>
      <c r="X39" s="16"/>
      <c r="Y39" s="87"/>
      <c r="Z39" s="16"/>
      <c r="AA39" s="16"/>
      <c r="AB39" s="146"/>
      <c r="AC39" s="16">
        <v>161953</v>
      </c>
      <c r="AD39" s="16">
        <v>3115</v>
      </c>
      <c r="AE39" s="16">
        <v>2637</v>
      </c>
      <c r="AF39" s="16">
        <v>6045</v>
      </c>
      <c r="AG39" s="16">
        <v>1507</v>
      </c>
      <c r="AH39" s="16">
        <v>154</v>
      </c>
      <c r="AI39" s="16"/>
      <c r="AJ39" s="16"/>
      <c r="AK39" s="146"/>
    </row>
    <row r="40" spans="1:37" ht="13.5" customHeight="1">
      <c r="A40" s="735">
        <v>40673</v>
      </c>
      <c r="B40" s="647"/>
      <c r="C40" s="14">
        <v>0</v>
      </c>
      <c r="D40" s="14">
        <v>59523</v>
      </c>
      <c r="G40" s="85">
        <v>1254</v>
      </c>
      <c r="J40" s="85">
        <v>325</v>
      </c>
      <c r="M40" s="85">
        <v>1549</v>
      </c>
      <c r="P40" s="85">
        <v>284</v>
      </c>
      <c r="S40" s="14">
        <v>24</v>
      </c>
      <c r="AC40" s="1359">
        <v>164154</v>
      </c>
      <c r="AD40" s="16">
        <v>3031</v>
      </c>
      <c r="AE40" s="16">
        <v>2671</v>
      </c>
      <c r="AF40" s="16">
        <v>6870</v>
      </c>
      <c r="AG40" s="16">
        <v>1646</v>
      </c>
      <c r="AH40" s="16">
        <v>156</v>
      </c>
      <c r="AI40" s="16"/>
      <c r="AJ40" s="16"/>
      <c r="AK40" s="146"/>
    </row>
    <row r="41" spans="1:37" ht="13.5" customHeight="1">
      <c r="A41" s="735">
        <v>40674</v>
      </c>
      <c r="B41" s="647"/>
      <c r="C41" s="14">
        <v>0</v>
      </c>
      <c r="D41" s="14">
        <v>57019</v>
      </c>
      <c r="G41" s="85">
        <v>97</v>
      </c>
      <c r="J41" s="85">
        <v>184</v>
      </c>
      <c r="M41" s="85">
        <v>893</v>
      </c>
      <c r="P41" s="85">
        <v>228</v>
      </c>
      <c r="S41" s="14">
        <v>32</v>
      </c>
      <c r="AC41" s="1359">
        <v>167631</v>
      </c>
      <c r="AD41" s="16">
        <v>3041</v>
      </c>
      <c r="AE41" s="16">
        <v>2746</v>
      </c>
      <c r="AF41" s="16">
        <v>6877</v>
      </c>
      <c r="AG41" s="16">
        <v>1759</v>
      </c>
      <c r="AH41" s="16">
        <v>146</v>
      </c>
      <c r="AI41" s="16"/>
      <c r="AJ41" s="16"/>
      <c r="AK41" s="146"/>
    </row>
    <row r="42" spans="1:37" ht="13.5" customHeight="1">
      <c r="A42" s="735">
        <v>40675</v>
      </c>
      <c r="B42" s="647"/>
      <c r="C42" s="14">
        <v>0</v>
      </c>
      <c r="D42" s="14">
        <v>54179</v>
      </c>
      <c r="G42" s="85">
        <v>94</v>
      </c>
      <c r="J42" s="85">
        <v>83</v>
      </c>
      <c r="M42" s="85">
        <v>1223</v>
      </c>
      <c r="P42" s="85">
        <v>217</v>
      </c>
      <c r="S42" s="14">
        <v>24</v>
      </c>
      <c r="AC42" s="1359">
        <v>173312</v>
      </c>
      <c r="AD42" s="16">
        <v>3075</v>
      </c>
      <c r="AE42" s="16">
        <v>2768</v>
      </c>
      <c r="AF42" s="16">
        <v>7008</v>
      </c>
      <c r="AG42" s="16">
        <v>1826</v>
      </c>
      <c r="AH42" s="16">
        <v>140</v>
      </c>
      <c r="AI42" s="16"/>
      <c r="AJ42" s="16"/>
      <c r="AK42" s="146"/>
    </row>
    <row r="43" spans="1:37" ht="13.5" customHeight="1">
      <c r="A43" s="735">
        <v>40676</v>
      </c>
      <c r="B43" s="647"/>
      <c r="C43" s="14">
        <v>50000</v>
      </c>
      <c r="D43" s="14">
        <v>141820</v>
      </c>
      <c r="G43" s="85">
        <v>417</v>
      </c>
      <c r="J43" s="85">
        <v>182</v>
      </c>
      <c r="M43" s="85">
        <v>2139</v>
      </c>
      <c r="P43" s="85">
        <v>380</v>
      </c>
      <c r="S43" s="14">
        <v>56</v>
      </c>
      <c r="AC43" s="1359">
        <v>235501</v>
      </c>
      <c r="AD43" s="16">
        <v>3021</v>
      </c>
      <c r="AE43" s="16">
        <v>2880</v>
      </c>
      <c r="AF43" s="16">
        <v>8037</v>
      </c>
      <c r="AG43" s="16">
        <v>1889</v>
      </c>
      <c r="AH43" s="16">
        <v>139</v>
      </c>
      <c r="AI43" s="16"/>
      <c r="AJ43" s="16"/>
      <c r="AK43" s="146"/>
    </row>
    <row r="44" spans="1:37" ht="13.5" customHeight="1">
      <c r="A44" s="735">
        <v>40679</v>
      </c>
      <c r="B44" s="647"/>
      <c r="C44" s="14">
        <v>0</v>
      </c>
      <c r="D44" s="14">
        <v>39646</v>
      </c>
      <c r="G44" s="85">
        <v>317</v>
      </c>
      <c r="J44" s="85">
        <v>183</v>
      </c>
      <c r="M44" s="85">
        <v>480</v>
      </c>
      <c r="P44" s="85">
        <v>267</v>
      </c>
      <c r="S44" s="14">
        <v>49</v>
      </c>
      <c r="AC44" s="1359">
        <v>236633</v>
      </c>
      <c r="AD44" s="16">
        <v>3004</v>
      </c>
      <c r="AE44" s="16">
        <v>2888</v>
      </c>
      <c r="AF44" s="16">
        <v>7956</v>
      </c>
      <c r="AG44" s="16">
        <v>1941</v>
      </c>
      <c r="AH44" s="16">
        <v>141</v>
      </c>
      <c r="AI44" s="16"/>
      <c r="AJ44" s="16"/>
      <c r="AK44" s="146"/>
    </row>
    <row r="45" spans="1:37" ht="13.5" customHeight="1">
      <c r="A45" s="735">
        <v>40680</v>
      </c>
      <c r="B45" s="647"/>
      <c r="C45" s="14">
        <v>0</v>
      </c>
      <c r="D45" s="14">
        <v>51455</v>
      </c>
      <c r="G45" s="85">
        <v>209</v>
      </c>
      <c r="J45" s="85">
        <v>804</v>
      </c>
      <c r="M45" s="85">
        <v>719</v>
      </c>
      <c r="P45" s="85">
        <v>139</v>
      </c>
      <c r="S45" s="14">
        <v>11</v>
      </c>
      <c r="AC45" s="1359">
        <v>242778</v>
      </c>
      <c r="AD45" s="16">
        <v>3014</v>
      </c>
      <c r="AE45" s="16">
        <v>2522</v>
      </c>
      <c r="AF45" s="16">
        <v>7842</v>
      </c>
      <c r="AG45" s="16">
        <v>1943</v>
      </c>
      <c r="AH45" s="16">
        <v>141</v>
      </c>
      <c r="AI45" s="16"/>
      <c r="AJ45" s="16"/>
      <c r="AK45" s="146"/>
    </row>
    <row r="46" spans="1:37" ht="13.5" customHeight="1">
      <c r="A46" s="735">
        <v>40681</v>
      </c>
      <c r="B46" s="647"/>
      <c r="C46" s="14">
        <v>20000</v>
      </c>
      <c r="D46" s="14">
        <v>97993</v>
      </c>
      <c r="G46" s="85">
        <v>144</v>
      </c>
      <c r="J46" s="85">
        <v>239</v>
      </c>
      <c r="M46" s="85">
        <v>955</v>
      </c>
      <c r="P46" s="85">
        <v>52</v>
      </c>
      <c r="S46" s="14">
        <v>5</v>
      </c>
      <c r="AC46" s="1359">
        <v>274533</v>
      </c>
      <c r="AD46" s="16">
        <v>2985</v>
      </c>
      <c r="AE46" s="16">
        <v>2440</v>
      </c>
      <c r="AF46" s="16">
        <v>7467</v>
      </c>
      <c r="AG46" s="16">
        <v>1939</v>
      </c>
      <c r="AH46" s="16">
        <v>141</v>
      </c>
      <c r="AI46" s="16"/>
      <c r="AJ46" s="16"/>
      <c r="AK46" s="146"/>
    </row>
    <row r="47" spans="1:37" ht="13.5" customHeight="1">
      <c r="A47" s="735">
        <v>40682</v>
      </c>
      <c r="B47" s="647"/>
      <c r="C47" s="14">
        <v>0</v>
      </c>
      <c r="D47" s="14">
        <v>118284</v>
      </c>
      <c r="G47" s="85">
        <v>164</v>
      </c>
      <c r="J47" s="85">
        <v>1068</v>
      </c>
      <c r="M47" s="85">
        <v>856</v>
      </c>
      <c r="P47" s="85">
        <v>155</v>
      </c>
      <c r="S47" s="14">
        <v>10</v>
      </c>
      <c r="AC47" s="1359">
        <v>280873</v>
      </c>
      <c r="AD47" s="16">
        <v>3010</v>
      </c>
      <c r="AE47" s="16">
        <v>2396</v>
      </c>
      <c r="AF47" s="16">
        <v>7282</v>
      </c>
      <c r="AG47" s="16">
        <v>1935</v>
      </c>
      <c r="AH47" s="16">
        <v>141</v>
      </c>
      <c r="AI47" s="16"/>
      <c r="AJ47" s="16"/>
      <c r="AK47" s="146"/>
    </row>
    <row r="48" spans="1:37" ht="13.5" customHeight="1">
      <c r="A48" s="735">
        <v>40683</v>
      </c>
      <c r="B48" s="647"/>
      <c r="C48" s="14">
        <v>0</v>
      </c>
      <c r="D48" s="14">
        <v>94896</v>
      </c>
      <c r="G48" s="85">
        <v>107</v>
      </c>
      <c r="J48" s="85">
        <v>400</v>
      </c>
      <c r="M48" s="85">
        <v>684</v>
      </c>
      <c r="P48" s="85">
        <v>226</v>
      </c>
      <c r="S48" s="14">
        <v>13</v>
      </c>
      <c r="AC48" s="1359">
        <v>297452</v>
      </c>
      <c r="AD48" s="16">
        <v>2998</v>
      </c>
      <c r="AE48" s="16">
        <v>2360</v>
      </c>
      <c r="AF48" s="16">
        <v>7316</v>
      </c>
      <c r="AG48" s="16">
        <v>1947</v>
      </c>
      <c r="AH48" s="16">
        <v>141</v>
      </c>
      <c r="AI48" s="16"/>
      <c r="AJ48" s="16"/>
      <c r="AK48" s="146"/>
    </row>
    <row r="49" spans="1:38" ht="13.5" customHeight="1">
      <c r="A49" s="735">
        <v>40686</v>
      </c>
      <c r="B49" s="647"/>
      <c r="C49" s="14">
        <v>0</v>
      </c>
      <c r="D49" s="14">
        <v>43916</v>
      </c>
      <c r="G49" s="85">
        <v>254</v>
      </c>
      <c r="J49" s="85">
        <v>427</v>
      </c>
      <c r="M49" s="85">
        <v>705</v>
      </c>
      <c r="P49" s="85">
        <v>195</v>
      </c>
      <c r="S49" s="14">
        <v>110</v>
      </c>
      <c r="AC49" s="1359">
        <v>298083</v>
      </c>
      <c r="AD49" s="16">
        <v>2831</v>
      </c>
      <c r="AE49" s="16">
        <v>2165</v>
      </c>
      <c r="AF49" s="16">
        <v>6955</v>
      </c>
      <c r="AG49" s="16">
        <v>1988</v>
      </c>
      <c r="AH49" s="16">
        <v>141</v>
      </c>
      <c r="AI49" s="16"/>
      <c r="AJ49" s="16"/>
      <c r="AK49" s="146"/>
    </row>
    <row r="50" spans="1:38" ht="13.5" customHeight="1">
      <c r="A50" s="735">
        <v>40687</v>
      </c>
      <c r="B50" s="647"/>
      <c r="C50" s="14">
        <v>0</v>
      </c>
      <c r="D50" s="14">
        <v>45184</v>
      </c>
      <c r="G50" s="85">
        <v>1493</v>
      </c>
      <c r="J50" s="85">
        <v>3102</v>
      </c>
      <c r="M50" s="85">
        <v>4409</v>
      </c>
      <c r="P50" s="85">
        <v>222</v>
      </c>
      <c r="S50" s="14">
        <v>2</v>
      </c>
      <c r="AC50" s="1359">
        <v>297031</v>
      </c>
      <c r="AD50" s="16">
        <v>2648</v>
      </c>
      <c r="AE50" s="16">
        <v>3645</v>
      </c>
      <c r="AF50" s="16">
        <v>7104</v>
      </c>
      <c r="AG50" s="16">
        <v>1936</v>
      </c>
      <c r="AH50" s="16">
        <v>139</v>
      </c>
      <c r="AI50" s="16"/>
      <c r="AJ50" s="16"/>
      <c r="AK50" s="146"/>
    </row>
    <row r="51" spans="1:38" ht="13.5" customHeight="1">
      <c r="A51" s="735">
        <v>40688</v>
      </c>
      <c r="B51" s="647"/>
      <c r="C51" s="14">
        <v>0</v>
      </c>
      <c r="D51" s="14">
        <v>58211</v>
      </c>
      <c r="G51" s="85">
        <v>1000</v>
      </c>
      <c r="J51" s="85">
        <v>1179</v>
      </c>
      <c r="M51" s="85">
        <v>1607</v>
      </c>
      <c r="P51" s="85">
        <v>237</v>
      </c>
      <c r="S51" s="14">
        <v>0</v>
      </c>
      <c r="AC51" s="1359">
        <v>307100</v>
      </c>
      <c r="AD51" s="16">
        <v>2802</v>
      </c>
      <c r="AE51" s="16">
        <v>4585</v>
      </c>
      <c r="AF51" s="16">
        <v>7962</v>
      </c>
      <c r="AG51" s="16">
        <v>1925</v>
      </c>
      <c r="AH51" s="16">
        <v>139</v>
      </c>
      <c r="AI51" s="16"/>
      <c r="AJ51" s="16"/>
      <c r="AK51" s="146"/>
    </row>
    <row r="52" spans="1:38" ht="13.5" customHeight="1">
      <c r="A52" s="735">
        <v>40689</v>
      </c>
      <c r="B52" s="647"/>
      <c r="C52" s="14">
        <v>20000</v>
      </c>
      <c r="D52" s="14">
        <v>67692</v>
      </c>
      <c r="G52" s="85">
        <v>1403</v>
      </c>
      <c r="J52" s="85">
        <v>1177</v>
      </c>
      <c r="M52" s="85">
        <v>2165</v>
      </c>
      <c r="P52" s="85">
        <v>237</v>
      </c>
      <c r="S52" s="14">
        <v>0</v>
      </c>
      <c r="AC52" s="1359">
        <v>331039</v>
      </c>
      <c r="AD52" s="16">
        <v>3401</v>
      </c>
      <c r="AE52" s="16">
        <v>5113</v>
      </c>
      <c r="AF52" s="16">
        <v>8722</v>
      </c>
      <c r="AG52" s="16">
        <v>1936</v>
      </c>
      <c r="AH52" s="16">
        <v>139</v>
      </c>
      <c r="AI52" s="16"/>
      <c r="AJ52" s="16"/>
      <c r="AK52" s="146"/>
    </row>
    <row r="53" spans="1:38" ht="13.5" customHeight="1">
      <c r="A53" s="735">
        <v>40690</v>
      </c>
      <c r="B53" s="647"/>
      <c r="C53" s="14">
        <v>0</v>
      </c>
      <c r="D53" s="14">
        <v>31746</v>
      </c>
      <c r="G53" s="85">
        <v>785</v>
      </c>
      <c r="J53" s="85">
        <v>867</v>
      </c>
      <c r="M53" s="85">
        <v>1521</v>
      </c>
      <c r="P53" s="85">
        <v>75</v>
      </c>
      <c r="S53" s="14">
        <v>0</v>
      </c>
      <c r="AC53" s="1359">
        <v>334361</v>
      </c>
      <c r="AD53" s="16">
        <v>3716</v>
      </c>
      <c r="AE53" s="16">
        <v>5319</v>
      </c>
      <c r="AF53" s="16">
        <v>9253</v>
      </c>
      <c r="AG53" s="16">
        <v>1944</v>
      </c>
      <c r="AH53" s="16">
        <v>139</v>
      </c>
      <c r="AI53" s="16"/>
      <c r="AJ53" s="16"/>
      <c r="AK53" s="146"/>
    </row>
    <row r="54" spans="1:38" s="25" customFormat="1" ht="13.5" customHeight="1">
      <c r="A54" s="738">
        <v>40693</v>
      </c>
      <c r="B54" s="24"/>
      <c r="C54" s="24">
        <v>0</v>
      </c>
      <c r="D54" s="24">
        <v>1667</v>
      </c>
      <c r="E54" s="52"/>
      <c r="F54" s="24"/>
      <c r="G54" s="88"/>
      <c r="H54" s="52"/>
      <c r="I54" s="24"/>
      <c r="J54" s="88"/>
      <c r="K54" s="52"/>
      <c r="L54" s="24"/>
      <c r="M54" s="88"/>
      <c r="N54" s="52"/>
      <c r="O54" s="24"/>
      <c r="P54" s="88"/>
      <c r="Q54" s="24"/>
      <c r="R54" s="24"/>
      <c r="S54" s="24"/>
      <c r="T54" s="52"/>
      <c r="U54" s="24"/>
      <c r="V54" s="88"/>
      <c r="W54" s="52"/>
      <c r="X54" s="24"/>
      <c r="Y54" s="88"/>
      <c r="Z54" s="24"/>
      <c r="AA54" s="24"/>
      <c r="AB54" s="147"/>
      <c r="AC54" s="24">
        <v>334803</v>
      </c>
      <c r="AD54" s="24"/>
      <c r="AE54" s="24"/>
      <c r="AF54" s="24"/>
      <c r="AG54" s="24"/>
      <c r="AH54" s="24"/>
      <c r="AI54" s="24"/>
      <c r="AJ54" s="24"/>
      <c r="AK54" s="147"/>
      <c r="AL54" s="64" t="s">
        <v>26</v>
      </c>
    </row>
    <row r="55" spans="1:38" ht="13.5" customHeight="1">
      <c r="A55" s="735">
        <v>40694</v>
      </c>
      <c r="B55" s="647"/>
      <c r="C55" s="14">
        <v>0</v>
      </c>
      <c r="D55" s="14">
        <v>35812</v>
      </c>
      <c r="G55" s="85">
        <v>2258</v>
      </c>
      <c r="J55" s="85">
        <v>227</v>
      </c>
      <c r="M55" s="85">
        <v>184</v>
      </c>
      <c r="P55" s="85">
        <v>33</v>
      </c>
      <c r="S55" s="14">
        <v>0</v>
      </c>
      <c r="AC55" s="1359">
        <v>343316</v>
      </c>
      <c r="AD55" s="16">
        <v>4844</v>
      </c>
      <c r="AE55" s="16">
        <v>5460</v>
      </c>
      <c r="AF55" s="16">
        <v>9292</v>
      </c>
      <c r="AG55" s="16">
        <v>1948</v>
      </c>
      <c r="AH55" s="16">
        <v>139</v>
      </c>
      <c r="AI55" s="16"/>
      <c r="AJ55" s="16"/>
      <c r="AK55" s="146"/>
    </row>
    <row r="56" spans="1:38" ht="13.5" customHeight="1">
      <c r="A56" s="735">
        <v>40695</v>
      </c>
      <c r="B56" s="647"/>
      <c r="C56" s="14">
        <v>0</v>
      </c>
      <c r="D56" s="14">
        <v>53645</v>
      </c>
      <c r="G56" s="85">
        <v>649</v>
      </c>
      <c r="J56" s="85">
        <v>1031</v>
      </c>
      <c r="M56" s="85">
        <v>1674</v>
      </c>
      <c r="P56" s="85">
        <v>304</v>
      </c>
      <c r="S56" s="14">
        <v>0</v>
      </c>
      <c r="AC56" s="1359">
        <v>354861</v>
      </c>
      <c r="AD56" s="16">
        <v>5100</v>
      </c>
      <c r="AE56" s="16">
        <v>4972</v>
      </c>
      <c r="AF56" s="16">
        <v>8715</v>
      </c>
      <c r="AG56" s="16">
        <v>1688</v>
      </c>
      <c r="AH56" s="16">
        <v>139</v>
      </c>
      <c r="AI56" s="16"/>
      <c r="AJ56" s="16"/>
      <c r="AK56" s="146"/>
    </row>
    <row r="57" spans="1:38" ht="13.5" customHeight="1">
      <c r="A57" s="735">
        <v>40696</v>
      </c>
      <c r="B57" s="647"/>
      <c r="C57" s="14">
        <v>0</v>
      </c>
      <c r="D57" s="14">
        <v>60036</v>
      </c>
      <c r="G57" s="85">
        <v>630</v>
      </c>
      <c r="J57" s="85">
        <v>450</v>
      </c>
      <c r="M57" s="85">
        <v>3591</v>
      </c>
      <c r="P57" s="85">
        <v>57</v>
      </c>
      <c r="S57" s="14">
        <v>0</v>
      </c>
      <c r="AC57" s="1359">
        <v>359082</v>
      </c>
      <c r="AD57" s="16">
        <v>5511</v>
      </c>
      <c r="AE57" s="16">
        <v>4869</v>
      </c>
      <c r="AF57" s="16">
        <v>8175</v>
      </c>
      <c r="AG57" s="16">
        <v>1728</v>
      </c>
      <c r="AH57" s="16">
        <v>139</v>
      </c>
      <c r="AI57" s="16"/>
      <c r="AJ57" s="16"/>
      <c r="AK57" s="146"/>
    </row>
    <row r="58" spans="1:38" ht="13.5" customHeight="1">
      <c r="A58" s="735">
        <v>40697</v>
      </c>
      <c r="B58" s="647"/>
      <c r="C58" s="14">
        <v>40000</v>
      </c>
      <c r="D58" s="14">
        <v>84380</v>
      </c>
      <c r="G58" s="85">
        <v>1151</v>
      </c>
      <c r="J58" s="85">
        <v>395</v>
      </c>
      <c r="M58" s="85">
        <v>1487</v>
      </c>
      <c r="P58" s="85">
        <v>1170</v>
      </c>
      <c r="S58" s="14">
        <v>0</v>
      </c>
      <c r="AC58" s="1359">
        <v>398088</v>
      </c>
      <c r="AD58" s="16">
        <v>4573</v>
      </c>
      <c r="AE58" s="16">
        <v>4833</v>
      </c>
      <c r="AF58" s="16">
        <v>7288</v>
      </c>
      <c r="AG58" s="16">
        <v>1760</v>
      </c>
      <c r="AH58" s="16">
        <v>139</v>
      </c>
      <c r="AI58" s="16"/>
      <c r="AJ58" s="16"/>
      <c r="AK58" s="146"/>
    </row>
    <row r="59" spans="1:38" ht="13.5" customHeight="1">
      <c r="A59" s="735">
        <v>40700</v>
      </c>
      <c r="B59" s="647"/>
      <c r="C59" s="14">
        <v>36000</v>
      </c>
      <c r="D59" s="14">
        <v>75126</v>
      </c>
      <c r="G59" s="85">
        <v>98</v>
      </c>
      <c r="J59" s="85">
        <v>339</v>
      </c>
      <c r="M59" s="85">
        <v>396</v>
      </c>
      <c r="P59" s="85">
        <v>41</v>
      </c>
      <c r="S59" s="14">
        <v>2</v>
      </c>
      <c r="AC59" s="1359">
        <v>417131</v>
      </c>
      <c r="AD59" s="16">
        <v>4574</v>
      </c>
      <c r="AE59" s="16">
        <v>4820</v>
      </c>
      <c r="AF59" s="16">
        <v>7236</v>
      </c>
      <c r="AG59" s="16">
        <v>1760</v>
      </c>
      <c r="AH59" s="16">
        <v>141</v>
      </c>
      <c r="AI59" s="16"/>
      <c r="AJ59" s="16"/>
      <c r="AK59" s="146"/>
    </row>
    <row r="60" spans="1:38" ht="13.5" customHeight="1">
      <c r="A60" s="735">
        <v>40701</v>
      </c>
      <c r="B60" s="647"/>
      <c r="C60" s="14">
        <v>60000</v>
      </c>
      <c r="D60" s="14">
        <v>119111</v>
      </c>
      <c r="G60" s="85">
        <v>133</v>
      </c>
      <c r="J60" s="85">
        <v>159</v>
      </c>
      <c r="M60" s="85">
        <v>164</v>
      </c>
      <c r="P60" s="85">
        <v>46</v>
      </c>
      <c r="S60" s="14">
        <v>0</v>
      </c>
      <c r="AC60" s="1359">
        <v>480432</v>
      </c>
      <c r="AD60" s="16">
        <v>4587</v>
      </c>
      <c r="AE60" s="16">
        <v>4841</v>
      </c>
      <c r="AF60" s="16">
        <v>7262</v>
      </c>
      <c r="AG60" s="16">
        <v>1760</v>
      </c>
      <c r="AH60" s="16">
        <v>141</v>
      </c>
      <c r="AI60" s="16"/>
      <c r="AJ60" s="16"/>
      <c r="AK60" s="146"/>
    </row>
    <row r="61" spans="1:38" ht="13.5" customHeight="1">
      <c r="A61" s="735">
        <v>40702</v>
      </c>
      <c r="B61" s="647"/>
      <c r="C61" s="14">
        <v>0</v>
      </c>
      <c r="D61" s="14">
        <v>125842</v>
      </c>
      <c r="G61" s="85">
        <v>376</v>
      </c>
      <c r="J61" s="85">
        <v>341</v>
      </c>
      <c r="M61" s="85">
        <v>382</v>
      </c>
      <c r="P61" s="85">
        <v>188</v>
      </c>
      <c r="S61" s="14">
        <v>0</v>
      </c>
      <c r="AC61" s="1359">
        <v>452543</v>
      </c>
      <c r="AD61" s="16">
        <v>4887</v>
      </c>
      <c r="AE61" s="16">
        <v>4870</v>
      </c>
      <c r="AF61" s="16">
        <v>7249</v>
      </c>
      <c r="AG61" s="16">
        <v>1828</v>
      </c>
      <c r="AH61" s="16">
        <v>141</v>
      </c>
      <c r="AI61" s="16"/>
      <c r="AJ61" s="16"/>
      <c r="AK61" s="146"/>
    </row>
    <row r="62" spans="1:38" ht="13.5" customHeight="1">
      <c r="A62" s="735">
        <v>40703</v>
      </c>
      <c r="B62" s="647"/>
      <c r="C62" s="14">
        <v>0</v>
      </c>
      <c r="D62" s="14">
        <v>56347</v>
      </c>
      <c r="G62" s="85">
        <v>315</v>
      </c>
      <c r="J62" s="85">
        <v>568</v>
      </c>
      <c r="M62" s="85">
        <v>1083</v>
      </c>
      <c r="P62" s="85">
        <v>1053</v>
      </c>
      <c r="S62" s="14">
        <v>0</v>
      </c>
      <c r="AC62" s="1359">
        <v>455825</v>
      </c>
      <c r="AD62" s="16">
        <v>4907</v>
      </c>
      <c r="AE62" s="16">
        <v>4838</v>
      </c>
      <c r="AF62" s="16">
        <v>7303</v>
      </c>
      <c r="AG62" s="16">
        <v>1897</v>
      </c>
      <c r="AH62" s="16">
        <v>141</v>
      </c>
      <c r="AI62" s="16"/>
      <c r="AJ62" s="16"/>
      <c r="AK62" s="146"/>
    </row>
    <row r="63" spans="1:38" ht="13.5" customHeight="1">
      <c r="A63" s="735">
        <v>40704</v>
      </c>
      <c r="B63" s="647"/>
      <c r="C63" s="14">
        <v>0</v>
      </c>
      <c r="D63" s="14">
        <v>71811</v>
      </c>
      <c r="G63" s="85">
        <v>429</v>
      </c>
      <c r="J63" s="85">
        <v>520</v>
      </c>
      <c r="M63" s="85">
        <v>381</v>
      </c>
      <c r="P63" s="85">
        <v>197</v>
      </c>
      <c r="S63" s="14">
        <v>218</v>
      </c>
      <c r="AC63" s="1359">
        <v>460757</v>
      </c>
      <c r="AD63" s="16">
        <v>4896</v>
      </c>
      <c r="AE63" s="16">
        <v>4906</v>
      </c>
      <c r="AF63" s="16">
        <v>7278</v>
      </c>
      <c r="AG63" s="16">
        <v>1889</v>
      </c>
      <c r="AH63" s="16">
        <v>359</v>
      </c>
      <c r="AI63" s="16"/>
      <c r="AJ63" s="16"/>
      <c r="AK63" s="146"/>
    </row>
    <row r="64" spans="1:38" ht="13.5" customHeight="1">
      <c r="A64" s="735">
        <v>40707</v>
      </c>
      <c r="B64" s="647"/>
      <c r="C64" s="14">
        <v>0</v>
      </c>
      <c r="D64" s="14">
        <v>49498</v>
      </c>
      <c r="G64" s="85">
        <v>126</v>
      </c>
      <c r="J64" s="85">
        <v>286</v>
      </c>
      <c r="M64" s="85">
        <v>279</v>
      </c>
      <c r="P64" s="85">
        <v>50</v>
      </c>
      <c r="S64" s="14">
        <v>0</v>
      </c>
      <c r="AC64" s="1359">
        <v>462207</v>
      </c>
      <c r="AD64" s="16">
        <v>4932</v>
      </c>
      <c r="AE64" s="16">
        <v>4971</v>
      </c>
      <c r="AF64" s="16">
        <v>7396</v>
      </c>
      <c r="AG64" s="16">
        <v>1889</v>
      </c>
      <c r="AH64" s="16">
        <v>359</v>
      </c>
      <c r="AI64" s="16"/>
      <c r="AJ64" s="16"/>
      <c r="AK64" s="146"/>
    </row>
    <row r="65" spans="1:38" ht="13.5" customHeight="1">
      <c r="A65" s="735">
        <v>40708</v>
      </c>
      <c r="B65" s="647"/>
      <c r="C65" s="14">
        <v>0</v>
      </c>
      <c r="D65" s="14">
        <v>58039</v>
      </c>
      <c r="G65" s="85">
        <v>114</v>
      </c>
      <c r="J65" s="85">
        <v>221</v>
      </c>
      <c r="M65" s="85">
        <v>278</v>
      </c>
      <c r="P65" s="85">
        <v>61</v>
      </c>
      <c r="S65" s="14">
        <v>10</v>
      </c>
      <c r="AC65" s="1359">
        <v>453160</v>
      </c>
      <c r="AD65" s="16">
        <v>4953</v>
      </c>
      <c r="AE65" s="16">
        <v>5051</v>
      </c>
      <c r="AF65" s="16">
        <v>7467</v>
      </c>
      <c r="AG65" s="16">
        <v>1898</v>
      </c>
      <c r="AH65" s="16">
        <v>367</v>
      </c>
      <c r="AI65" s="16"/>
      <c r="AJ65" s="16"/>
      <c r="AK65" s="146"/>
    </row>
    <row r="66" spans="1:38" ht="13.5" customHeight="1">
      <c r="A66" s="735">
        <v>40709</v>
      </c>
      <c r="B66" s="647"/>
      <c r="C66" s="14">
        <v>0</v>
      </c>
      <c r="D66" s="14">
        <v>71635</v>
      </c>
      <c r="G66" s="85">
        <v>133</v>
      </c>
      <c r="J66" s="85">
        <v>532</v>
      </c>
      <c r="M66" s="85">
        <v>159</v>
      </c>
      <c r="P66" s="85">
        <v>146</v>
      </c>
      <c r="S66" s="14">
        <v>13</v>
      </c>
      <c r="AC66" s="1359">
        <v>462708</v>
      </c>
      <c r="AD66" s="16">
        <v>4969</v>
      </c>
      <c r="AE66" s="16">
        <v>4966</v>
      </c>
      <c r="AF66" s="16">
        <v>7513</v>
      </c>
      <c r="AG66" s="16">
        <v>1957</v>
      </c>
      <c r="AH66" s="16">
        <v>375</v>
      </c>
      <c r="AI66" s="16"/>
      <c r="AJ66" s="16"/>
      <c r="AK66" s="146"/>
    </row>
    <row r="67" spans="1:38" ht="13.5" customHeight="1">
      <c r="A67" s="735">
        <v>40710</v>
      </c>
      <c r="B67" s="647"/>
      <c r="C67" s="14">
        <v>0</v>
      </c>
      <c r="D67" s="14">
        <v>63773</v>
      </c>
      <c r="G67" s="85">
        <v>20</v>
      </c>
      <c r="J67" s="85">
        <v>383</v>
      </c>
      <c r="M67" s="85">
        <v>151</v>
      </c>
      <c r="P67" s="85">
        <v>29</v>
      </c>
      <c r="S67" s="14">
        <v>0</v>
      </c>
      <c r="AC67" s="1359">
        <v>462929</v>
      </c>
      <c r="AD67" s="16">
        <v>4977</v>
      </c>
      <c r="AE67" s="16">
        <v>5021</v>
      </c>
      <c r="AF67" s="16">
        <v>7529</v>
      </c>
      <c r="AG67" s="16">
        <v>1964</v>
      </c>
      <c r="AH67" s="16">
        <v>375</v>
      </c>
      <c r="AI67" s="16"/>
      <c r="AJ67" s="16"/>
      <c r="AK67" s="146"/>
    </row>
    <row r="68" spans="1:38" ht="13.5" customHeight="1">
      <c r="A68" s="735">
        <v>40711</v>
      </c>
      <c r="B68" s="647"/>
      <c r="C68" s="14">
        <v>0</v>
      </c>
      <c r="D68" s="14">
        <v>45502</v>
      </c>
      <c r="G68" s="85">
        <v>93</v>
      </c>
      <c r="J68" s="85">
        <v>178</v>
      </c>
      <c r="M68" s="85">
        <v>148</v>
      </c>
      <c r="P68" s="85">
        <v>77</v>
      </c>
      <c r="S68" s="14">
        <v>8</v>
      </c>
      <c r="AC68" s="1359">
        <v>467819</v>
      </c>
      <c r="AD68" s="16">
        <v>4981</v>
      </c>
      <c r="AE68" s="16">
        <v>5120</v>
      </c>
      <c r="AF68" s="16">
        <v>7571</v>
      </c>
      <c r="AG68" s="16">
        <v>1976</v>
      </c>
      <c r="AH68" s="16">
        <v>379</v>
      </c>
      <c r="AI68" s="16"/>
      <c r="AJ68" s="16"/>
      <c r="AK68" s="146"/>
    </row>
    <row r="69" spans="1:38" ht="13.5" customHeight="1">
      <c r="A69" s="735">
        <v>40714</v>
      </c>
      <c r="B69" s="647"/>
      <c r="C69" s="14">
        <v>20000</v>
      </c>
      <c r="D69" s="14">
        <v>83083</v>
      </c>
      <c r="G69" s="85">
        <v>66</v>
      </c>
      <c r="J69" s="85">
        <v>390</v>
      </c>
      <c r="M69" s="85">
        <v>831</v>
      </c>
      <c r="P69" s="85">
        <v>189</v>
      </c>
      <c r="S69" s="14">
        <v>1</v>
      </c>
      <c r="AC69" s="1359">
        <v>491944</v>
      </c>
      <c r="AD69" s="16">
        <v>4969</v>
      </c>
      <c r="AE69" s="16">
        <v>5164</v>
      </c>
      <c r="AF69" s="16">
        <v>8113</v>
      </c>
      <c r="AG69" s="16">
        <v>2022</v>
      </c>
      <c r="AH69" s="16">
        <v>379</v>
      </c>
      <c r="AI69" s="16"/>
      <c r="AJ69" s="16"/>
      <c r="AK69" s="146"/>
    </row>
    <row r="70" spans="1:38" ht="13.5" customHeight="1">
      <c r="A70" s="735">
        <v>40715</v>
      </c>
      <c r="B70" s="647"/>
      <c r="C70" s="14">
        <v>0</v>
      </c>
      <c r="D70" s="14">
        <v>38733</v>
      </c>
      <c r="G70" s="85">
        <v>1795</v>
      </c>
      <c r="J70" s="85">
        <v>1333</v>
      </c>
      <c r="M70" s="85">
        <v>571</v>
      </c>
      <c r="P70" s="85">
        <v>232</v>
      </c>
      <c r="S70" s="14">
        <v>2</v>
      </c>
      <c r="AC70" s="1359">
        <v>496638</v>
      </c>
      <c r="AD70" s="16">
        <v>5728</v>
      </c>
      <c r="AE70" s="16">
        <v>5588</v>
      </c>
      <c r="AF70" s="16">
        <v>8271</v>
      </c>
      <c r="AG70" s="16">
        <v>2010</v>
      </c>
      <c r="AH70" s="16">
        <v>379</v>
      </c>
      <c r="AI70" s="16"/>
      <c r="AJ70" s="16"/>
      <c r="AK70" s="146"/>
    </row>
    <row r="71" spans="1:38" ht="13.5" customHeight="1">
      <c r="A71" s="735">
        <v>40716</v>
      </c>
      <c r="B71" s="647"/>
      <c r="C71" s="14">
        <v>0</v>
      </c>
      <c r="D71" s="14">
        <v>57174</v>
      </c>
      <c r="G71" s="85">
        <v>701</v>
      </c>
      <c r="J71" s="85">
        <v>1196</v>
      </c>
      <c r="M71" s="85">
        <v>1726</v>
      </c>
      <c r="P71" s="85">
        <v>158</v>
      </c>
      <c r="S71" s="14">
        <v>2</v>
      </c>
      <c r="AC71" s="1359">
        <v>509680</v>
      </c>
      <c r="AD71" s="16">
        <v>6120</v>
      </c>
      <c r="AE71" s="16">
        <v>6104</v>
      </c>
      <c r="AF71" s="16">
        <v>9505</v>
      </c>
      <c r="AG71" s="16">
        <v>2041</v>
      </c>
      <c r="AH71" s="16">
        <v>381</v>
      </c>
      <c r="AI71" s="16"/>
      <c r="AJ71" s="16"/>
      <c r="AK71" s="146"/>
    </row>
    <row r="72" spans="1:38" ht="13.5" customHeight="1">
      <c r="A72" s="735">
        <v>40717</v>
      </c>
      <c r="B72" s="647"/>
      <c r="C72" s="14">
        <v>2500</v>
      </c>
      <c r="D72" s="14">
        <v>70403</v>
      </c>
      <c r="G72" s="85">
        <v>516</v>
      </c>
      <c r="J72" s="85">
        <v>2004</v>
      </c>
      <c r="M72" s="85">
        <v>1229</v>
      </c>
      <c r="P72" s="85">
        <v>427</v>
      </c>
      <c r="S72" s="14">
        <v>17</v>
      </c>
      <c r="AC72" s="1359">
        <v>528046</v>
      </c>
      <c r="AD72" s="16">
        <v>6459</v>
      </c>
      <c r="AE72" s="16">
        <v>6822</v>
      </c>
      <c r="AF72" s="16">
        <v>10051</v>
      </c>
      <c r="AG72" s="16">
        <v>2125</v>
      </c>
      <c r="AH72" s="16">
        <v>382</v>
      </c>
      <c r="AI72" s="16"/>
      <c r="AJ72" s="16"/>
      <c r="AK72" s="146"/>
    </row>
    <row r="73" spans="1:38" ht="13.5" customHeight="1">
      <c r="A73" s="735">
        <v>40718</v>
      </c>
      <c r="B73" s="647"/>
      <c r="C73" s="14">
        <v>0</v>
      </c>
      <c r="D73" s="14">
        <v>65728</v>
      </c>
      <c r="G73" s="85">
        <v>331</v>
      </c>
      <c r="J73" s="85">
        <v>1637</v>
      </c>
      <c r="M73" s="85">
        <v>1625</v>
      </c>
      <c r="P73" s="85">
        <v>277</v>
      </c>
      <c r="S73" s="14">
        <v>2</v>
      </c>
      <c r="AC73" s="1359">
        <v>535590</v>
      </c>
      <c r="AD73" s="16">
        <v>6699</v>
      </c>
      <c r="AE73" s="16">
        <v>7283</v>
      </c>
      <c r="AF73" s="16">
        <v>10325</v>
      </c>
      <c r="AG73" s="16">
        <v>2184</v>
      </c>
      <c r="AH73" s="16">
        <v>382</v>
      </c>
      <c r="AI73" s="16"/>
      <c r="AJ73" s="16"/>
      <c r="AK73" s="146"/>
    </row>
    <row r="74" spans="1:38" ht="13.5" customHeight="1">
      <c r="A74" s="735">
        <v>40721</v>
      </c>
      <c r="B74" s="647"/>
      <c r="C74" s="14">
        <v>0</v>
      </c>
      <c r="D74" s="14">
        <v>70505</v>
      </c>
      <c r="G74" s="85">
        <v>428</v>
      </c>
      <c r="J74" s="85">
        <v>2305</v>
      </c>
      <c r="M74" s="85">
        <v>2679</v>
      </c>
      <c r="P74" s="85">
        <v>515</v>
      </c>
      <c r="S74" s="14">
        <v>0</v>
      </c>
      <c r="AC74" s="1359">
        <v>532103</v>
      </c>
      <c r="AD74" s="16">
        <v>6748</v>
      </c>
      <c r="AE74" s="16">
        <v>7266</v>
      </c>
      <c r="AF74" s="16">
        <v>10730</v>
      </c>
      <c r="AG74" s="16">
        <v>2462</v>
      </c>
      <c r="AH74" s="16">
        <v>382</v>
      </c>
      <c r="AI74" s="16"/>
      <c r="AJ74" s="16"/>
      <c r="AK74" s="146"/>
    </row>
    <row r="75" spans="1:38" ht="13.5" customHeight="1">
      <c r="A75" s="735">
        <v>40722</v>
      </c>
      <c r="B75" s="647"/>
      <c r="C75" s="14">
        <v>0</v>
      </c>
      <c r="D75" s="14">
        <v>80383</v>
      </c>
      <c r="G75" s="85">
        <v>1342</v>
      </c>
      <c r="J75" s="85">
        <v>2248</v>
      </c>
      <c r="M75" s="85">
        <v>2080</v>
      </c>
      <c r="P75" s="85">
        <v>999</v>
      </c>
      <c r="S75" s="14">
        <v>24</v>
      </c>
      <c r="AC75" s="1359">
        <v>531609</v>
      </c>
      <c r="AD75" s="16">
        <v>6975</v>
      </c>
      <c r="AE75" s="16">
        <v>7546</v>
      </c>
      <c r="AF75" s="16">
        <v>11566</v>
      </c>
      <c r="AG75" s="16">
        <v>2739</v>
      </c>
      <c r="AH75" s="16">
        <v>380</v>
      </c>
      <c r="AI75" s="16"/>
      <c r="AJ75" s="16"/>
      <c r="AK75" s="146"/>
    </row>
    <row r="76" spans="1:38" ht="13.5" customHeight="1">
      <c r="A76" s="735">
        <v>40723</v>
      </c>
      <c r="B76" s="647"/>
      <c r="C76" s="14">
        <v>0</v>
      </c>
      <c r="D76" s="14">
        <v>66383</v>
      </c>
      <c r="G76" s="85">
        <v>696</v>
      </c>
      <c r="J76" s="85">
        <v>682</v>
      </c>
      <c r="M76" s="85">
        <v>1032</v>
      </c>
      <c r="P76" s="85">
        <v>414</v>
      </c>
      <c r="S76" s="14">
        <v>36</v>
      </c>
      <c r="AC76" s="1359">
        <v>534061</v>
      </c>
      <c r="AD76" s="16">
        <v>6911</v>
      </c>
      <c r="AE76" s="16">
        <v>7614</v>
      </c>
      <c r="AF76" s="16">
        <f>7104+4520</f>
        <v>11624</v>
      </c>
      <c r="AG76" s="16">
        <f>2227+597</f>
        <v>2824</v>
      </c>
      <c r="AH76" s="16">
        <f>246+139</f>
        <v>385</v>
      </c>
      <c r="AI76" s="16"/>
      <c r="AJ76" s="16"/>
      <c r="AK76" s="146"/>
    </row>
    <row r="77" spans="1:38" ht="13.5" customHeight="1">
      <c r="A77" s="735">
        <v>40724</v>
      </c>
      <c r="B77" s="647"/>
      <c r="C77" s="14">
        <v>0</v>
      </c>
      <c r="D77" s="14">
        <v>57370</v>
      </c>
      <c r="G77" s="85">
        <v>626</v>
      </c>
      <c r="J77" s="85">
        <v>759</v>
      </c>
      <c r="M77" s="85">
        <v>1938</v>
      </c>
      <c r="P77" s="85">
        <v>641</v>
      </c>
      <c r="S77" s="14">
        <v>20</v>
      </c>
      <c r="AC77" s="1359">
        <v>535601</v>
      </c>
      <c r="AD77" s="16">
        <v>7137</v>
      </c>
      <c r="AE77" s="16">
        <v>7860</v>
      </c>
      <c r="AF77" s="16">
        <v>7808</v>
      </c>
      <c r="AG77" s="16">
        <v>2456</v>
      </c>
      <c r="AH77" s="16">
        <v>246</v>
      </c>
      <c r="AI77" s="16"/>
      <c r="AJ77" s="16"/>
      <c r="AK77" s="146"/>
    </row>
    <row r="78" spans="1:38" ht="13.5" customHeight="1">
      <c r="A78" s="735">
        <v>40725</v>
      </c>
      <c r="B78" s="647">
        <v>0</v>
      </c>
      <c r="C78" s="14">
        <v>0</v>
      </c>
      <c r="D78" s="14">
        <v>51088</v>
      </c>
      <c r="E78" s="48">
        <v>0</v>
      </c>
      <c r="F78" s="14">
        <v>0</v>
      </c>
      <c r="G78" s="85">
        <v>202</v>
      </c>
      <c r="H78" s="48">
        <v>0</v>
      </c>
      <c r="I78" s="14">
        <v>0</v>
      </c>
      <c r="J78" s="85">
        <v>1350</v>
      </c>
      <c r="K78" s="48">
        <v>0</v>
      </c>
      <c r="L78" s="14">
        <v>0</v>
      </c>
      <c r="M78" s="85">
        <v>2803</v>
      </c>
      <c r="N78" s="48">
        <v>0</v>
      </c>
      <c r="O78" s="14">
        <v>0</v>
      </c>
      <c r="P78" s="85">
        <v>512</v>
      </c>
      <c r="Q78" s="14">
        <v>0</v>
      </c>
      <c r="R78" s="14">
        <v>0</v>
      </c>
      <c r="S78" s="14">
        <v>7</v>
      </c>
      <c r="AC78" s="1359">
        <v>548479</v>
      </c>
      <c r="AD78" s="16">
        <v>7272</v>
      </c>
      <c r="AE78" s="16">
        <v>8184</v>
      </c>
      <c r="AF78" s="16">
        <v>9743</v>
      </c>
      <c r="AG78" s="16">
        <v>2652</v>
      </c>
      <c r="AH78" s="16">
        <v>244</v>
      </c>
      <c r="AI78" s="16"/>
      <c r="AJ78" s="16"/>
      <c r="AK78" s="146"/>
    </row>
    <row r="79" spans="1:38" s="62" customFormat="1" ht="13.5" customHeight="1">
      <c r="A79" s="713">
        <v>40728</v>
      </c>
      <c r="B79" s="736">
        <v>0</v>
      </c>
      <c r="C79" s="60">
        <v>0</v>
      </c>
      <c r="D79" s="60">
        <v>5188</v>
      </c>
      <c r="E79" s="61">
        <v>0</v>
      </c>
      <c r="F79" s="60">
        <v>0</v>
      </c>
      <c r="G79" s="89">
        <v>20</v>
      </c>
      <c r="H79" s="61">
        <v>0</v>
      </c>
      <c r="I79" s="60">
        <v>0</v>
      </c>
      <c r="J79" s="89">
        <v>0</v>
      </c>
      <c r="K79" s="61">
        <v>0</v>
      </c>
      <c r="L79" s="60">
        <v>0</v>
      </c>
      <c r="M79" s="89">
        <v>35</v>
      </c>
      <c r="N79" s="61">
        <v>0</v>
      </c>
      <c r="O79" s="60">
        <v>0</v>
      </c>
      <c r="P79" s="89">
        <v>0</v>
      </c>
      <c r="Q79" s="60">
        <v>0</v>
      </c>
      <c r="R79" s="60">
        <v>0</v>
      </c>
      <c r="S79" s="60">
        <v>0</v>
      </c>
      <c r="T79" s="61"/>
      <c r="U79" s="60"/>
      <c r="V79" s="89"/>
      <c r="W79" s="61"/>
      <c r="X79" s="60"/>
      <c r="Y79" s="89"/>
      <c r="Z79" s="60"/>
      <c r="AA79" s="60"/>
      <c r="AB79" s="148"/>
      <c r="AC79" s="1411">
        <v>548266</v>
      </c>
      <c r="AD79" s="60">
        <v>7257</v>
      </c>
      <c r="AE79" s="60">
        <v>8184</v>
      </c>
      <c r="AF79" s="60">
        <v>9710</v>
      </c>
      <c r="AG79" s="60">
        <v>2652</v>
      </c>
      <c r="AH79" s="60">
        <v>244</v>
      </c>
      <c r="AI79" s="60"/>
      <c r="AJ79" s="60"/>
      <c r="AK79" s="148"/>
      <c r="AL79" s="62" t="s">
        <v>28</v>
      </c>
    </row>
    <row r="80" spans="1:38" s="46" customFormat="1" ht="13.5" customHeight="1">
      <c r="A80" s="737">
        <v>40729</v>
      </c>
      <c r="B80" s="729">
        <v>0</v>
      </c>
      <c r="C80" s="45">
        <v>0</v>
      </c>
      <c r="D80" s="45">
        <v>40430</v>
      </c>
      <c r="E80" s="51">
        <v>0</v>
      </c>
      <c r="F80" s="45">
        <v>0</v>
      </c>
      <c r="G80" s="90">
        <v>801</v>
      </c>
      <c r="H80" s="51">
        <v>0</v>
      </c>
      <c r="I80" s="45">
        <v>0</v>
      </c>
      <c r="J80" s="90">
        <v>1355</v>
      </c>
      <c r="K80" s="51">
        <v>0</v>
      </c>
      <c r="L80" s="45">
        <v>0</v>
      </c>
      <c r="M80" s="90">
        <v>910</v>
      </c>
      <c r="N80" s="51">
        <v>0</v>
      </c>
      <c r="O80" s="45">
        <v>0</v>
      </c>
      <c r="P80" s="90">
        <v>248</v>
      </c>
      <c r="Q80" s="45">
        <v>0</v>
      </c>
      <c r="R80" s="45">
        <v>0</v>
      </c>
      <c r="S80" s="45">
        <v>36</v>
      </c>
      <c r="T80" s="51"/>
      <c r="U80" s="45"/>
      <c r="V80" s="90"/>
      <c r="W80" s="51"/>
      <c r="X80" s="45"/>
      <c r="Y80" s="90"/>
      <c r="Z80" s="45"/>
      <c r="AA80" s="45"/>
      <c r="AB80" s="1416"/>
      <c r="AC80" s="1408">
        <v>551959</v>
      </c>
      <c r="AD80" s="45">
        <v>5974</v>
      </c>
      <c r="AE80" s="45">
        <v>4191</v>
      </c>
      <c r="AF80" s="45">
        <v>9972</v>
      </c>
      <c r="AG80" s="45">
        <v>2714</v>
      </c>
      <c r="AH80" s="45">
        <v>229</v>
      </c>
      <c r="AI80" s="45"/>
      <c r="AJ80" s="45"/>
      <c r="AK80" s="149"/>
    </row>
    <row r="81" spans="1:37" s="46" customFormat="1" ht="13.5" customHeight="1">
      <c r="A81" s="737">
        <v>40730</v>
      </c>
      <c r="B81" s="729">
        <v>0</v>
      </c>
      <c r="C81" s="45">
        <v>0</v>
      </c>
      <c r="D81" s="45">
        <v>47573</v>
      </c>
      <c r="E81" s="51">
        <v>0</v>
      </c>
      <c r="F81" s="45">
        <v>0</v>
      </c>
      <c r="G81" s="90">
        <v>478</v>
      </c>
      <c r="H81" s="51">
        <v>0</v>
      </c>
      <c r="I81" s="45">
        <v>0</v>
      </c>
      <c r="J81" s="90">
        <v>1145</v>
      </c>
      <c r="K81" s="51">
        <v>0</v>
      </c>
      <c r="L81" s="45">
        <v>0</v>
      </c>
      <c r="M81" s="90">
        <v>2605</v>
      </c>
      <c r="N81" s="51">
        <v>0</v>
      </c>
      <c r="O81" s="45">
        <v>0</v>
      </c>
      <c r="P81" s="90">
        <v>144</v>
      </c>
      <c r="Q81" s="45">
        <v>0</v>
      </c>
      <c r="R81" s="45">
        <v>0</v>
      </c>
      <c r="S81" s="45">
        <v>7</v>
      </c>
      <c r="T81" s="51"/>
      <c r="U81" s="45"/>
      <c r="V81" s="90"/>
      <c r="W81" s="51"/>
      <c r="X81" s="45"/>
      <c r="Y81" s="90"/>
      <c r="Z81" s="45"/>
      <c r="AA81" s="45"/>
      <c r="AB81" s="1416"/>
      <c r="AC81" s="1408">
        <v>558817</v>
      </c>
      <c r="AD81" s="45">
        <v>6077</v>
      </c>
      <c r="AE81" s="45">
        <v>4416</v>
      </c>
      <c r="AF81" s="45">
        <v>11091</v>
      </c>
      <c r="AG81" s="45">
        <v>2742</v>
      </c>
      <c r="AH81" s="45">
        <v>228</v>
      </c>
      <c r="AI81" s="45"/>
      <c r="AJ81" s="45"/>
      <c r="AK81" s="149"/>
    </row>
    <row r="82" spans="1:37" s="46" customFormat="1" ht="13.5" customHeight="1">
      <c r="A82" s="737">
        <v>40731</v>
      </c>
      <c r="B82" s="729">
        <v>0</v>
      </c>
      <c r="C82" s="45">
        <v>0</v>
      </c>
      <c r="D82" s="45">
        <v>44848</v>
      </c>
      <c r="E82" s="51">
        <v>0</v>
      </c>
      <c r="F82" s="45">
        <v>0</v>
      </c>
      <c r="G82" s="90">
        <v>4645</v>
      </c>
      <c r="H82" s="51">
        <v>0</v>
      </c>
      <c r="I82" s="45">
        <v>0</v>
      </c>
      <c r="J82" s="90">
        <v>13988</v>
      </c>
      <c r="K82" s="51">
        <v>200</v>
      </c>
      <c r="L82" s="45">
        <v>0</v>
      </c>
      <c r="M82" s="90">
        <v>12537</v>
      </c>
      <c r="N82" s="51">
        <v>0</v>
      </c>
      <c r="O82" s="45">
        <v>0</v>
      </c>
      <c r="P82" s="90">
        <v>890</v>
      </c>
      <c r="Q82" s="45">
        <v>0</v>
      </c>
      <c r="R82" s="45">
        <v>0</v>
      </c>
      <c r="S82" s="45">
        <v>36</v>
      </c>
      <c r="T82" s="51"/>
      <c r="U82" s="45"/>
      <c r="V82" s="90"/>
      <c r="W82" s="51"/>
      <c r="X82" s="45"/>
      <c r="Y82" s="90"/>
      <c r="Z82" s="45"/>
      <c r="AA82" s="45"/>
      <c r="AB82" s="1416"/>
      <c r="AC82" s="1408">
        <v>561641</v>
      </c>
      <c r="AD82" s="45">
        <v>7717</v>
      </c>
      <c r="AE82" s="45">
        <v>6336</v>
      </c>
      <c r="AF82" s="45">
        <v>11325</v>
      </c>
      <c r="AG82" s="45">
        <v>3232</v>
      </c>
      <c r="AH82" s="45">
        <v>228</v>
      </c>
      <c r="AI82" s="45"/>
      <c r="AJ82" s="45"/>
      <c r="AK82" s="149"/>
    </row>
    <row r="83" spans="1:37" s="46" customFormat="1" ht="13.5" customHeight="1">
      <c r="A83" s="737">
        <v>40732</v>
      </c>
      <c r="B83" s="729">
        <v>0</v>
      </c>
      <c r="C83" s="45">
        <v>0</v>
      </c>
      <c r="D83" s="45">
        <v>62399</v>
      </c>
      <c r="E83" s="51">
        <v>0</v>
      </c>
      <c r="F83" s="45">
        <v>0</v>
      </c>
      <c r="G83" s="90">
        <v>7458</v>
      </c>
      <c r="H83" s="51">
        <v>0</v>
      </c>
      <c r="I83" s="45">
        <v>0</v>
      </c>
      <c r="J83" s="90">
        <v>13334</v>
      </c>
      <c r="K83" s="51">
        <v>2000</v>
      </c>
      <c r="L83" s="45">
        <v>0</v>
      </c>
      <c r="M83" s="90">
        <v>16705</v>
      </c>
      <c r="N83" s="51">
        <v>0</v>
      </c>
      <c r="O83" s="45">
        <v>0</v>
      </c>
      <c r="P83" s="90">
        <v>2113</v>
      </c>
      <c r="Q83" s="45">
        <v>0</v>
      </c>
      <c r="R83" s="45">
        <v>0</v>
      </c>
      <c r="S83" s="45">
        <v>221</v>
      </c>
      <c r="T83" s="51"/>
      <c r="U83" s="45"/>
      <c r="V83" s="90"/>
      <c r="W83" s="51"/>
      <c r="X83" s="45"/>
      <c r="Y83" s="90"/>
      <c r="Z83" s="45"/>
      <c r="AA83" s="45"/>
      <c r="AB83" s="1416"/>
      <c r="AC83" s="1408">
        <v>574691</v>
      </c>
      <c r="AD83" s="45">
        <v>4085</v>
      </c>
      <c r="AE83" s="45">
        <v>8248</v>
      </c>
      <c r="AF83" s="45">
        <v>11711</v>
      </c>
      <c r="AG83" s="45">
        <v>4195</v>
      </c>
      <c r="AH83" s="45">
        <v>342</v>
      </c>
      <c r="AI83" s="45"/>
      <c r="AJ83" s="45"/>
      <c r="AK83" s="149"/>
    </row>
    <row r="84" spans="1:37" s="46" customFormat="1" ht="13.5" customHeight="1">
      <c r="A84" s="737">
        <v>40735</v>
      </c>
      <c r="B84" s="729">
        <v>0</v>
      </c>
      <c r="C84" s="45">
        <v>0</v>
      </c>
      <c r="D84" s="45">
        <v>65805</v>
      </c>
      <c r="E84" s="51">
        <v>0</v>
      </c>
      <c r="F84" s="45">
        <v>0</v>
      </c>
      <c r="G84" s="90">
        <v>4114</v>
      </c>
      <c r="H84" s="51">
        <v>0</v>
      </c>
      <c r="I84" s="45">
        <v>0</v>
      </c>
      <c r="J84" s="90">
        <v>9608</v>
      </c>
      <c r="K84" s="51">
        <v>436</v>
      </c>
      <c r="L84" s="45">
        <v>0</v>
      </c>
      <c r="M84" s="90">
        <v>11298</v>
      </c>
      <c r="N84" s="51">
        <v>0</v>
      </c>
      <c r="O84" s="45">
        <v>0</v>
      </c>
      <c r="P84" s="90">
        <v>1487</v>
      </c>
      <c r="Q84" s="45">
        <v>0</v>
      </c>
      <c r="R84" s="45">
        <v>0</v>
      </c>
      <c r="S84" s="45">
        <v>230</v>
      </c>
      <c r="T84" s="51"/>
      <c r="U84" s="45"/>
      <c r="V84" s="90"/>
      <c r="W84" s="51"/>
      <c r="X84" s="45"/>
      <c r="Y84" s="90"/>
      <c r="Z84" s="45"/>
      <c r="AA84" s="45"/>
      <c r="AB84" s="1416"/>
      <c r="AC84" s="1408">
        <v>586572</v>
      </c>
      <c r="AD84" s="45">
        <v>3968</v>
      </c>
      <c r="AE84" s="45">
        <v>10366</v>
      </c>
      <c r="AF84" s="45">
        <v>13279</v>
      </c>
      <c r="AG84" s="45">
        <v>4874</v>
      </c>
      <c r="AH84" s="45">
        <v>257</v>
      </c>
      <c r="AI84" s="45"/>
      <c r="AJ84" s="45"/>
      <c r="AK84" s="149"/>
    </row>
    <row r="85" spans="1:37" s="46" customFormat="1" ht="13.5" customHeight="1">
      <c r="A85" s="737">
        <v>40736</v>
      </c>
      <c r="B85" s="729">
        <v>0</v>
      </c>
      <c r="C85" s="45">
        <v>0</v>
      </c>
      <c r="D85" s="45">
        <v>88680</v>
      </c>
      <c r="E85" s="51">
        <v>0</v>
      </c>
      <c r="F85" s="45">
        <v>0</v>
      </c>
      <c r="G85" s="90">
        <v>5100</v>
      </c>
      <c r="H85" s="51">
        <v>0</v>
      </c>
      <c r="I85" s="45">
        <v>0</v>
      </c>
      <c r="J85" s="90">
        <v>7490</v>
      </c>
      <c r="K85" s="51">
        <v>0</v>
      </c>
      <c r="L85" s="45">
        <v>0</v>
      </c>
      <c r="M85" s="90">
        <v>12601</v>
      </c>
      <c r="N85" s="51">
        <v>0</v>
      </c>
      <c r="O85" s="45">
        <v>0</v>
      </c>
      <c r="P85" s="90">
        <v>1523</v>
      </c>
      <c r="Q85" s="45">
        <v>0</v>
      </c>
      <c r="R85" s="45">
        <v>0</v>
      </c>
      <c r="S85" s="45">
        <v>269</v>
      </c>
      <c r="T85" s="51"/>
      <c r="U85" s="45"/>
      <c r="V85" s="90"/>
      <c r="W85" s="51"/>
      <c r="X85" s="45"/>
      <c r="Y85" s="90"/>
      <c r="Z85" s="45"/>
      <c r="AA85" s="45"/>
      <c r="AB85" s="1416"/>
      <c r="AC85" s="1408">
        <v>590540</v>
      </c>
      <c r="AD85" s="45">
        <v>5698</v>
      </c>
      <c r="AE85" s="45">
        <v>10515</v>
      </c>
      <c r="AF85" s="45">
        <v>13789</v>
      </c>
      <c r="AG85" s="45">
        <v>5084</v>
      </c>
      <c r="AH85" s="45">
        <v>239</v>
      </c>
      <c r="AI85" s="45"/>
      <c r="AJ85" s="45"/>
      <c r="AK85" s="149"/>
    </row>
    <row r="86" spans="1:37" s="46" customFormat="1" ht="13.5" customHeight="1">
      <c r="A86" s="737">
        <v>40737</v>
      </c>
      <c r="B86" s="729">
        <v>0</v>
      </c>
      <c r="C86" s="45">
        <v>20000</v>
      </c>
      <c r="D86" s="45">
        <v>91528</v>
      </c>
      <c r="E86" s="51">
        <v>0</v>
      </c>
      <c r="F86" s="45">
        <v>0</v>
      </c>
      <c r="G86" s="90">
        <v>3680</v>
      </c>
      <c r="H86" s="51">
        <v>0</v>
      </c>
      <c r="I86" s="45">
        <v>0</v>
      </c>
      <c r="J86" s="90">
        <v>5357</v>
      </c>
      <c r="K86" s="51">
        <v>445</v>
      </c>
      <c r="L86" s="45">
        <v>0</v>
      </c>
      <c r="M86" s="90">
        <v>11506</v>
      </c>
      <c r="N86" s="51">
        <v>0</v>
      </c>
      <c r="O86" s="45">
        <v>0</v>
      </c>
      <c r="P86" s="90">
        <v>1266</v>
      </c>
      <c r="Q86" s="45">
        <v>0</v>
      </c>
      <c r="R86" s="45">
        <v>0</v>
      </c>
      <c r="S86" s="45">
        <v>70</v>
      </c>
      <c r="T86" s="51"/>
      <c r="U86" s="45"/>
      <c r="V86" s="90"/>
      <c r="W86" s="51"/>
      <c r="X86" s="45"/>
      <c r="Y86" s="90"/>
      <c r="Z86" s="45"/>
      <c r="AA86" s="45"/>
      <c r="AB86" s="1416"/>
      <c r="AC86" s="1408">
        <v>610184</v>
      </c>
      <c r="AD86" s="45">
        <v>4443</v>
      </c>
      <c r="AE86" s="45">
        <v>10431</v>
      </c>
      <c r="AF86" s="45">
        <v>11687</v>
      </c>
      <c r="AG86" s="45">
        <v>5249</v>
      </c>
      <c r="AH86" s="45">
        <v>280</v>
      </c>
      <c r="AI86" s="45"/>
      <c r="AJ86" s="45"/>
      <c r="AK86" s="149"/>
    </row>
    <row r="87" spans="1:37" s="46" customFormat="1" ht="13.5" customHeight="1">
      <c r="A87" s="737">
        <v>40738</v>
      </c>
      <c r="B87" s="729">
        <v>0</v>
      </c>
      <c r="C87" s="45">
        <v>0</v>
      </c>
      <c r="D87" s="45">
        <v>52691</v>
      </c>
      <c r="E87" s="51">
        <v>0</v>
      </c>
      <c r="F87" s="45">
        <v>0</v>
      </c>
      <c r="G87" s="90">
        <v>3365</v>
      </c>
      <c r="H87" s="51">
        <v>0</v>
      </c>
      <c r="I87" s="45">
        <v>0</v>
      </c>
      <c r="J87" s="90">
        <v>10257</v>
      </c>
      <c r="K87" s="51">
        <v>0</v>
      </c>
      <c r="L87" s="45">
        <v>0</v>
      </c>
      <c r="M87" s="90">
        <v>14840</v>
      </c>
      <c r="N87" s="51">
        <v>0</v>
      </c>
      <c r="O87" s="45">
        <v>0</v>
      </c>
      <c r="P87" s="90">
        <v>2623</v>
      </c>
      <c r="Q87" s="45">
        <v>0</v>
      </c>
      <c r="R87" s="45">
        <v>0</v>
      </c>
      <c r="S87" s="45">
        <v>90</v>
      </c>
      <c r="T87" s="51"/>
      <c r="U87" s="45"/>
      <c r="V87" s="90"/>
      <c r="W87" s="51"/>
      <c r="X87" s="45"/>
      <c r="Y87" s="90"/>
      <c r="Z87" s="45"/>
      <c r="AA87" s="45"/>
      <c r="AB87" s="1416"/>
      <c r="AC87" s="1408">
        <v>615615</v>
      </c>
      <c r="AD87" s="45">
        <v>5619</v>
      </c>
      <c r="AE87" s="45">
        <v>11439</v>
      </c>
      <c r="AF87" s="45">
        <v>12124</v>
      </c>
      <c r="AG87" s="45">
        <v>6295</v>
      </c>
      <c r="AH87" s="45">
        <v>271</v>
      </c>
      <c r="AI87" s="45"/>
      <c r="AJ87" s="45"/>
      <c r="AK87" s="149"/>
    </row>
    <row r="88" spans="1:37" s="46" customFormat="1" ht="13.5" customHeight="1">
      <c r="A88" s="737">
        <v>40739</v>
      </c>
      <c r="B88" s="729">
        <v>0</v>
      </c>
      <c r="C88" s="45">
        <v>0</v>
      </c>
      <c r="D88" s="45">
        <v>53082</v>
      </c>
      <c r="E88" s="51">
        <v>0</v>
      </c>
      <c r="F88" s="45">
        <v>0</v>
      </c>
      <c r="G88" s="90">
        <v>1998</v>
      </c>
      <c r="H88" s="51">
        <v>0</v>
      </c>
      <c r="I88" s="45">
        <v>0</v>
      </c>
      <c r="J88" s="90">
        <v>10803</v>
      </c>
      <c r="K88" s="51">
        <v>0</v>
      </c>
      <c r="L88" s="45">
        <v>0</v>
      </c>
      <c r="M88" s="90">
        <v>17454</v>
      </c>
      <c r="N88" s="51">
        <v>0</v>
      </c>
      <c r="O88" s="45">
        <v>0</v>
      </c>
      <c r="P88" s="90">
        <v>881</v>
      </c>
      <c r="Q88" s="45">
        <v>0</v>
      </c>
      <c r="R88" s="45">
        <v>0</v>
      </c>
      <c r="S88" s="45">
        <v>88</v>
      </c>
      <c r="T88" s="51"/>
      <c r="U88" s="45"/>
      <c r="V88" s="90"/>
      <c r="W88" s="51"/>
      <c r="X88" s="45"/>
      <c r="Y88" s="90"/>
      <c r="Z88" s="45"/>
      <c r="AA88" s="45"/>
      <c r="AB88" s="1416"/>
      <c r="AC88" s="1408">
        <v>618374</v>
      </c>
      <c r="AD88" s="45">
        <v>5414</v>
      </c>
      <c r="AE88" s="45">
        <v>11938</v>
      </c>
      <c r="AF88" s="45">
        <v>12692</v>
      </c>
      <c r="AG88" s="45">
        <v>6254</v>
      </c>
      <c r="AH88" s="45">
        <v>286</v>
      </c>
      <c r="AI88" s="45"/>
      <c r="AJ88" s="45"/>
      <c r="AK88" s="149"/>
    </row>
    <row r="89" spans="1:37" s="46" customFormat="1" ht="13.5" customHeight="1">
      <c r="A89" s="737">
        <v>40742</v>
      </c>
      <c r="B89" s="729">
        <v>0</v>
      </c>
      <c r="C89" s="45">
        <v>0</v>
      </c>
      <c r="D89" s="45">
        <v>45267</v>
      </c>
      <c r="E89" s="51">
        <v>0</v>
      </c>
      <c r="F89" s="45">
        <v>0</v>
      </c>
      <c r="G89" s="90">
        <v>1906</v>
      </c>
      <c r="H89" s="51">
        <v>0</v>
      </c>
      <c r="I89" s="45">
        <v>0</v>
      </c>
      <c r="J89" s="90">
        <v>7454</v>
      </c>
      <c r="K89" s="51">
        <v>0</v>
      </c>
      <c r="L89" s="45">
        <v>0</v>
      </c>
      <c r="M89" s="90">
        <v>15882</v>
      </c>
      <c r="N89" s="51">
        <v>0</v>
      </c>
      <c r="O89" s="45">
        <v>0</v>
      </c>
      <c r="P89" s="90">
        <v>1293</v>
      </c>
      <c r="Q89" s="45">
        <v>0</v>
      </c>
      <c r="R89" s="45">
        <v>0</v>
      </c>
      <c r="S89" s="45">
        <v>82</v>
      </c>
      <c r="T89" s="51"/>
      <c r="U89" s="45"/>
      <c r="V89" s="90"/>
      <c r="W89" s="51"/>
      <c r="X89" s="45"/>
      <c r="Y89" s="90"/>
      <c r="Z89" s="45"/>
      <c r="AA89" s="45"/>
      <c r="AB89" s="1416"/>
      <c r="AC89" s="1408">
        <v>619578</v>
      </c>
      <c r="AD89" s="45">
        <v>5521</v>
      </c>
      <c r="AE89" s="45">
        <v>13167</v>
      </c>
      <c r="AF89" s="45">
        <v>12212</v>
      </c>
      <c r="AG89" s="45">
        <v>6325</v>
      </c>
      <c r="AH89" s="45">
        <v>296</v>
      </c>
      <c r="AI89" s="45"/>
      <c r="AJ89" s="45"/>
      <c r="AK89" s="149"/>
    </row>
    <row r="90" spans="1:37" s="46" customFormat="1" ht="13.5" customHeight="1">
      <c r="A90" s="737">
        <v>40743</v>
      </c>
      <c r="B90" s="729">
        <v>0</v>
      </c>
      <c r="C90" s="45">
        <v>0</v>
      </c>
      <c r="D90" s="45">
        <v>53429</v>
      </c>
      <c r="E90" s="51">
        <v>0</v>
      </c>
      <c r="F90" s="45">
        <v>0</v>
      </c>
      <c r="G90" s="90">
        <v>1424</v>
      </c>
      <c r="H90" s="51">
        <v>0</v>
      </c>
      <c r="I90" s="45">
        <v>0</v>
      </c>
      <c r="J90" s="90">
        <v>8461</v>
      </c>
      <c r="K90" s="51">
        <v>0</v>
      </c>
      <c r="L90" s="45">
        <v>0</v>
      </c>
      <c r="M90" s="90">
        <v>11763</v>
      </c>
      <c r="N90" s="51">
        <v>0</v>
      </c>
      <c r="O90" s="45">
        <v>0</v>
      </c>
      <c r="P90" s="90">
        <v>1024</v>
      </c>
      <c r="Q90" s="45">
        <v>0</v>
      </c>
      <c r="R90" s="45">
        <v>0</v>
      </c>
      <c r="S90" s="45">
        <v>64</v>
      </c>
      <c r="T90" s="51"/>
      <c r="U90" s="45"/>
      <c r="V90" s="90"/>
      <c r="W90" s="51"/>
      <c r="X90" s="45"/>
      <c r="Y90" s="90"/>
      <c r="Z90" s="45"/>
      <c r="AA90" s="45"/>
      <c r="AB90" s="1416"/>
      <c r="AC90" s="1408">
        <v>626842</v>
      </c>
      <c r="AD90" s="45">
        <v>5398</v>
      </c>
      <c r="AE90" s="45">
        <v>13404</v>
      </c>
      <c r="AF90" s="45">
        <v>12101</v>
      </c>
      <c r="AG90" s="45">
        <v>6286</v>
      </c>
      <c r="AH90" s="45">
        <v>307</v>
      </c>
      <c r="AI90" s="45"/>
      <c r="AJ90" s="45"/>
      <c r="AK90" s="149"/>
    </row>
    <row r="91" spans="1:37" s="46" customFormat="1" ht="13.5" customHeight="1">
      <c r="A91" s="737">
        <v>40744</v>
      </c>
      <c r="B91" s="729">
        <v>0</v>
      </c>
      <c r="C91" s="45">
        <v>0</v>
      </c>
      <c r="D91" s="45">
        <v>44733</v>
      </c>
      <c r="E91" s="51">
        <v>0</v>
      </c>
      <c r="F91" s="45">
        <v>0</v>
      </c>
      <c r="G91" s="90">
        <v>3816</v>
      </c>
      <c r="H91" s="51">
        <v>0</v>
      </c>
      <c r="I91" s="45">
        <v>0</v>
      </c>
      <c r="J91" s="90">
        <v>11678</v>
      </c>
      <c r="K91" s="51">
        <v>0</v>
      </c>
      <c r="L91" s="45">
        <v>0</v>
      </c>
      <c r="M91" s="90">
        <v>18203</v>
      </c>
      <c r="N91" s="51">
        <v>0</v>
      </c>
      <c r="O91" s="45">
        <v>0</v>
      </c>
      <c r="P91" s="90">
        <v>2021</v>
      </c>
      <c r="Q91" s="45">
        <v>0</v>
      </c>
      <c r="R91" s="45">
        <v>0</v>
      </c>
      <c r="S91" s="45">
        <v>53</v>
      </c>
      <c r="T91" s="51"/>
      <c r="U91" s="45"/>
      <c r="V91" s="90"/>
      <c r="W91" s="51"/>
      <c r="X91" s="45"/>
      <c r="Y91" s="90"/>
      <c r="Z91" s="45"/>
      <c r="AA91" s="45"/>
      <c r="AB91" s="1416"/>
      <c r="AC91" s="1408">
        <v>627840</v>
      </c>
      <c r="AD91" s="45">
        <v>5839</v>
      </c>
      <c r="AE91" s="45">
        <v>13078</v>
      </c>
      <c r="AF91" s="45">
        <v>12118</v>
      </c>
      <c r="AG91" s="45">
        <v>6894</v>
      </c>
      <c r="AH91" s="45">
        <v>307</v>
      </c>
      <c r="AI91" s="45"/>
      <c r="AJ91" s="45"/>
      <c r="AK91" s="149"/>
    </row>
    <row r="92" spans="1:37" s="46" customFormat="1" ht="13.5" customHeight="1">
      <c r="A92" s="737">
        <v>40745</v>
      </c>
      <c r="B92" s="729">
        <v>0</v>
      </c>
      <c r="C92" s="45">
        <v>0</v>
      </c>
      <c r="D92" s="45">
        <v>63344</v>
      </c>
      <c r="E92" s="51">
        <v>0</v>
      </c>
      <c r="F92" s="45">
        <v>0</v>
      </c>
      <c r="G92" s="90">
        <v>2930</v>
      </c>
      <c r="H92" s="51">
        <v>0</v>
      </c>
      <c r="I92" s="45">
        <v>0</v>
      </c>
      <c r="J92" s="90">
        <v>12511</v>
      </c>
      <c r="K92" s="51">
        <v>0</v>
      </c>
      <c r="L92" s="45">
        <v>0</v>
      </c>
      <c r="M92" s="90">
        <v>16902</v>
      </c>
      <c r="N92" s="51">
        <v>0</v>
      </c>
      <c r="O92" s="45">
        <v>0</v>
      </c>
      <c r="P92" s="90">
        <v>2621</v>
      </c>
      <c r="Q92" s="45">
        <v>0</v>
      </c>
      <c r="R92" s="45">
        <v>0</v>
      </c>
      <c r="S92" s="45">
        <v>37</v>
      </c>
      <c r="T92" s="51"/>
      <c r="U92" s="45"/>
      <c r="V92" s="90"/>
      <c r="W92" s="51"/>
      <c r="X92" s="45"/>
      <c r="Y92" s="90"/>
      <c r="Z92" s="45"/>
      <c r="AA92" s="45"/>
      <c r="AB92" s="1416"/>
      <c r="AC92" s="1408">
        <v>633664</v>
      </c>
      <c r="AD92" s="45">
        <v>5378</v>
      </c>
      <c r="AE92" s="45">
        <v>13274</v>
      </c>
      <c r="AF92" s="45">
        <v>10954</v>
      </c>
      <c r="AG92" s="45">
        <v>6856</v>
      </c>
      <c r="AH92" s="45">
        <v>296</v>
      </c>
      <c r="AI92" s="45"/>
      <c r="AJ92" s="45"/>
      <c r="AK92" s="149"/>
    </row>
    <row r="93" spans="1:37" s="46" customFormat="1" ht="13.5" customHeight="1">
      <c r="A93" s="737">
        <v>40746</v>
      </c>
      <c r="B93" s="729">
        <v>0</v>
      </c>
      <c r="C93" s="45">
        <v>0</v>
      </c>
      <c r="D93" s="45">
        <v>63358</v>
      </c>
      <c r="E93" s="51">
        <v>0</v>
      </c>
      <c r="F93" s="45">
        <v>0</v>
      </c>
      <c r="G93" s="90">
        <v>2609</v>
      </c>
      <c r="H93" s="51">
        <v>0</v>
      </c>
      <c r="I93" s="45">
        <v>0</v>
      </c>
      <c r="J93" s="90">
        <v>15347</v>
      </c>
      <c r="K93" s="51">
        <v>0</v>
      </c>
      <c r="L93" s="45">
        <v>0</v>
      </c>
      <c r="M93" s="90">
        <v>10524</v>
      </c>
      <c r="N93" s="51">
        <v>0</v>
      </c>
      <c r="O93" s="45">
        <v>0</v>
      </c>
      <c r="P93" s="90">
        <v>2431</v>
      </c>
      <c r="Q93" s="45">
        <v>0</v>
      </c>
      <c r="R93" s="45">
        <v>0</v>
      </c>
      <c r="S93" s="45">
        <v>252</v>
      </c>
      <c r="T93" s="51"/>
      <c r="U93" s="45"/>
      <c r="V93" s="90"/>
      <c r="W93" s="51"/>
      <c r="X93" s="45"/>
      <c r="Y93" s="90"/>
      <c r="Z93" s="45"/>
      <c r="AA93" s="45"/>
      <c r="AB93" s="1416"/>
      <c r="AC93" s="1408">
        <v>634627</v>
      </c>
      <c r="AD93" s="45">
        <v>4813</v>
      </c>
      <c r="AE93" s="45">
        <v>12085</v>
      </c>
      <c r="AF93" s="45">
        <v>10356</v>
      </c>
      <c r="AG93" s="45">
        <v>5561</v>
      </c>
      <c r="AH93" s="45">
        <v>280</v>
      </c>
      <c r="AI93" s="45"/>
      <c r="AJ93" s="45"/>
      <c r="AK93" s="149"/>
    </row>
    <row r="94" spans="1:37" s="46" customFormat="1" ht="13.5" customHeight="1">
      <c r="A94" s="737">
        <v>40749</v>
      </c>
      <c r="B94" s="729">
        <v>0</v>
      </c>
      <c r="C94" s="45">
        <v>0</v>
      </c>
      <c r="D94" s="45">
        <v>46046</v>
      </c>
      <c r="E94" s="51">
        <v>0</v>
      </c>
      <c r="F94" s="45">
        <v>0</v>
      </c>
      <c r="G94" s="90">
        <v>3756</v>
      </c>
      <c r="H94" s="51">
        <v>0</v>
      </c>
      <c r="I94" s="45">
        <v>0</v>
      </c>
      <c r="J94" s="90">
        <v>9331</v>
      </c>
      <c r="K94" s="51">
        <v>0</v>
      </c>
      <c r="L94" s="45">
        <v>0</v>
      </c>
      <c r="M94" s="90">
        <v>13564</v>
      </c>
      <c r="N94" s="51">
        <v>0</v>
      </c>
      <c r="O94" s="45">
        <v>0</v>
      </c>
      <c r="P94" s="90">
        <v>843</v>
      </c>
      <c r="Q94" s="45">
        <v>0</v>
      </c>
      <c r="R94" s="45">
        <v>0</v>
      </c>
      <c r="S94" s="45">
        <v>118</v>
      </c>
      <c r="T94" s="51"/>
      <c r="U94" s="45"/>
      <c r="V94" s="90"/>
      <c r="W94" s="51"/>
      <c r="X94" s="45"/>
      <c r="Y94" s="90"/>
      <c r="Z94" s="45"/>
      <c r="AA94" s="45"/>
      <c r="AB94" s="1416"/>
      <c r="AC94" s="1408">
        <v>638843</v>
      </c>
      <c r="AD94" s="45">
        <v>4640</v>
      </c>
      <c r="AE94" s="45">
        <v>10703</v>
      </c>
      <c r="AF94" s="45">
        <v>9811</v>
      </c>
      <c r="AG94" s="45">
        <v>5378</v>
      </c>
      <c r="AH94" s="45">
        <v>291</v>
      </c>
      <c r="AI94" s="45"/>
      <c r="AJ94" s="45"/>
      <c r="AK94" s="149"/>
    </row>
    <row r="95" spans="1:37" s="46" customFormat="1" ht="13.5" customHeight="1">
      <c r="A95" s="737">
        <v>40750</v>
      </c>
      <c r="B95" s="729">
        <v>0</v>
      </c>
      <c r="C95" s="45">
        <v>0</v>
      </c>
      <c r="D95" s="45">
        <v>50023</v>
      </c>
      <c r="E95" s="51">
        <v>0</v>
      </c>
      <c r="F95" s="45">
        <v>0</v>
      </c>
      <c r="G95" s="90">
        <v>6920</v>
      </c>
      <c r="H95" s="51">
        <v>0</v>
      </c>
      <c r="I95" s="45">
        <v>0</v>
      </c>
      <c r="J95" s="90">
        <v>12133</v>
      </c>
      <c r="K95" s="51">
        <v>0</v>
      </c>
      <c r="L95" s="45">
        <v>0</v>
      </c>
      <c r="M95" s="90">
        <v>15120</v>
      </c>
      <c r="N95" s="51">
        <v>0</v>
      </c>
      <c r="O95" s="45">
        <v>0</v>
      </c>
      <c r="P95" s="90">
        <v>1699</v>
      </c>
      <c r="Q95" s="45">
        <v>0</v>
      </c>
      <c r="R95" s="45">
        <v>0</v>
      </c>
      <c r="S95" s="45">
        <v>56</v>
      </c>
      <c r="T95" s="51"/>
      <c r="U95" s="45"/>
      <c r="V95" s="90"/>
      <c r="W95" s="51"/>
      <c r="X95" s="45"/>
      <c r="Y95" s="90"/>
      <c r="Z95" s="45"/>
      <c r="AA95" s="45"/>
      <c r="AB95" s="1416"/>
      <c r="AC95" s="1408">
        <v>643284</v>
      </c>
      <c r="AD95" s="45">
        <v>4787</v>
      </c>
      <c r="AE95" s="45">
        <v>8252</v>
      </c>
      <c r="AF95" s="45">
        <v>11626</v>
      </c>
      <c r="AG95" s="45">
        <v>5121</v>
      </c>
      <c r="AH95" s="45">
        <v>309</v>
      </c>
      <c r="AI95" s="45"/>
      <c r="AJ95" s="45"/>
      <c r="AK95" s="149"/>
    </row>
    <row r="96" spans="1:37" s="46" customFormat="1" ht="13.5" customHeight="1">
      <c r="A96" s="737">
        <v>40751</v>
      </c>
      <c r="B96" s="729">
        <v>0</v>
      </c>
      <c r="C96" s="45">
        <v>0</v>
      </c>
      <c r="D96" s="45">
        <v>67527</v>
      </c>
      <c r="E96" s="51">
        <v>0</v>
      </c>
      <c r="F96" s="45">
        <v>0</v>
      </c>
      <c r="G96" s="90">
        <v>6518</v>
      </c>
      <c r="H96" s="51">
        <v>0</v>
      </c>
      <c r="I96" s="45">
        <v>0</v>
      </c>
      <c r="J96" s="90">
        <v>13606</v>
      </c>
      <c r="K96" s="51">
        <v>0</v>
      </c>
      <c r="L96" s="45">
        <v>0</v>
      </c>
      <c r="M96" s="90">
        <v>16883</v>
      </c>
      <c r="N96" s="51">
        <v>0</v>
      </c>
      <c r="O96" s="45">
        <v>0</v>
      </c>
      <c r="P96" s="90">
        <v>2157</v>
      </c>
      <c r="Q96" s="45">
        <v>0</v>
      </c>
      <c r="R96" s="45">
        <v>0</v>
      </c>
      <c r="S96" s="45">
        <v>188</v>
      </c>
      <c r="T96" s="51"/>
      <c r="U96" s="45"/>
      <c r="V96" s="90"/>
      <c r="W96" s="51"/>
      <c r="X96" s="45"/>
      <c r="Y96" s="90"/>
      <c r="Z96" s="45"/>
      <c r="AA96" s="45"/>
      <c r="AB96" s="1416"/>
      <c r="AC96" s="1408">
        <v>651319</v>
      </c>
      <c r="AD96" s="45">
        <v>5096</v>
      </c>
      <c r="AE96" s="45">
        <v>9567</v>
      </c>
      <c r="AF96" s="45">
        <v>10670</v>
      </c>
      <c r="AG96" s="45">
        <v>4759</v>
      </c>
      <c r="AH96" s="45">
        <v>463</v>
      </c>
      <c r="AI96" s="45"/>
      <c r="AJ96" s="45"/>
      <c r="AK96" s="149"/>
    </row>
    <row r="97" spans="1:37" s="46" customFormat="1" ht="13.5" customHeight="1">
      <c r="A97" s="737">
        <v>40752</v>
      </c>
      <c r="B97" s="729">
        <v>0</v>
      </c>
      <c r="C97" s="45">
        <v>0</v>
      </c>
      <c r="D97" s="45">
        <v>63794</v>
      </c>
      <c r="E97" s="51">
        <v>0</v>
      </c>
      <c r="F97" s="45">
        <v>0</v>
      </c>
      <c r="G97" s="90">
        <v>5121</v>
      </c>
      <c r="H97" s="51">
        <v>0</v>
      </c>
      <c r="I97" s="45">
        <v>0</v>
      </c>
      <c r="J97" s="90">
        <v>12812</v>
      </c>
      <c r="K97" s="51">
        <v>0</v>
      </c>
      <c r="L97" s="45">
        <v>0</v>
      </c>
      <c r="M97" s="90">
        <v>17516</v>
      </c>
      <c r="N97" s="51">
        <v>0</v>
      </c>
      <c r="O97" s="45">
        <v>0</v>
      </c>
      <c r="P97" s="90">
        <v>2084</v>
      </c>
      <c r="Q97" s="45">
        <v>0</v>
      </c>
      <c r="R97" s="45">
        <v>0</v>
      </c>
      <c r="S97" s="45">
        <v>127</v>
      </c>
      <c r="T97" s="51"/>
      <c r="U97" s="45"/>
      <c r="V97" s="90"/>
      <c r="W97" s="51"/>
      <c r="X97" s="45"/>
      <c r="Y97" s="90"/>
      <c r="Z97" s="45"/>
      <c r="AA97" s="45"/>
      <c r="AB97" s="1416"/>
      <c r="AC97" s="1408">
        <v>660033</v>
      </c>
      <c r="AD97" s="45">
        <v>5634</v>
      </c>
      <c r="AE97" s="45">
        <v>10347</v>
      </c>
      <c r="AF97" s="45">
        <v>10237</v>
      </c>
      <c r="AG97" s="45">
        <v>4892</v>
      </c>
      <c r="AH97" s="45">
        <v>550</v>
      </c>
      <c r="AI97" s="45"/>
      <c r="AJ97" s="45"/>
      <c r="AK97" s="149"/>
    </row>
    <row r="98" spans="1:37" ht="13.5" customHeight="1">
      <c r="A98" s="737">
        <v>40753</v>
      </c>
      <c r="B98" s="726">
        <v>0</v>
      </c>
      <c r="C98" s="8">
        <v>0</v>
      </c>
      <c r="D98" s="8">
        <v>78027</v>
      </c>
      <c r="E98" s="55">
        <v>0</v>
      </c>
      <c r="F98" s="8">
        <v>0</v>
      </c>
      <c r="G98" s="85">
        <v>3091</v>
      </c>
      <c r="H98" s="48">
        <v>0</v>
      </c>
      <c r="I98" s="14">
        <v>0</v>
      </c>
      <c r="J98" s="85">
        <v>14182</v>
      </c>
      <c r="K98" s="48">
        <v>0</v>
      </c>
      <c r="L98" s="14">
        <v>0</v>
      </c>
      <c r="M98" s="85">
        <v>15745</v>
      </c>
      <c r="N98" s="48">
        <v>0</v>
      </c>
      <c r="O98" s="14">
        <v>0</v>
      </c>
      <c r="P98" s="85">
        <v>2808</v>
      </c>
      <c r="Q98" s="14">
        <v>0</v>
      </c>
      <c r="R98" s="14">
        <v>0</v>
      </c>
      <c r="S98" s="14">
        <v>384</v>
      </c>
      <c r="AC98" s="1359">
        <v>674845</v>
      </c>
      <c r="AD98" s="16">
        <v>6102</v>
      </c>
      <c r="AE98" s="16">
        <v>7624</v>
      </c>
      <c r="AF98" s="16">
        <v>9941</v>
      </c>
      <c r="AG98" s="16">
        <v>4990</v>
      </c>
      <c r="AH98" s="16">
        <v>334</v>
      </c>
      <c r="AI98" s="16"/>
      <c r="AJ98" s="16"/>
      <c r="AK98" s="146"/>
    </row>
    <row r="99" spans="1:37" ht="13.5" customHeight="1">
      <c r="A99" s="737">
        <v>40756</v>
      </c>
      <c r="B99" s="726">
        <v>0</v>
      </c>
      <c r="C99" s="8">
        <v>0</v>
      </c>
      <c r="D99" s="8">
        <v>69484</v>
      </c>
      <c r="E99" s="55">
        <v>0</v>
      </c>
      <c r="F99" s="8">
        <v>0</v>
      </c>
      <c r="G99" s="85">
        <v>2615</v>
      </c>
      <c r="H99" s="48">
        <v>0</v>
      </c>
      <c r="I99" s="14">
        <v>0</v>
      </c>
      <c r="J99" s="85">
        <v>8293</v>
      </c>
      <c r="K99" s="48">
        <v>0</v>
      </c>
      <c r="L99" s="14">
        <v>0</v>
      </c>
      <c r="M99" s="85">
        <v>11685</v>
      </c>
      <c r="N99" s="48">
        <v>0</v>
      </c>
      <c r="O99" s="14">
        <v>0</v>
      </c>
      <c r="P99" s="85">
        <v>2002</v>
      </c>
      <c r="Q99" s="14">
        <v>0</v>
      </c>
      <c r="R99" s="14">
        <v>0</v>
      </c>
      <c r="S99" s="14">
        <v>127</v>
      </c>
      <c r="AC99" s="1359">
        <v>678436</v>
      </c>
      <c r="AD99" s="16">
        <v>5938</v>
      </c>
      <c r="AE99" s="16">
        <v>8895</v>
      </c>
      <c r="AF99" s="16">
        <v>9906</v>
      </c>
      <c r="AG99" s="16">
        <v>4834</v>
      </c>
      <c r="AH99" s="16">
        <v>321</v>
      </c>
      <c r="AI99" s="16"/>
      <c r="AJ99" s="16"/>
      <c r="AK99" s="146"/>
    </row>
    <row r="100" spans="1:37" ht="13.5" customHeight="1">
      <c r="A100" s="737">
        <v>40757</v>
      </c>
      <c r="B100" s="726">
        <v>0</v>
      </c>
      <c r="C100" s="8">
        <v>0</v>
      </c>
      <c r="D100" s="8">
        <v>88287</v>
      </c>
      <c r="E100" s="55">
        <v>0</v>
      </c>
      <c r="F100" s="8">
        <v>0</v>
      </c>
      <c r="G100" s="85">
        <v>5073</v>
      </c>
      <c r="H100" s="48">
        <v>0</v>
      </c>
      <c r="I100" s="14">
        <v>0</v>
      </c>
      <c r="J100" s="85">
        <v>11735</v>
      </c>
      <c r="K100" s="48">
        <v>0</v>
      </c>
      <c r="L100" s="14">
        <v>0</v>
      </c>
      <c r="M100" s="85">
        <v>14455</v>
      </c>
      <c r="N100" s="48">
        <v>0</v>
      </c>
      <c r="O100" s="14">
        <v>0</v>
      </c>
      <c r="P100" s="85">
        <v>2333</v>
      </c>
      <c r="Q100" s="14">
        <v>0</v>
      </c>
      <c r="R100" s="14">
        <v>0</v>
      </c>
      <c r="S100" s="14">
        <v>85</v>
      </c>
      <c r="AC100" s="1359">
        <v>691289</v>
      </c>
      <c r="AD100" s="16">
        <v>6133</v>
      </c>
      <c r="AE100" s="16">
        <v>9193</v>
      </c>
      <c r="AF100" s="16">
        <v>9213</v>
      </c>
      <c r="AG100" s="16">
        <v>4853</v>
      </c>
      <c r="AH100" s="16">
        <v>292</v>
      </c>
      <c r="AI100" s="16"/>
      <c r="AJ100" s="16"/>
      <c r="AK100" s="146"/>
    </row>
    <row r="101" spans="1:37" ht="13.5" customHeight="1">
      <c r="A101" s="737">
        <v>40758</v>
      </c>
      <c r="B101" s="726">
        <v>0</v>
      </c>
      <c r="C101" s="8">
        <v>0</v>
      </c>
      <c r="D101" s="8">
        <v>98027</v>
      </c>
      <c r="E101" s="55">
        <v>0</v>
      </c>
      <c r="F101" s="8">
        <v>0</v>
      </c>
      <c r="G101" s="85">
        <v>2589</v>
      </c>
      <c r="H101" s="48">
        <v>0</v>
      </c>
      <c r="I101" s="14">
        <v>0</v>
      </c>
      <c r="J101" s="85">
        <v>11135</v>
      </c>
      <c r="K101" s="48">
        <v>0</v>
      </c>
      <c r="L101" s="14">
        <v>0</v>
      </c>
      <c r="M101" s="85">
        <v>14777</v>
      </c>
      <c r="N101" s="48">
        <v>0</v>
      </c>
      <c r="O101" s="14">
        <v>0</v>
      </c>
      <c r="P101" s="85">
        <v>1714</v>
      </c>
      <c r="Q101" s="14">
        <v>0</v>
      </c>
      <c r="R101" s="14">
        <v>0</v>
      </c>
      <c r="S101" s="14">
        <v>161</v>
      </c>
      <c r="AC101" s="1359">
        <v>699126</v>
      </c>
      <c r="AD101" s="16">
        <v>7124</v>
      </c>
      <c r="AE101" s="16">
        <v>8008</v>
      </c>
      <c r="AF101" s="16">
        <v>10325</v>
      </c>
      <c r="AG101" s="16">
        <v>4866</v>
      </c>
      <c r="AH101" s="16">
        <v>261</v>
      </c>
      <c r="AI101" s="16"/>
      <c r="AJ101" s="16"/>
      <c r="AK101" s="146"/>
    </row>
    <row r="102" spans="1:37" ht="13.5" customHeight="1">
      <c r="A102" s="737">
        <v>40759</v>
      </c>
      <c r="B102" s="726">
        <v>0</v>
      </c>
      <c r="C102" s="8">
        <v>0</v>
      </c>
      <c r="D102" s="8">
        <v>98452</v>
      </c>
      <c r="E102" s="55">
        <v>0</v>
      </c>
      <c r="F102" s="8">
        <v>0</v>
      </c>
      <c r="G102" s="85">
        <v>4062</v>
      </c>
      <c r="H102" s="48">
        <v>0</v>
      </c>
      <c r="I102" s="14">
        <v>0</v>
      </c>
      <c r="J102" s="85">
        <v>17444</v>
      </c>
      <c r="K102" s="48">
        <v>0</v>
      </c>
      <c r="L102" s="14">
        <v>0</v>
      </c>
      <c r="M102" s="85">
        <v>21566</v>
      </c>
      <c r="N102" s="48">
        <v>0</v>
      </c>
      <c r="O102" s="14">
        <v>0</v>
      </c>
      <c r="P102" s="85">
        <v>2949</v>
      </c>
      <c r="Q102" s="14">
        <v>0</v>
      </c>
      <c r="R102" s="14">
        <v>0</v>
      </c>
      <c r="S102" s="14">
        <v>94</v>
      </c>
      <c r="AC102" s="1359">
        <v>710012</v>
      </c>
      <c r="AD102" s="16">
        <v>6177</v>
      </c>
      <c r="AE102" s="16">
        <v>7015</v>
      </c>
      <c r="AF102" s="16">
        <v>10275</v>
      </c>
      <c r="AG102" s="16">
        <v>4889</v>
      </c>
      <c r="AH102" s="16">
        <v>265</v>
      </c>
      <c r="AI102" s="16"/>
      <c r="AJ102" s="16"/>
      <c r="AK102" s="146"/>
    </row>
    <row r="103" spans="1:37" ht="13.5" customHeight="1">
      <c r="A103" s="737">
        <v>40760</v>
      </c>
      <c r="B103" s="726">
        <v>0</v>
      </c>
      <c r="C103" s="8">
        <v>0</v>
      </c>
      <c r="D103" s="8">
        <v>82510</v>
      </c>
      <c r="E103" s="55">
        <v>0</v>
      </c>
      <c r="F103" s="8">
        <v>0</v>
      </c>
      <c r="G103" s="85">
        <v>1952</v>
      </c>
      <c r="H103" s="48">
        <v>0</v>
      </c>
      <c r="I103" s="14">
        <v>0</v>
      </c>
      <c r="J103" s="85">
        <v>20099</v>
      </c>
      <c r="K103" s="48">
        <v>0</v>
      </c>
      <c r="L103" s="14">
        <v>0</v>
      </c>
      <c r="M103" s="85">
        <v>13920</v>
      </c>
      <c r="N103" s="48">
        <v>0</v>
      </c>
      <c r="O103" s="14">
        <v>0</v>
      </c>
      <c r="P103" s="85">
        <v>3250</v>
      </c>
      <c r="Q103" s="14">
        <v>0</v>
      </c>
      <c r="R103" s="14">
        <v>0</v>
      </c>
      <c r="S103" s="14">
        <v>69</v>
      </c>
      <c r="AC103" s="1359">
        <v>712756</v>
      </c>
      <c r="AD103" s="16">
        <v>5708</v>
      </c>
      <c r="AE103" s="16">
        <v>6532</v>
      </c>
      <c r="AF103" s="16">
        <v>9034</v>
      </c>
      <c r="AG103" s="16">
        <v>4847</v>
      </c>
      <c r="AH103" s="16">
        <v>259</v>
      </c>
      <c r="AI103" s="16"/>
      <c r="AJ103" s="16"/>
      <c r="AK103" s="146"/>
    </row>
    <row r="104" spans="1:37" ht="13.5" customHeight="1">
      <c r="A104" s="196">
        <v>40763</v>
      </c>
      <c r="B104" s="726">
        <v>0</v>
      </c>
      <c r="C104" s="8">
        <v>0</v>
      </c>
      <c r="D104" s="8">
        <v>74453</v>
      </c>
      <c r="E104" s="55">
        <v>0</v>
      </c>
      <c r="F104" s="8">
        <v>0</v>
      </c>
      <c r="G104" s="85">
        <v>2951</v>
      </c>
      <c r="H104" s="48">
        <v>0</v>
      </c>
      <c r="I104" s="14">
        <v>0</v>
      </c>
      <c r="J104" s="85">
        <v>17014</v>
      </c>
      <c r="K104" s="48">
        <v>344</v>
      </c>
      <c r="L104" s="14">
        <v>0</v>
      </c>
      <c r="M104" s="85">
        <v>15651</v>
      </c>
      <c r="N104" s="48">
        <v>0</v>
      </c>
      <c r="O104" s="14">
        <v>0</v>
      </c>
      <c r="P104" s="85">
        <v>2578</v>
      </c>
      <c r="Q104" s="14">
        <v>0</v>
      </c>
      <c r="R104" s="14">
        <v>0</v>
      </c>
      <c r="S104" s="14">
        <v>77</v>
      </c>
      <c r="AC104" s="1359">
        <v>723068</v>
      </c>
      <c r="AD104" s="16">
        <v>5916</v>
      </c>
      <c r="AE104" s="16">
        <v>8556</v>
      </c>
      <c r="AF104" s="16">
        <v>9305</v>
      </c>
      <c r="AG104" s="16">
        <v>4919</v>
      </c>
      <c r="AH104" s="16">
        <v>296</v>
      </c>
      <c r="AI104" s="16"/>
      <c r="AJ104" s="16"/>
      <c r="AK104" s="146"/>
    </row>
    <row r="105" spans="1:37" ht="13.5" customHeight="1">
      <c r="A105" s="196">
        <v>40764</v>
      </c>
      <c r="B105" s="726">
        <v>0</v>
      </c>
      <c r="C105" s="8">
        <v>0</v>
      </c>
      <c r="D105" s="8">
        <v>82951</v>
      </c>
      <c r="E105" s="55">
        <v>0</v>
      </c>
      <c r="F105" s="8">
        <v>0</v>
      </c>
      <c r="G105" s="85">
        <v>2591</v>
      </c>
      <c r="H105" s="48">
        <v>0</v>
      </c>
      <c r="I105" s="14">
        <v>0</v>
      </c>
      <c r="J105" s="85">
        <v>13899</v>
      </c>
      <c r="K105" s="48">
        <v>0</v>
      </c>
      <c r="L105" s="14">
        <v>0</v>
      </c>
      <c r="M105" s="85">
        <v>10709</v>
      </c>
      <c r="N105" s="48">
        <v>0</v>
      </c>
      <c r="O105" s="14">
        <v>0</v>
      </c>
      <c r="P105" s="85">
        <v>2231</v>
      </c>
      <c r="Q105" s="14">
        <v>0</v>
      </c>
      <c r="R105" s="14">
        <v>0</v>
      </c>
      <c r="S105" s="14">
        <v>143</v>
      </c>
      <c r="AC105" s="1359">
        <v>723804</v>
      </c>
      <c r="AD105" s="16">
        <v>6435</v>
      </c>
      <c r="AE105" s="16">
        <v>8273</v>
      </c>
      <c r="AF105" s="16">
        <v>8310</v>
      </c>
      <c r="AG105" s="16">
        <v>5041</v>
      </c>
      <c r="AH105" s="16">
        <v>298</v>
      </c>
      <c r="AI105" s="16"/>
      <c r="AJ105" s="16"/>
      <c r="AK105" s="146"/>
    </row>
    <row r="106" spans="1:37" ht="13.5" customHeight="1">
      <c r="A106" s="196">
        <v>40765</v>
      </c>
      <c r="B106" s="726">
        <v>0</v>
      </c>
      <c r="C106" s="8">
        <v>30000</v>
      </c>
      <c r="D106" s="8">
        <v>145987</v>
      </c>
      <c r="E106" s="55">
        <v>0</v>
      </c>
      <c r="F106" s="8">
        <v>0</v>
      </c>
      <c r="G106" s="85">
        <v>6799</v>
      </c>
      <c r="H106" s="48">
        <v>0</v>
      </c>
      <c r="I106" s="14">
        <v>0</v>
      </c>
      <c r="J106" s="85">
        <v>17611</v>
      </c>
      <c r="K106" s="48">
        <v>0</v>
      </c>
      <c r="L106" s="14">
        <v>0</v>
      </c>
      <c r="M106" s="85">
        <v>17066</v>
      </c>
      <c r="N106" s="48">
        <v>0</v>
      </c>
      <c r="O106" s="14">
        <v>0</v>
      </c>
      <c r="P106" s="85">
        <v>4393</v>
      </c>
      <c r="Q106" s="14">
        <v>0</v>
      </c>
      <c r="R106" s="14">
        <v>0</v>
      </c>
      <c r="S106" s="14">
        <v>196</v>
      </c>
      <c r="AC106" s="1359">
        <v>760682</v>
      </c>
      <c r="AD106" s="16">
        <v>6338</v>
      </c>
      <c r="AE106" s="16">
        <v>10712</v>
      </c>
      <c r="AF106" s="16">
        <v>8616</v>
      </c>
      <c r="AG106" s="16">
        <v>5040</v>
      </c>
      <c r="AH106" s="16">
        <v>297</v>
      </c>
      <c r="AI106" s="16"/>
      <c r="AJ106" s="16"/>
      <c r="AK106" s="146"/>
    </row>
    <row r="107" spans="1:37" ht="13.5" customHeight="1">
      <c r="A107" s="196">
        <v>40766</v>
      </c>
      <c r="B107" s="726">
        <v>0</v>
      </c>
      <c r="C107" s="8">
        <v>0</v>
      </c>
      <c r="D107" s="8">
        <v>93440</v>
      </c>
      <c r="E107" s="55">
        <v>0</v>
      </c>
      <c r="F107" s="8">
        <v>0</v>
      </c>
      <c r="G107" s="85">
        <v>3797</v>
      </c>
      <c r="H107" s="48">
        <v>0</v>
      </c>
      <c r="I107" s="14">
        <v>0</v>
      </c>
      <c r="J107" s="85">
        <v>12906</v>
      </c>
      <c r="K107" s="48">
        <v>0</v>
      </c>
      <c r="L107" s="14">
        <v>0</v>
      </c>
      <c r="M107" s="85">
        <v>17089</v>
      </c>
      <c r="N107" s="48">
        <v>0</v>
      </c>
      <c r="O107" s="14">
        <v>0</v>
      </c>
      <c r="P107" s="85">
        <v>4126</v>
      </c>
      <c r="Q107" s="14">
        <v>0</v>
      </c>
      <c r="R107" s="14">
        <v>0</v>
      </c>
      <c r="S107" s="14">
        <v>541</v>
      </c>
      <c r="AC107" s="1359">
        <v>763596</v>
      </c>
      <c r="AD107" s="16">
        <v>6735</v>
      </c>
      <c r="AE107" s="16">
        <v>10043</v>
      </c>
      <c r="AF107" s="16">
        <v>8852</v>
      </c>
      <c r="AG107" s="16">
        <v>5262</v>
      </c>
      <c r="AH107" s="16">
        <v>381</v>
      </c>
      <c r="AI107" s="16"/>
      <c r="AJ107" s="16"/>
      <c r="AK107" s="146"/>
    </row>
    <row r="108" spans="1:37" ht="13.5" customHeight="1">
      <c r="A108" s="196">
        <v>40767</v>
      </c>
      <c r="B108" s="726">
        <v>0</v>
      </c>
      <c r="C108" s="8">
        <v>0</v>
      </c>
      <c r="D108" s="8">
        <v>46007</v>
      </c>
      <c r="E108" s="55">
        <v>0</v>
      </c>
      <c r="F108" s="8">
        <v>0</v>
      </c>
      <c r="G108" s="85">
        <v>2986</v>
      </c>
      <c r="H108" s="48">
        <v>0</v>
      </c>
      <c r="I108" s="14">
        <v>0</v>
      </c>
      <c r="J108" s="85">
        <v>7762</v>
      </c>
      <c r="K108" s="48">
        <v>0</v>
      </c>
      <c r="L108" s="14">
        <v>0</v>
      </c>
      <c r="M108" s="85">
        <v>13968</v>
      </c>
      <c r="N108" s="48">
        <v>0</v>
      </c>
      <c r="O108" s="14">
        <v>0</v>
      </c>
      <c r="P108" s="85">
        <v>3342</v>
      </c>
      <c r="Q108" s="14">
        <v>0</v>
      </c>
      <c r="R108" s="14">
        <v>0</v>
      </c>
      <c r="S108" s="14">
        <v>200</v>
      </c>
      <c r="AC108" s="1359">
        <v>769649</v>
      </c>
      <c r="AD108" s="16">
        <v>7664</v>
      </c>
      <c r="AE108" s="16">
        <v>11667</v>
      </c>
      <c r="AF108" s="16">
        <v>9678</v>
      </c>
      <c r="AG108" s="16">
        <v>4829</v>
      </c>
      <c r="AH108" s="16">
        <v>370</v>
      </c>
      <c r="AI108" s="16"/>
      <c r="AJ108" s="16"/>
      <c r="AK108" s="146"/>
    </row>
    <row r="109" spans="1:37" ht="13.5" customHeight="1">
      <c r="A109" s="196">
        <v>40770</v>
      </c>
      <c r="B109" s="726">
        <v>0</v>
      </c>
      <c r="C109" s="8">
        <v>0</v>
      </c>
      <c r="D109" s="8">
        <v>40582</v>
      </c>
      <c r="E109" s="55">
        <v>0</v>
      </c>
      <c r="F109" s="8">
        <v>0</v>
      </c>
      <c r="G109" s="85">
        <v>5867</v>
      </c>
      <c r="H109" s="48">
        <v>0</v>
      </c>
      <c r="I109" s="14">
        <v>0</v>
      </c>
      <c r="J109" s="85">
        <v>10384</v>
      </c>
      <c r="K109" s="48">
        <v>0</v>
      </c>
      <c r="L109" s="14">
        <v>0</v>
      </c>
      <c r="M109" s="85">
        <v>18984</v>
      </c>
      <c r="N109" s="48">
        <v>0</v>
      </c>
      <c r="O109" s="14">
        <v>0</v>
      </c>
      <c r="P109" s="85">
        <v>3530</v>
      </c>
      <c r="Q109" s="14">
        <v>0</v>
      </c>
      <c r="R109" s="14">
        <v>0</v>
      </c>
      <c r="S109" s="14">
        <v>104</v>
      </c>
      <c r="AC109" s="1359">
        <v>774053</v>
      </c>
      <c r="AD109" s="16">
        <v>7363</v>
      </c>
      <c r="AE109" s="16">
        <v>10999</v>
      </c>
      <c r="AF109" s="16">
        <v>8742</v>
      </c>
      <c r="AG109" s="16">
        <v>4970</v>
      </c>
      <c r="AH109" s="16">
        <v>350</v>
      </c>
      <c r="AI109" s="16"/>
      <c r="AJ109" s="16"/>
      <c r="AK109" s="146"/>
    </row>
    <row r="110" spans="1:37" ht="13.5" customHeight="1">
      <c r="A110" s="196">
        <v>40771</v>
      </c>
      <c r="B110" s="726">
        <v>0</v>
      </c>
      <c r="C110" s="8">
        <v>0</v>
      </c>
      <c r="D110" s="8">
        <v>47011</v>
      </c>
      <c r="E110" s="55">
        <v>0</v>
      </c>
      <c r="F110" s="8">
        <v>0</v>
      </c>
      <c r="G110" s="85">
        <v>4399</v>
      </c>
      <c r="H110" s="48">
        <v>0</v>
      </c>
      <c r="I110" s="14">
        <v>0</v>
      </c>
      <c r="J110" s="85">
        <v>13411</v>
      </c>
      <c r="K110" s="48">
        <v>0</v>
      </c>
      <c r="L110" s="14">
        <v>3000</v>
      </c>
      <c r="M110" s="85">
        <v>25514</v>
      </c>
      <c r="N110" s="48">
        <v>0</v>
      </c>
      <c r="O110" s="14">
        <v>0</v>
      </c>
      <c r="P110" s="85">
        <v>1984</v>
      </c>
      <c r="Q110" s="14">
        <v>0</v>
      </c>
      <c r="R110" s="14">
        <v>0</v>
      </c>
      <c r="S110" s="14">
        <v>181</v>
      </c>
      <c r="AC110" s="1359">
        <v>777842</v>
      </c>
      <c r="AD110" s="16">
        <v>5759</v>
      </c>
      <c r="AE110" s="16">
        <v>9834</v>
      </c>
      <c r="AF110" s="16">
        <v>8060</v>
      </c>
      <c r="AG110" s="16">
        <v>4828</v>
      </c>
      <c r="AH110" s="16">
        <v>280</v>
      </c>
      <c r="AI110" s="16"/>
      <c r="AJ110" s="16"/>
      <c r="AK110" s="146"/>
    </row>
    <row r="111" spans="1:37" ht="13.5" customHeight="1">
      <c r="A111" s="196">
        <v>40772</v>
      </c>
      <c r="B111" s="726">
        <v>0</v>
      </c>
      <c r="C111" s="8">
        <v>0</v>
      </c>
      <c r="D111" s="8">
        <v>56113</v>
      </c>
      <c r="E111" s="55">
        <v>0</v>
      </c>
      <c r="F111" s="8">
        <v>0</v>
      </c>
      <c r="G111" s="85">
        <v>3828</v>
      </c>
      <c r="H111" s="48">
        <v>0</v>
      </c>
      <c r="I111" s="14">
        <v>0</v>
      </c>
      <c r="J111" s="85">
        <v>10980</v>
      </c>
      <c r="K111" s="48">
        <v>0</v>
      </c>
      <c r="L111" s="14">
        <v>0</v>
      </c>
      <c r="M111" s="85">
        <v>14747</v>
      </c>
      <c r="N111" s="48">
        <v>0</v>
      </c>
      <c r="O111" s="14">
        <v>0</v>
      </c>
      <c r="P111" s="85">
        <v>1183</v>
      </c>
      <c r="Q111" s="14">
        <v>0</v>
      </c>
      <c r="R111" s="14">
        <v>0</v>
      </c>
      <c r="S111" s="14">
        <v>202</v>
      </c>
      <c r="AC111" s="1359">
        <v>783096</v>
      </c>
      <c r="AD111" s="16">
        <v>6077</v>
      </c>
      <c r="AE111" s="16">
        <v>12295</v>
      </c>
      <c r="AF111" s="16">
        <v>9324</v>
      </c>
      <c r="AG111" s="16">
        <v>4833</v>
      </c>
      <c r="AH111" s="16">
        <v>338</v>
      </c>
      <c r="AI111" s="16"/>
      <c r="AJ111" s="16"/>
      <c r="AK111" s="146"/>
    </row>
    <row r="112" spans="1:37" ht="13.5" customHeight="1">
      <c r="A112" s="196">
        <v>40773</v>
      </c>
      <c r="B112" s="726">
        <v>0</v>
      </c>
      <c r="C112" s="8">
        <v>0</v>
      </c>
      <c r="D112" s="8">
        <v>82571</v>
      </c>
      <c r="E112" s="55">
        <v>0</v>
      </c>
      <c r="F112" s="8">
        <v>0</v>
      </c>
      <c r="G112" s="85">
        <v>3933</v>
      </c>
      <c r="H112" s="48">
        <v>0</v>
      </c>
      <c r="I112" s="14">
        <v>0</v>
      </c>
      <c r="J112" s="85">
        <v>11513</v>
      </c>
      <c r="K112" s="48">
        <v>0</v>
      </c>
      <c r="L112" s="14">
        <v>0</v>
      </c>
      <c r="M112" s="85">
        <v>14945</v>
      </c>
      <c r="N112" s="48">
        <v>0</v>
      </c>
      <c r="O112" s="14">
        <v>0</v>
      </c>
      <c r="P112" s="85">
        <v>1704</v>
      </c>
      <c r="Q112" s="14">
        <v>0</v>
      </c>
      <c r="R112" s="14">
        <v>0</v>
      </c>
      <c r="S112" s="14">
        <v>84</v>
      </c>
      <c r="AC112" s="1409">
        <v>773070</v>
      </c>
      <c r="AD112" s="57">
        <v>6116</v>
      </c>
      <c r="AE112" s="57">
        <v>12099</v>
      </c>
      <c r="AF112" s="57">
        <v>8039</v>
      </c>
      <c r="AG112" s="57">
        <v>4753</v>
      </c>
      <c r="AH112" s="57">
        <v>355</v>
      </c>
      <c r="AI112" s="57"/>
      <c r="AJ112" s="57"/>
      <c r="AK112" s="237"/>
    </row>
    <row r="113" spans="1:38" ht="13.5" customHeight="1">
      <c r="A113" s="196">
        <v>40774</v>
      </c>
      <c r="B113" s="726">
        <v>0</v>
      </c>
      <c r="C113" s="8">
        <v>0</v>
      </c>
      <c r="D113" s="8">
        <v>56847</v>
      </c>
      <c r="E113" s="55">
        <v>0</v>
      </c>
      <c r="F113" s="8">
        <v>0</v>
      </c>
      <c r="G113" s="85">
        <v>6415</v>
      </c>
      <c r="H113" s="48">
        <v>0</v>
      </c>
      <c r="I113" s="14">
        <v>0</v>
      </c>
      <c r="J113" s="85">
        <v>10753</v>
      </c>
      <c r="K113" s="48">
        <v>0</v>
      </c>
      <c r="L113" s="14">
        <v>0</v>
      </c>
      <c r="M113" s="85">
        <v>14239</v>
      </c>
      <c r="N113" s="48">
        <v>0</v>
      </c>
      <c r="O113" s="14">
        <v>0</v>
      </c>
      <c r="P113" s="85">
        <v>1717</v>
      </c>
      <c r="Q113" s="14">
        <v>0</v>
      </c>
      <c r="R113" s="14">
        <v>0</v>
      </c>
      <c r="S113" s="14">
        <v>155</v>
      </c>
      <c r="AC113" s="1409">
        <v>768613</v>
      </c>
      <c r="AD113" s="57">
        <v>6382</v>
      </c>
      <c r="AE113" s="57">
        <v>12561</v>
      </c>
      <c r="AF113" s="57">
        <v>8770</v>
      </c>
      <c r="AG113" s="57">
        <v>4766</v>
      </c>
      <c r="AH113" s="57">
        <v>381</v>
      </c>
      <c r="AI113" s="57"/>
      <c r="AJ113" s="57"/>
      <c r="AK113" s="237"/>
    </row>
    <row r="114" spans="1:38" ht="13.5" customHeight="1">
      <c r="A114" s="196">
        <v>40777</v>
      </c>
      <c r="B114" s="726">
        <v>0</v>
      </c>
      <c r="C114" s="8">
        <v>0</v>
      </c>
      <c r="D114" s="8">
        <v>83207</v>
      </c>
      <c r="E114" s="55">
        <v>0</v>
      </c>
      <c r="F114" s="8">
        <v>0</v>
      </c>
      <c r="G114" s="85">
        <v>2843</v>
      </c>
      <c r="H114" s="48">
        <v>0</v>
      </c>
      <c r="I114" s="14">
        <v>0</v>
      </c>
      <c r="J114" s="85">
        <v>11188</v>
      </c>
      <c r="K114" s="48">
        <v>0</v>
      </c>
      <c r="L114" s="14">
        <v>0</v>
      </c>
      <c r="M114" s="85">
        <v>14994</v>
      </c>
      <c r="N114" s="48">
        <v>0</v>
      </c>
      <c r="O114" s="14">
        <v>0</v>
      </c>
      <c r="P114" s="85">
        <v>902</v>
      </c>
      <c r="Q114" s="14">
        <v>0</v>
      </c>
      <c r="R114" s="14">
        <v>0</v>
      </c>
      <c r="S114" s="14">
        <v>74</v>
      </c>
      <c r="AC114" s="1409">
        <v>762576</v>
      </c>
      <c r="AD114" s="57">
        <v>7784</v>
      </c>
      <c r="AE114" s="57">
        <v>11356</v>
      </c>
      <c r="AF114" s="57">
        <v>8341</v>
      </c>
      <c r="AG114" s="57">
        <v>4763</v>
      </c>
      <c r="AH114" s="57">
        <v>380</v>
      </c>
      <c r="AI114" s="57"/>
      <c r="AJ114" s="57"/>
      <c r="AK114" s="237"/>
    </row>
    <row r="115" spans="1:38" ht="13.5" customHeight="1">
      <c r="A115" s="196">
        <v>40778</v>
      </c>
      <c r="B115" s="726">
        <v>0</v>
      </c>
      <c r="C115" s="8">
        <v>0</v>
      </c>
      <c r="D115" s="8">
        <v>65473</v>
      </c>
      <c r="E115" s="55">
        <v>0</v>
      </c>
      <c r="F115" s="8">
        <v>0</v>
      </c>
      <c r="G115" s="85">
        <v>3085</v>
      </c>
      <c r="H115" s="48">
        <v>0</v>
      </c>
      <c r="I115" s="14">
        <v>0</v>
      </c>
      <c r="J115" s="85">
        <v>10040</v>
      </c>
      <c r="K115" s="48">
        <v>0</v>
      </c>
      <c r="L115" s="14">
        <v>0</v>
      </c>
      <c r="M115" s="85">
        <v>11553</v>
      </c>
      <c r="N115" s="48">
        <v>0</v>
      </c>
      <c r="O115" s="14">
        <v>0</v>
      </c>
      <c r="P115" s="85">
        <v>1575</v>
      </c>
      <c r="Q115" s="14">
        <v>0</v>
      </c>
      <c r="R115" s="14">
        <v>0</v>
      </c>
      <c r="S115" s="14">
        <v>72</v>
      </c>
      <c r="AC115" s="1409">
        <v>765520</v>
      </c>
      <c r="AD115" s="57">
        <v>7610</v>
      </c>
      <c r="AE115" s="57">
        <v>11277</v>
      </c>
      <c r="AF115" s="57">
        <v>8668</v>
      </c>
      <c r="AG115" s="57">
        <v>4787</v>
      </c>
      <c r="AH115" s="57">
        <v>381</v>
      </c>
      <c r="AI115" s="57"/>
      <c r="AJ115" s="57"/>
      <c r="AK115" s="237"/>
    </row>
    <row r="116" spans="1:38" ht="13.5" customHeight="1">
      <c r="A116" s="196">
        <v>40779</v>
      </c>
      <c r="B116" s="726">
        <v>0</v>
      </c>
      <c r="C116" s="8">
        <v>0</v>
      </c>
      <c r="D116" s="8">
        <v>85052</v>
      </c>
      <c r="E116" s="55">
        <v>0</v>
      </c>
      <c r="F116" s="8">
        <v>0</v>
      </c>
      <c r="G116" s="85">
        <v>9364</v>
      </c>
      <c r="H116" s="48">
        <v>0</v>
      </c>
      <c r="I116" s="14">
        <v>0</v>
      </c>
      <c r="J116" s="85">
        <v>8898</v>
      </c>
      <c r="K116" s="48">
        <v>0</v>
      </c>
      <c r="L116" s="14">
        <v>0</v>
      </c>
      <c r="M116" s="85">
        <v>13974</v>
      </c>
      <c r="N116" s="48">
        <v>0</v>
      </c>
      <c r="O116" s="14">
        <v>0</v>
      </c>
      <c r="P116" s="85">
        <v>926</v>
      </c>
      <c r="Q116" s="14">
        <v>0</v>
      </c>
      <c r="R116" s="14">
        <v>0</v>
      </c>
      <c r="S116" s="14">
        <v>45</v>
      </c>
      <c r="AC116" s="1409">
        <v>763276</v>
      </c>
      <c r="AD116" s="57">
        <v>9472</v>
      </c>
      <c r="AE116" s="57">
        <v>10563</v>
      </c>
      <c r="AF116" s="57">
        <v>7681</v>
      </c>
      <c r="AG116" s="57">
        <v>4822</v>
      </c>
      <c r="AH116" s="57">
        <v>358</v>
      </c>
      <c r="AI116" s="57"/>
      <c r="AJ116" s="57"/>
      <c r="AK116" s="237"/>
    </row>
    <row r="117" spans="1:38" ht="13.5" customHeight="1">
      <c r="A117" s="196">
        <v>40780</v>
      </c>
      <c r="B117" s="726">
        <v>0</v>
      </c>
      <c r="C117" s="8">
        <v>0</v>
      </c>
      <c r="D117" s="8">
        <v>114033</v>
      </c>
      <c r="E117" s="55">
        <v>0</v>
      </c>
      <c r="F117" s="8">
        <v>0</v>
      </c>
      <c r="G117" s="85">
        <v>6710</v>
      </c>
      <c r="H117" s="48">
        <v>0</v>
      </c>
      <c r="I117" s="14">
        <v>0</v>
      </c>
      <c r="J117" s="85">
        <v>9272</v>
      </c>
      <c r="K117" s="48">
        <v>0</v>
      </c>
      <c r="L117" s="14">
        <v>0</v>
      </c>
      <c r="M117" s="85">
        <v>14105</v>
      </c>
      <c r="N117" s="48">
        <v>0</v>
      </c>
      <c r="O117" s="14">
        <v>0</v>
      </c>
      <c r="P117" s="85">
        <v>1309</v>
      </c>
      <c r="Q117" s="14">
        <v>0</v>
      </c>
      <c r="R117" s="14">
        <v>0</v>
      </c>
      <c r="S117" s="14">
        <v>54</v>
      </c>
      <c r="AC117" s="1409">
        <v>761259</v>
      </c>
      <c r="AD117" s="57">
        <v>9368</v>
      </c>
      <c r="AE117" s="57">
        <v>9831</v>
      </c>
      <c r="AF117" s="57">
        <v>7640</v>
      </c>
      <c r="AG117" s="57">
        <v>4721</v>
      </c>
      <c r="AH117" s="57">
        <v>375</v>
      </c>
      <c r="AI117" s="57"/>
      <c r="AJ117" s="57"/>
      <c r="AK117" s="237"/>
    </row>
    <row r="118" spans="1:38" ht="13.5" customHeight="1">
      <c r="A118" s="196">
        <v>40781</v>
      </c>
      <c r="B118" s="726">
        <v>0</v>
      </c>
      <c r="C118" s="8">
        <v>0</v>
      </c>
      <c r="D118" s="8">
        <v>60431</v>
      </c>
      <c r="E118" s="55">
        <v>0</v>
      </c>
      <c r="F118" s="8">
        <v>0</v>
      </c>
      <c r="G118" s="85">
        <v>2820</v>
      </c>
      <c r="H118" s="48">
        <v>0</v>
      </c>
      <c r="I118" s="14">
        <v>0</v>
      </c>
      <c r="J118" s="85">
        <v>5574</v>
      </c>
      <c r="K118" s="48">
        <v>0</v>
      </c>
      <c r="L118" s="14">
        <v>0</v>
      </c>
      <c r="M118" s="85">
        <v>9976</v>
      </c>
      <c r="N118" s="48">
        <v>0</v>
      </c>
      <c r="O118" s="14">
        <v>0</v>
      </c>
      <c r="P118" s="85">
        <v>1254</v>
      </c>
      <c r="Q118" s="14">
        <v>218</v>
      </c>
      <c r="R118" s="14">
        <v>0</v>
      </c>
      <c r="S118" s="14">
        <v>284</v>
      </c>
      <c r="AC118" s="1409">
        <v>763931</v>
      </c>
      <c r="AD118" s="57">
        <v>8970</v>
      </c>
      <c r="AE118" s="57">
        <v>9815</v>
      </c>
      <c r="AF118" s="57">
        <v>7613</v>
      </c>
      <c r="AG118" s="57">
        <v>4667</v>
      </c>
      <c r="AH118" s="57">
        <v>164</v>
      </c>
      <c r="AI118" s="57"/>
      <c r="AJ118" s="57"/>
      <c r="AK118" s="237"/>
    </row>
    <row r="119" spans="1:38" ht="13.5" customHeight="1">
      <c r="A119" s="196">
        <v>40784</v>
      </c>
      <c r="B119" s="726">
        <v>0</v>
      </c>
      <c r="C119" s="8">
        <v>0</v>
      </c>
      <c r="D119" s="8">
        <v>22751</v>
      </c>
      <c r="E119" s="55">
        <v>0</v>
      </c>
      <c r="F119" s="8">
        <v>0</v>
      </c>
      <c r="G119" s="85">
        <v>1917</v>
      </c>
      <c r="H119" s="48">
        <v>0</v>
      </c>
      <c r="I119" s="14">
        <v>0</v>
      </c>
      <c r="J119" s="85">
        <v>5051</v>
      </c>
      <c r="K119" s="48">
        <v>0</v>
      </c>
      <c r="L119" s="14">
        <v>0</v>
      </c>
      <c r="M119" s="85">
        <v>4948</v>
      </c>
      <c r="N119" s="48">
        <v>0</v>
      </c>
      <c r="O119" s="14">
        <v>0</v>
      </c>
      <c r="P119" s="85">
        <v>828</v>
      </c>
      <c r="Q119" s="14">
        <v>0</v>
      </c>
      <c r="R119" s="14">
        <v>0</v>
      </c>
      <c r="S119" s="14">
        <v>73</v>
      </c>
      <c r="AC119" s="1359">
        <v>764079</v>
      </c>
      <c r="AD119" s="16">
        <v>8508</v>
      </c>
      <c r="AE119" s="16">
        <v>9429</v>
      </c>
      <c r="AF119" s="16">
        <v>6523</v>
      </c>
      <c r="AG119" s="16">
        <v>4659</v>
      </c>
      <c r="AH119" s="16">
        <v>163</v>
      </c>
      <c r="AI119" s="16"/>
      <c r="AJ119" s="16"/>
      <c r="AK119" s="146"/>
    </row>
    <row r="120" spans="1:38" ht="13.5" customHeight="1">
      <c r="A120" s="196">
        <v>40785</v>
      </c>
      <c r="B120" s="726">
        <v>0</v>
      </c>
      <c r="C120" s="8">
        <v>0</v>
      </c>
      <c r="D120" s="8">
        <v>37208</v>
      </c>
      <c r="E120" s="55">
        <v>0</v>
      </c>
      <c r="F120" s="8">
        <v>0</v>
      </c>
      <c r="G120" s="85">
        <v>7569</v>
      </c>
      <c r="H120" s="48">
        <v>0</v>
      </c>
      <c r="I120" s="14">
        <v>0</v>
      </c>
      <c r="J120" s="85">
        <v>4233</v>
      </c>
      <c r="K120" s="48">
        <v>0</v>
      </c>
      <c r="L120" s="14">
        <v>0</v>
      </c>
      <c r="M120" s="85">
        <v>5278</v>
      </c>
      <c r="N120" s="48">
        <v>0</v>
      </c>
      <c r="O120" s="14">
        <v>0</v>
      </c>
      <c r="P120" s="85">
        <v>779</v>
      </c>
      <c r="Q120" s="14">
        <v>0</v>
      </c>
      <c r="R120" s="14">
        <v>0</v>
      </c>
      <c r="S120" s="14">
        <v>71</v>
      </c>
      <c r="AC120" s="1359">
        <v>765226</v>
      </c>
      <c r="AD120" s="16">
        <v>7813</v>
      </c>
      <c r="AE120" s="16">
        <v>9594</v>
      </c>
      <c r="AF120" s="16">
        <v>5944</v>
      </c>
      <c r="AG120" s="16">
        <v>4508</v>
      </c>
      <c r="AH120" s="16">
        <v>131</v>
      </c>
      <c r="AI120" s="16"/>
      <c r="AJ120" s="16"/>
      <c r="AK120" s="146"/>
    </row>
    <row r="121" spans="1:38" ht="13.5" customHeight="1">
      <c r="A121" s="196">
        <v>40786</v>
      </c>
      <c r="B121" s="726">
        <v>0</v>
      </c>
      <c r="C121" s="8">
        <v>0</v>
      </c>
      <c r="D121" s="8">
        <v>54619</v>
      </c>
      <c r="E121" s="55">
        <v>0</v>
      </c>
      <c r="F121" s="8">
        <v>0</v>
      </c>
      <c r="G121" s="85">
        <v>6271</v>
      </c>
      <c r="H121" s="48">
        <v>0</v>
      </c>
      <c r="I121" s="14">
        <v>0</v>
      </c>
      <c r="J121" s="85">
        <v>4978</v>
      </c>
      <c r="K121" s="48">
        <v>0</v>
      </c>
      <c r="L121" s="14">
        <v>0</v>
      </c>
      <c r="M121" s="85">
        <v>12799</v>
      </c>
      <c r="N121" s="48">
        <v>0</v>
      </c>
      <c r="O121" s="14">
        <v>0</v>
      </c>
      <c r="P121" s="85">
        <v>2473</v>
      </c>
      <c r="Q121" s="14">
        <v>0</v>
      </c>
      <c r="R121" s="14">
        <v>0</v>
      </c>
      <c r="S121" s="14">
        <v>161</v>
      </c>
      <c r="AC121" s="1359">
        <v>770409</v>
      </c>
      <c r="AD121" s="16">
        <v>8515</v>
      </c>
      <c r="AE121" s="16">
        <v>9932</v>
      </c>
      <c r="AF121" s="16">
        <v>10048</v>
      </c>
      <c r="AG121" s="16">
        <v>4978</v>
      </c>
      <c r="AH121" s="16">
        <v>138</v>
      </c>
      <c r="AI121" s="16"/>
      <c r="AJ121" s="16"/>
      <c r="AK121" s="146"/>
    </row>
    <row r="122" spans="1:38" ht="13.5" customHeight="1">
      <c r="A122" s="196">
        <v>40787</v>
      </c>
      <c r="B122" s="726">
        <v>0</v>
      </c>
      <c r="C122" s="8">
        <v>0</v>
      </c>
      <c r="D122" s="8">
        <v>57746</v>
      </c>
      <c r="E122" s="55">
        <v>0</v>
      </c>
      <c r="F122" s="8">
        <v>0</v>
      </c>
      <c r="G122" s="85">
        <v>6647</v>
      </c>
      <c r="H122" s="48">
        <v>0</v>
      </c>
      <c r="I122" s="14">
        <v>0</v>
      </c>
      <c r="J122" s="85">
        <v>9514</v>
      </c>
      <c r="K122" s="48">
        <v>0</v>
      </c>
      <c r="L122" s="14">
        <v>0</v>
      </c>
      <c r="M122" s="85">
        <v>12560</v>
      </c>
      <c r="N122" s="48">
        <v>0</v>
      </c>
      <c r="O122" s="14">
        <v>0</v>
      </c>
      <c r="P122" s="85">
        <v>2161</v>
      </c>
      <c r="Q122" s="14">
        <v>0</v>
      </c>
      <c r="R122" s="14">
        <v>0</v>
      </c>
      <c r="S122" s="14">
        <v>95</v>
      </c>
      <c r="AC122" s="1359">
        <v>770291</v>
      </c>
      <c r="AD122" s="16">
        <v>9748</v>
      </c>
      <c r="AE122" s="16">
        <v>10435</v>
      </c>
      <c r="AF122" s="16">
        <v>12453</v>
      </c>
      <c r="AG122" s="16">
        <v>5229</v>
      </c>
      <c r="AH122" s="16">
        <v>163</v>
      </c>
      <c r="AI122" s="16"/>
      <c r="AJ122" s="16"/>
      <c r="AK122" s="146"/>
    </row>
    <row r="123" spans="1:38" ht="13.5" customHeight="1">
      <c r="A123" s="196">
        <v>40788</v>
      </c>
      <c r="B123" s="726">
        <v>0</v>
      </c>
      <c r="C123" s="8">
        <v>0</v>
      </c>
      <c r="D123" s="8">
        <v>57306</v>
      </c>
      <c r="E123" s="55">
        <v>0</v>
      </c>
      <c r="F123" s="8">
        <v>0</v>
      </c>
      <c r="G123" s="85">
        <v>1067</v>
      </c>
      <c r="H123" s="48">
        <v>0</v>
      </c>
      <c r="I123" s="14">
        <v>0</v>
      </c>
      <c r="J123" s="85">
        <v>8421</v>
      </c>
      <c r="K123" s="48">
        <v>0</v>
      </c>
      <c r="L123" s="14">
        <v>0</v>
      </c>
      <c r="M123" s="85">
        <v>15621</v>
      </c>
      <c r="N123" s="48">
        <v>0</v>
      </c>
      <c r="O123" s="14">
        <v>0</v>
      </c>
      <c r="P123" s="85">
        <v>4232</v>
      </c>
      <c r="Q123" s="14">
        <v>0</v>
      </c>
      <c r="R123" s="14">
        <v>0</v>
      </c>
      <c r="S123" s="14">
        <v>208</v>
      </c>
      <c r="AC123" s="1359">
        <v>772350</v>
      </c>
      <c r="AD123" s="16">
        <v>9977</v>
      </c>
      <c r="AE123" s="16">
        <v>10836</v>
      </c>
      <c r="AF123" s="16">
        <v>12385</v>
      </c>
      <c r="AG123" s="16">
        <v>6098</v>
      </c>
      <c r="AH123" s="16">
        <v>205</v>
      </c>
      <c r="AI123" s="16"/>
      <c r="AJ123" s="16"/>
      <c r="AK123" s="146"/>
    </row>
    <row r="124" spans="1:38" s="62" customFormat="1" ht="13.5" customHeight="1">
      <c r="A124" s="713">
        <v>40791</v>
      </c>
      <c r="B124" s="63">
        <v>0</v>
      </c>
      <c r="C124" s="63">
        <v>0</v>
      </c>
      <c r="D124" s="63">
        <v>4729</v>
      </c>
      <c r="E124" s="91">
        <v>0</v>
      </c>
      <c r="F124" s="63">
        <v>0</v>
      </c>
      <c r="G124" s="89">
        <v>0</v>
      </c>
      <c r="H124" s="61">
        <v>0</v>
      </c>
      <c r="I124" s="60">
        <v>0</v>
      </c>
      <c r="J124" s="89">
        <v>74</v>
      </c>
      <c r="K124" s="61">
        <v>0</v>
      </c>
      <c r="L124" s="60">
        <v>0</v>
      </c>
      <c r="M124" s="89">
        <v>552</v>
      </c>
      <c r="N124" s="61">
        <v>0</v>
      </c>
      <c r="O124" s="60">
        <v>0</v>
      </c>
      <c r="P124" s="89">
        <v>23</v>
      </c>
      <c r="Q124" s="60">
        <v>0</v>
      </c>
      <c r="R124" s="60">
        <v>0</v>
      </c>
      <c r="S124" s="60">
        <v>12</v>
      </c>
      <c r="T124" s="61"/>
      <c r="U124" s="60"/>
      <c r="V124" s="89"/>
      <c r="W124" s="61"/>
      <c r="X124" s="60"/>
      <c r="Y124" s="89"/>
      <c r="Z124" s="60"/>
      <c r="AA124" s="60"/>
      <c r="AB124" s="148"/>
      <c r="AC124" s="1411">
        <v>772712</v>
      </c>
      <c r="AD124" s="60">
        <v>9977</v>
      </c>
      <c r="AE124" s="60">
        <v>10836</v>
      </c>
      <c r="AF124" s="60">
        <v>12330</v>
      </c>
      <c r="AG124" s="60">
        <v>6099</v>
      </c>
      <c r="AH124" s="60">
        <v>201</v>
      </c>
      <c r="AI124" s="60"/>
      <c r="AJ124" s="60"/>
      <c r="AK124" s="148"/>
      <c r="AL124" s="62" t="s">
        <v>31</v>
      </c>
    </row>
    <row r="125" spans="1:38" ht="13.5" customHeight="1">
      <c r="A125" s="196">
        <v>40792</v>
      </c>
      <c r="B125" s="726">
        <v>0</v>
      </c>
      <c r="C125" s="8">
        <v>0</v>
      </c>
      <c r="D125" s="8">
        <v>66569</v>
      </c>
      <c r="E125" s="55">
        <v>0</v>
      </c>
      <c r="F125" s="8">
        <v>0</v>
      </c>
      <c r="G125" s="85">
        <v>2926</v>
      </c>
      <c r="H125" s="48">
        <v>0</v>
      </c>
      <c r="I125" s="14">
        <v>0</v>
      </c>
      <c r="J125" s="85">
        <v>6988</v>
      </c>
      <c r="K125" s="48">
        <v>1046</v>
      </c>
      <c r="L125" s="14">
        <v>0</v>
      </c>
      <c r="M125" s="85">
        <v>16754</v>
      </c>
      <c r="N125" s="48">
        <v>0</v>
      </c>
      <c r="O125" s="14">
        <v>0</v>
      </c>
      <c r="P125" s="85">
        <v>3821</v>
      </c>
      <c r="Q125" s="14">
        <v>0</v>
      </c>
      <c r="R125" s="14">
        <v>0</v>
      </c>
      <c r="S125" s="14">
        <v>255</v>
      </c>
      <c r="AC125" s="1359">
        <v>769001</v>
      </c>
      <c r="AD125" s="16">
        <v>9743</v>
      </c>
      <c r="AE125" s="16">
        <v>10865</v>
      </c>
      <c r="AF125" s="16">
        <v>13821</v>
      </c>
      <c r="AG125" s="16">
        <v>5080</v>
      </c>
      <c r="AH125" s="16">
        <v>302</v>
      </c>
      <c r="AI125" s="16"/>
      <c r="AJ125" s="16"/>
      <c r="AK125" s="146"/>
    </row>
    <row r="126" spans="1:38" ht="13.5" customHeight="1">
      <c r="A126" s="196">
        <v>40793</v>
      </c>
      <c r="B126" s="726">
        <v>0</v>
      </c>
      <c r="C126" s="8">
        <v>0</v>
      </c>
      <c r="D126" s="8">
        <v>62255</v>
      </c>
      <c r="E126" s="55">
        <v>0</v>
      </c>
      <c r="F126" s="8">
        <v>0</v>
      </c>
      <c r="G126" s="85">
        <v>1095</v>
      </c>
      <c r="H126" s="48">
        <v>0</v>
      </c>
      <c r="I126" s="14">
        <v>0</v>
      </c>
      <c r="J126" s="85">
        <v>8958</v>
      </c>
      <c r="K126" s="48">
        <v>0</v>
      </c>
      <c r="L126" s="14">
        <v>0</v>
      </c>
      <c r="M126" s="85">
        <v>15219</v>
      </c>
      <c r="N126" s="48">
        <v>0</v>
      </c>
      <c r="O126" s="14">
        <v>0</v>
      </c>
      <c r="P126" s="85">
        <v>2114</v>
      </c>
      <c r="Q126" s="14">
        <v>0</v>
      </c>
      <c r="R126" s="14">
        <v>0</v>
      </c>
      <c r="S126" s="14">
        <v>127</v>
      </c>
      <c r="AC126" s="1359">
        <v>768709</v>
      </c>
      <c r="AD126" s="16">
        <v>9759</v>
      </c>
      <c r="AE126" s="16">
        <v>12523</v>
      </c>
      <c r="AF126" s="16">
        <v>18508</v>
      </c>
      <c r="AG126" s="16">
        <v>5019</v>
      </c>
      <c r="AH126" s="16">
        <v>321</v>
      </c>
      <c r="AI126" s="16"/>
      <c r="AJ126" s="16"/>
      <c r="AK126" s="146"/>
    </row>
    <row r="127" spans="1:38" ht="13.5" customHeight="1">
      <c r="A127" s="196">
        <v>40794</v>
      </c>
      <c r="B127" s="726">
        <v>0</v>
      </c>
      <c r="C127" s="8">
        <v>0</v>
      </c>
      <c r="D127" s="8">
        <v>37267</v>
      </c>
      <c r="E127" s="55">
        <v>0</v>
      </c>
      <c r="F127" s="8">
        <v>0</v>
      </c>
      <c r="G127" s="85">
        <v>1832</v>
      </c>
      <c r="H127" s="48">
        <v>0</v>
      </c>
      <c r="I127" s="14">
        <v>0</v>
      </c>
      <c r="J127" s="85">
        <v>7037</v>
      </c>
      <c r="K127" s="48">
        <v>0</v>
      </c>
      <c r="L127" s="14">
        <v>0</v>
      </c>
      <c r="M127" s="85">
        <v>16248</v>
      </c>
      <c r="N127" s="48">
        <v>0</v>
      </c>
      <c r="O127" s="14">
        <v>0</v>
      </c>
      <c r="P127" s="85">
        <v>2189</v>
      </c>
      <c r="Q127" s="14">
        <v>0</v>
      </c>
      <c r="R127" s="14">
        <v>0</v>
      </c>
      <c r="S127" s="14">
        <v>87</v>
      </c>
      <c r="AC127" s="1359">
        <v>766742</v>
      </c>
      <c r="AD127" s="16">
        <v>10724</v>
      </c>
      <c r="AE127" s="16">
        <v>12957</v>
      </c>
      <c r="AF127" s="16">
        <v>19681</v>
      </c>
      <c r="AG127" s="16">
        <v>5127</v>
      </c>
      <c r="AH127" s="16">
        <v>363</v>
      </c>
      <c r="AI127" s="16"/>
      <c r="AJ127" s="16"/>
      <c r="AK127" s="146"/>
    </row>
    <row r="128" spans="1:38" ht="13.5" customHeight="1">
      <c r="A128" s="196">
        <v>40795</v>
      </c>
      <c r="B128" s="726">
        <v>0</v>
      </c>
      <c r="C128" s="8">
        <v>0</v>
      </c>
      <c r="D128" s="8">
        <v>61687</v>
      </c>
      <c r="E128" s="55">
        <v>0</v>
      </c>
      <c r="F128" s="8">
        <v>0</v>
      </c>
      <c r="G128" s="85">
        <v>2200</v>
      </c>
      <c r="H128" s="48">
        <v>0</v>
      </c>
      <c r="I128" s="14">
        <v>0</v>
      </c>
      <c r="J128" s="85">
        <v>10699</v>
      </c>
      <c r="K128" s="48">
        <v>0</v>
      </c>
      <c r="L128" s="14">
        <v>0</v>
      </c>
      <c r="M128" s="85">
        <v>12592</v>
      </c>
      <c r="N128" s="48">
        <v>0</v>
      </c>
      <c r="O128" s="14">
        <v>0</v>
      </c>
      <c r="P128" s="85">
        <v>2361</v>
      </c>
      <c r="Q128" s="14">
        <v>0</v>
      </c>
      <c r="R128" s="14">
        <v>0</v>
      </c>
      <c r="S128" s="14">
        <v>131</v>
      </c>
      <c r="AC128" s="1359">
        <v>764836</v>
      </c>
      <c r="AD128" s="16">
        <v>11288</v>
      </c>
      <c r="AE128" s="16">
        <v>12341</v>
      </c>
      <c r="AF128" s="16">
        <v>20628</v>
      </c>
      <c r="AG128" s="16">
        <v>5026</v>
      </c>
      <c r="AH128" s="16">
        <v>333</v>
      </c>
      <c r="AI128" s="16"/>
      <c r="AJ128" s="16"/>
      <c r="AK128" s="146"/>
    </row>
    <row r="129" spans="1:37" ht="13.5" customHeight="1">
      <c r="A129" s="196">
        <v>40798</v>
      </c>
      <c r="B129" s="726">
        <v>0</v>
      </c>
      <c r="C129" s="8">
        <v>0</v>
      </c>
      <c r="D129" s="8">
        <v>45327</v>
      </c>
      <c r="E129" s="55">
        <v>0</v>
      </c>
      <c r="F129" s="8">
        <v>0</v>
      </c>
      <c r="G129" s="85">
        <v>3189</v>
      </c>
      <c r="H129" s="48">
        <v>0</v>
      </c>
      <c r="I129" s="14">
        <v>0</v>
      </c>
      <c r="J129" s="85">
        <v>5961</v>
      </c>
      <c r="K129" s="48">
        <v>0</v>
      </c>
      <c r="L129" s="14">
        <v>0</v>
      </c>
      <c r="M129" s="85">
        <v>13297</v>
      </c>
      <c r="N129" s="48">
        <v>0</v>
      </c>
      <c r="O129" s="14">
        <v>0</v>
      </c>
      <c r="P129" s="85">
        <v>1447</v>
      </c>
      <c r="Q129" s="14">
        <v>0</v>
      </c>
      <c r="R129" s="14">
        <v>0</v>
      </c>
      <c r="S129" s="14">
        <v>102</v>
      </c>
      <c r="AC129" s="1359">
        <v>762119</v>
      </c>
      <c r="AD129" s="16">
        <v>12059</v>
      </c>
      <c r="AE129" s="16">
        <v>13007</v>
      </c>
      <c r="AF129" s="16">
        <v>19951</v>
      </c>
      <c r="AG129" s="16">
        <v>5100</v>
      </c>
      <c r="AH129" s="16">
        <v>408</v>
      </c>
      <c r="AI129" s="16"/>
      <c r="AJ129" s="16"/>
      <c r="AK129" s="146"/>
    </row>
    <row r="130" spans="1:37" ht="13.5" customHeight="1">
      <c r="A130" s="196">
        <v>40799</v>
      </c>
      <c r="B130" s="726">
        <v>0</v>
      </c>
      <c r="C130" s="8">
        <v>0</v>
      </c>
      <c r="D130" s="8">
        <v>47546</v>
      </c>
      <c r="E130" s="55">
        <v>0</v>
      </c>
      <c r="F130" s="8">
        <v>0</v>
      </c>
      <c r="G130" s="85">
        <v>3407</v>
      </c>
      <c r="H130" s="48">
        <v>0</v>
      </c>
      <c r="I130" s="14">
        <v>0</v>
      </c>
      <c r="J130" s="85">
        <v>8140</v>
      </c>
      <c r="K130" s="48">
        <v>0</v>
      </c>
      <c r="L130" s="14">
        <v>0</v>
      </c>
      <c r="M130" s="85">
        <v>17673</v>
      </c>
      <c r="N130" s="48">
        <v>0</v>
      </c>
      <c r="O130" s="14">
        <v>0</v>
      </c>
      <c r="P130" s="85">
        <v>1659</v>
      </c>
      <c r="Q130" s="14">
        <v>0</v>
      </c>
      <c r="R130" s="14">
        <v>0</v>
      </c>
      <c r="S130" s="14">
        <v>101</v>
      </c>
      <c r="AC130" s="1359">
        <v>758706</v>
      </c>
      <c r="AD130" s="16">
        <v>12728</v>
      </c>
      <c r="AE130" s="16">
        <v>13686</v>
      </c>
      <c r="AF130" s="16">
        <v>21280</v>
      </c>
      <c r="AG130" s="16">
        <v>5434</v>
      </c>
      <c r="AH130" s="16">
        <v>460</v>
      </c>
      <c r="AI130" s="16"/>
      <c r="AJ130" s="16"/>
      <c r="AK130" s="146"/>
    </row>
    <row r="131" spans="1:37" ht="13.5" customHeight="1">
      <c r="A131" s="196">
        <v>40800</v>
      </c>
      <c r="B131" s="726">
        <v>0</v>
      </c>
      <c r="C131" s="8">
        <v>0</v>
      </c>
      <c r="D131" s="8">
        <v>36606</v>
      </c>
      <c r="E131" s="55">
        <v>0</v>
      </c>
      <c r="F131" s="8">
        <v>0</v>
      </c>
      <c r="G131" s="85">
        <v>4724</v>
      </c>
      <c r="H131" s="48">
        <v>0</v>
      </c>
      <c r="I131" s="14">
        <v>0</v>
      </c>
      <c r="J131" s="85">
        <v>10332</v>
      </c>
      <c r="K131" s="48">
        <v>0</v>
      </c>
      <c r="L131" s="14">
        <v>0</v>
      </c>
      <c r="M131" s="85">
        <v>17613</v>
      </c>
      <c r="N131" s="48">
        <v>0</v>
      </c>
      <c r="O131" s="14">
        <v>0</v>
      </c>
      <c r="P131" s="85">
        <v>2570</v>
      </c>
      <c r="Q131" s="14">
        <v>0</v>
      </c>
      <c r="R131" s="14">
        <v>0</v>
      </c>
      <c r="S131" s="14">
        <v>546</v>
      </c>
      <c r="AC131" s="1359">
        <v>757128</v>
      </c>
      <c r="AD131" s="16">
        <v>12866</v>
      </c>
      <c r="AE131" s="16">
        <v>14168</v>
      </c>
      <c r="AF131" s="16">
        <v>20722</v>
      </c>
      <c r="AG131" s="16">
        <v>5628</v>
      </c>
      <c r="AH131" s="16">
        <v>940</v>
      </c>
      <c r="AI131" s="16"/>
      <c r="AJ131" s="16"/>
      <c r="AK131" s="146"/>
    </row>
    <row r="132" spans="1:37" ht="13.5" customHeight="1">
      <c r="A132" s="196">
        <v>40801</v>
      </c>
      <c r="B132" s="726">
        <v>0</v>
      </c>
      <c r="C132" s="8">
        <v>0</v>
      </c>
      <c r="D132" s="8">
        <v>68669</v>
      </c>
      <c r="E132" s="55">
        <v>0</v>
      </c>
      <c r="F132" s="8">
        <v>0</v>
      </c>
      <c r="G132" s="85">
        <v>2347</v>
      </c>
      <c r="H132" s="48">
        <v>0</v>
      </c>
      <c r="I132" s="14">
        <v>0</v>
      </c>
      <c r="J132" s="85">
        <v>9934</v>
      </c>
      <c r="K132" s="48">
        <v>0</v>
      </c>
      <c r="L132" s="14">
        <v>0</v>
      </c>
      <c r="M132" s="85">
        <v>14817</v>
      </c>
      <c r="N132" s="48">
        <v>0</v>
      </c>
      <c r="O132" s="14">
        <v>0</v>
      </c>
      <c r="P132" s="85">
        <v>1932</v>
      </c>
      <c r="Q132" s="14">
        <v>0</v>
      </c>
      <c r="R132" s="14">
        <v>0</v>
      </c>
      <c r="S132" s="14">
        <v>172</v>
      </c>
      <c r="AC132" s="1359">
        <v>754880</v>
      </c>
      <c r="AD132" s="16">
        <v>13525</v>
      </c>
      <c r="AE132" s="16">
        <v>14926</v>
      </c>
      <c r="AF132" s="16">
        <v>21703</v>
      </c>
      <c r="AG132" s="16">
        <v>5640</v>
      </c>
      <c r="AH132" s="16">
        <v>967</v>
      </c>
      <c r="AI132" s="16"/>
      <c r="AJ132" s="16"/>
      <c r="AK132" s="146"/>
    </row>
    <row r="133" spans="1:37" ht="13.5" customHeight="1">
      <c r="A133" s="196">
        <v>40802</v>
      </c>
      <c r="B133" s="726">
        <v>0</v>
      </c>
      <c r="C133" s="8">
        <v>0</v>
      </c>
      <c r="D133" s="8">
        <v>43476</v>
      </c>
      <c r="E133" s="55">
        <v>0</v>
      </c>
      <c r="F133" s="8">
        <v>0</v>
      </c>
      <c r="G133" s="85">
        <v>626</v>
      </c>
      <c r="H133" s="48">
        <v>0</v>
      </c>
      <c r="I133" s="14">
        <v>0</v>
      </c>
      <c r="J133" s="85">
        <v>5757</v>
      </c>
      <c r="K133" s="48">
        <v>0</v>
      </c>
      <c r="L133" s="14">
        <v>0</v>
      </c>
      <c r="M133" s="85">
        <v>9572</v>
      </c>
      <c r="N133" s="48">
        <v>0</v>
      </c>
      <c r="O133" s="14">
        <v>0</v>
      </c>
      <c r="P133" s="85">
        <v>1966</v>
      </c>
      <c r="Q133" s="14">
        <v>0</v>
      </c>
      <c r="R133" s="14">
        <v>0</v>
      </c>
      <c r="S133" s="14">
        <v>158</v>
      </c>
      <c r="AC133" s="1359">
        <v>753501</v>
      </c>
      <c r="AD133" s="16">
        <v>13743</v>
      </c>
      <c r="AE133" s="16">
        <v>15550</v>
      </c>
      <c r="AF133" s="16">
        <v>21142</v>
      </c>
      <c r="AG133" s="16">
        <v>5550</v>
      </c>
      <c r="AH133" s="16">
        <v>1027</v>
      </c>
      <c r="AI133" s="16"/>
      <c r="AJ133" s="16"/>
      <c r="AK133" s="146"/>
    </row>
    <row r="134" spans="1:37" ht="13.5" customHeight="1">
      <c r="A134" s="196">
        <v>40805</v>
      </c>
      <c r="B134" s="726">
        <v>0</v>
      </c>
      <c r="C134" s="8">
        <v>0</v>
      </c>
      <c r="D134" s="8">
        <v>46583</v>
      </c>
      <c r="E134" s="55">
        <v>0</v>
      </c>
      <c r="F134" s="8">
        <v>0</v>
      </c>
      <c r="G134" s="85">
        <v>3032</v>
      </c>
      <c r="H134" s="48">
        <v>3250</v>
      </c>
      <c r="I134" s="14">
        <v>0</v>
      </c>
      <c r="J134" s="85">
        <v>9438</v>
      </c>
      <c r="K134" s="48">
        <v>0</v>
      </c>
      <c r="L134" s="14">
        <v>0</v>
      </c>
      <c r="M134" s="85">
        <v>13470</v>
      </c>
      <c r="N134" s="48">
        <v>1005</v>
      </c>
      <c r="O134" s="14">
        <v>0</v>
      </c>
      <c r="P134" s="85">
        <v>3107</v>
      </c>
      <c r="Q134" s="14">
        <v>0</v>
      </c>
      <c r="R134" s="14">
        <v>0</v>
      </c>
      <c r="S134" s="14">
        <v>304</v>
      </c>
      <c r="AC134" s="1359">
        <v>675950</v>
      </c>
      <c r="AD134" s="16">
        <v>14057</v>
      </c>
      <c r="AE134" s="16">
        <v>12292</v>
      </c>
      <c r="AF134" s="16">
        <v>22795</v>
      </c>
      <c r="AG134" s="16">
        <v>4776</v>
      </c>
      <c r="AH134" s="16">
        <v>1105</v>
      </c>
      <c r="AI134" s="16"/>
      <c r="AJ134" s="16"/>
      <c r="AK134" s="146"/>
    </row>
    <row r="135" spans="1:37" ht="13.5" customHeight="1">
      <c r="A135" s="196">
        <v>40806</v>
      </c>
      <c r="B135" s="726">
        <v>0</v>
      </c>
      <c r="C135" s="8">
        <v>0</v>
      </c>
      <c r="D135" s="8">
        <v>38671</v>
      </c>
      <c r="E135" s="55">
        <v>0</v>
      </c>
      <c r="F135" s="8">
        <v>0</v>
      </c>
      <c r="G135" s="85">
        <v>3356</v>
      </c>
      <c r="H135" s="48">
        <v>0</v>
      </c>
      <c r="I135" s="14">
        <v>0</v>
      </c>
      <c r="J135" s="85">
        <v>8006</v>
      </c>
      <c r="K135" s="48">
        <v>0</v>
      </c>
      <c r="L135" s="14">
        <v>0</v>
      </c>
      <c r="M135" s="85">
        <v>15476</v>
      </c>
      <c r="N135" s="48">
        <v>0</v>
      </c>
      <c r="O135" s="14">
        <v>0</v>
      </c>
      <c r="P135" s="85">
        <v>1837</v>
      </c>
      <c r="Q135" s="14">
        <v>0</v>
      </c>
      <c r="R135" s="14">
        <v>0</v>
      </c>
      <c r="S135" s="14">
        <v>234</v>
      </c>
      <c r="AC135" s="1359">
        <v>677215</v>
      </c>
      <c r="AD135" s="16">
        <v>14212</v>
      </c>
      <c r="AE135" s="16">
        <v>13025</v>
      </c>
      <c r="AF135" s="16">
        <v>24104</v>
      </c>
      <c r="AG135" s="16">
        <v>4746</v>
      </c>
      <c r="AH135" s="16">
        <v>1069</v>
      </c>
      <c r="AI135" s="16"/>
      <c r="AJ135" s="16"/>
      <c r="AK135" s="146"/>
    </row>
    <row r="136" spans="1:37" ht="13.5" customHeight="1">
      <c r="A136" s="196">
        <v>40807</v>
      </c>
      <c r="B136" s="726">
        <v>0</v>
      </c>
      <c r="C136" s="8">
        <v>0</v>
      </c>
      <c r="D136" s="8">
        <v>45934</v>
      </c>
      <c r="E136" s="55">
        <v>0</v>
      </c>
      <c r="F136" s="8">
        <v>0</v>
      </c>
      <c r="G136" s="85">
        <v>3207</v>
      </c>
      <c r="H136" s="48">
        <v>0</v>
      </c>
      <c r="I136" s="14">
        <v>0</v>
      </c>
      <c r="J136" s="85">
        <v>9493</v>
      </c>
      <c r="K136" s="48">
        <v>0</v>
      </c>
      <c r="L136" s="14">
        <v>0</v>
      </c>
      <c r="M136" s="85">
        <v>17320</v>
      </c>
      <c r="N136" s="48">
        <v>172</v>
      </c>
      <c r="O136" s="14">
        <v>0</v>
      </c>
      <c r="P136" s="85">
        <v>2054</v>
      </c>
      <c r="Q136" s="14">
        <v>0</v>
      </c>
      <c r="R136" s="14">
        <v>0</v>
      </c>
      <c r="S136" s="14">
        <v>322</v>
      </c>
      <c r="AC136" s="1359">
        <v>673645</v>
      </c>
      <c r="AD136" s="16">
        <v>14726</v>
      </c>
      <c r="AE136" s="16">
        <v>12802</v>
      </c>
      <c r="AF136" s="16">
        <v>22898</v>
      </c>
      <c r="AG136" s="16">
        <v>4725</v>
      </c>
      <c r="AH136" s="16">
        <v>1009</v>
      </c>
      <c r="AI136" s="16"/>
      <c r="AJ136" s="16"/>
      <c r="AK136" s="146"/>
    </row>
    <row r="137" spans="1:37" ht="13.5" customHeight="1">
      <c r="A137" s="196">
        <v>40808</v>
      </c>
      <c r="B137" s="726">
        <v>0</v>
      </c>
      <c r="C137" s="8">
        <v>0</v>
      </c>
      <c r="D137" s="8">
        <v>68630</v>
      </c>
      <c r="E137" s="55">
        <v>0</v>
      </c>
      <c r="F137" s="8">
        <v>0</v>
      </c>
      <c r="G137" s="85">
        <v>1963</v>
      </c>
      <c r="H137" s="48">
        <v>0</v>
      </c>
      <c r="I137" s="14">
        <v>0</v>
      </c>
      <c r="J137" s="85">
        <v>8249</v>
      </c>
      <c r="K137" s="48">
        <v>0</v>
      </c>
      <c r="L137" s="14">
        <v>0</v>
      </c>
      <c r="M137" s="85">
        <v>15555</v>
      </c>
      <c r="N137" s="48">
        <v>0</v>
      </c>
      <c r="O137" s="14">
        <v>0</v>
      </c>
      <c r="P137" s="85">
        <v>2413</v>
      </c>
      <c r="Q137" s="14">
        <v>0</v>
      </c>
      <c r="R137" s="14">
        <v>0</v>
      </c>
      <c r="S137" s="14">
        <v>211</v>
      </c>
      <c r="AC137" s="1359">
        <v>672041</v>
      </c>
      <c r="AD137" s="16">
        <v>15316</v>
      </c>
      <c r="AE137" s="16">
        <v>13127</v>
      </c>
      <c r="AF137" s="16">
        <v>22404</v>
      </c>
      <c r="AG137" s="16">
        <v>4713</v>
      </c>
      <c r="AH137" s="16">
        <v>975</v>
      </c>
      <c r="AI137" s="16"/>
      <c r="AJ137" s="16"/>
      <c r="AK137" s="146"/>
    </row>
    <row r="138" spans="1:37" ht="13.5" customHeight="1">
      <c r="A138" s="196">
        <v>40809</v>
      </c>
      <c r="B138" s="726">
        <v>0</v>
      </c>
      <c r="C138" s="8">
        <v>0</v>
      </c>
      <c r="D138" s="8">
        <v>59199</v>
      </c>
      <c r="E138" s="55">
        <v>0</v>
      </c>
      <c r="F138" s="8">
        <v>0</v>
      </c>
      <c r="G138" s="85">
        <v>845</v>
      </c>
      <c r="H138" s="48">
        <v>0</v>
      </c>
      <c r="I138" s="14">
        <v>0</v>
      </c>
      <c r="J138" s="85">
        <v>8550</v>
      </c>
      <c r="K138" s="48">
        <v>0</v>
      </c>
      <c r="L138" s="14">
        <v>0</v>
      </c>
      <c r="M138" s="85">
        <v>16558</v>
      </c>
      <c r="N138" s="48">
        <v>0</v>
      </c>
      <c r="O138" s="14">
        <v>0</v>
      </c>
      <c r="P138" s="85">
        <v>1252</v>
      </c>
      <c r="Q138" s="14">
        <v>0</v>
      </c>
      <c r="R138" s="14">
        <v>0</v>
      </c>
      <c r="S138" s="14">
        <v>130</v>
      </c>
      <c r="AC138" s="1359">
        <v>675490</v>
      </c>
      <c r="AD138" s="16">
        <v>15641</v>
      </c>
      <c r="AE138" s="16">
        <v>13021</v>
      </c>
      <c r="AF138" s="16">
        <v>22743</v>
      </c>
      <c r="AG138" s="16">
        <v>4571</v>
      </c>
      <c r="AH138" s="16">
        <v>962</v>
      </c>
      <c r="AI138" s="16"/>
      <c r="AJ138" s="16"/>
      <c r="AK138" s="146"/>
    </row>
    <row r="139" spans="1:37" ht="13.5" customHeight="1">
      <c r="A139" s="196">
        <v>40812</v>
      </c>
      <c r="B139" s="726">
        <v>0</v>
      </c>
      <c r="C139" s="8">
        <v>0</v>
      </c>
      <c r="D139" s="8">
        <v>45868</v>
      </c>
      <c r="E139" s="55">
        <v>0</v>
      </c>
      <c r="F139" s="8">
        <v>0</v>
      </c>
      <c r="G139" s="85">
        <v>1730</v>
      </c>
      <c r="H139" s="48">
        <v>0</v>
      </c>
      <c r="I139" s="14">
        <v>0</v>
      </c>
      <c r="J139" s="85">
        <v>9241</v>
      </c>
      <c r="K139" s="48">
        <v>0</v>
      </c>
      <c r="L139" s="14">
        <v>0</v>
      </c>
      <c r="M139" s="85">
        <v>14891</v>
      </c>
      <c r="N139" s="48">
        <v>0</v>
      </c>
      <c r="O139" s="14">
        <v>0</v>
      </c>
      <c r="P139" s="85">
        <v>2164</v>
      </c>
      <c r="Q139" s="14">
        <v>0</v>
      </c>
      <c r="R139" s="14">
        <v>0</v>
      </c>
      <c r="S139" s="14">
        <v>89</v>
      </c>
      <c r="AC139" s="1359">
        <v>676175</v>
      </c>
      <c r="AD139" s="16">
        <v>15871</v>
      </c>
      <c r="AE139" s="16">
        <v>13892</v>
      </c>
      <c r="AF139" s="16">
        <v>24085</v>
      </c>
      <c r="AG139" s="16">
        <v>4634</v>
      </c>
      <c r="AH139" s="16">
        <v>941</v>
      </c>
      <c r="AI139" s="16"/>
      <c r="AJ139" s="16"/>
      <c r="AK139" s="146"/>
    </row>
    <row r="140" spans="1:37" ht="13.5" customHeight="1">
      <c r="A140" s="196">
        <v>40813</v>
      </c>
      <c r="B140" s="726">
        <v>0</v>
      </c>
      <c r="C140" s="8">
        <v>0</v>
      </c>
      <c r="D140" s="8">
        <v>28495</v>
      </c>
      <c r="E140" s="55">
        <v>0</v>
      </c>
      <c r="F140" s="8">
        <v>0</v>
      </c>
      <c r="G140" s="85">
        <v>3423</v>
      </c>
      <c r="H140" s="48">
        <v>0</v>
      </c>
      <c r="I140" s="14">
        <v>0</v>
      </c>
      <c r="J140" s="85">
        <v>8793</v>
      </c>
      <c r="K140" s="48">
        <v>0</v>
      </c>
      <c r="L140" s="14">
        <v>0</v>
      </c>
      <c r="M140" s="85">
        <v>12420</v>
      </c>
      <c r="N140" s="48">
        <v>0</v>
      </c>
      <c r="O140" s="14">
        <v>0</v>
      </c>
      <c r="P140" s="85">
        <v>2611</v>
      </c>
      <c r="Q140" s="14">
        <v>0</v>
      </c>
      <c r="R140" s="14">
        <v>0</v>
      </c>
      <c r="S140" s="14">
        <v>270</v>
      </c>
      <c r="AC140" s="1359">
        <v>673445</v>
      </c>
      <c r="AD140" s="16">
        <v>15251</v>
      </c>
      <c r="AE140" s="16">
        <v>15084</v>
      </c>
      <c r="AF140" s="16">
        <v>23150</v>
      </c>
      <c r="AG140" s="16">
        <v>4539</v>
      </c>
      <c r="AH140" s="16">
        <v>877</v>
      </c>
      <c r="AI140" s="16"/>
      <c r="AJ140" s="16"/>
      <c r="AK140" s="146"/>
    </row>
    <row r="141" spans="1:37" ht="13.5" customHeight="1">
      <c r="A141" s="196">
        <v>40814</v>
      </c>
      <c r="B141" s="726">
        <v>0</v>
      </c>
      <c r="C141" s="8">
        <v>0</v>
      </c>
      <c r="D141" s="8">
        <v>41320</v>
      </c>
      <c r="E141" s="55">
        <v>0</v>
      </c>
      <c r="F141" s="8">
        <v>0</v>
      </c>
      <c r="G141" s="85">
        <v>4067</v>
      </c>
      <c r="H141" s="48">
        <v>0</v>
      </c>
      <c r="I141" s="14">
        <v>0</v>
      </c>
      <c r="J141" s="85">
        <v>8049</v>
      </c>
      <c r="K141" s="48">
        <v>0</v>
      </c>
      <c r="L141" s="14">
        <v>0</v>
      </c>
      <c r="M141" s="85">
        <v>12762</v>
      </c>
      <c r="N141" s="48">
        <v>0</v>
      </c>
      <c r="O141" s="14">
        <v>0</v>
      </c>
      <c r="P141" s="85">
        <v>1862</v>
      </c>
      <c r="Q141" s="14">
        <v>0</v>
      </c>
      <c r="R141" s="14">
        <v>0</v>
      </c>
      <c r="S141" s="14">
        <v>525</v>
      </c>
      <c r="AC141" s="1359">
        <v>671358</v>
      </c>
      <c r="AD141" s="16">
        <v>15512</v>
      </c>
      <c r="AE141" s="16">
        <v>15307</v>
      </c>
      <c r="AF141" s="16">
        <v>24369</v>
      </c>
      <c r="AG141" s="16">
        <v>4420</v>
      </c>
      <c r="AH141" s="16">
        <v>633</v>
      </c>
      <c r="AI141" s="16"/>
      <c r="AJ141" s="16"/>
      <c r="AK141" s="146"/>
    </row>
    <row r="142" spans="1:37" ht="13.5" customHeight="1">
      <c r="A142" s="196">
        <v>40815</v>
      </c>
      <c r="B142" s="726">
        <v>0</v>
      </c>
      <c r="C142" s="8">
        <v>0</v>
      </c>
      <c r="D142" s="8">
        <v>34235</v>
      </c>
      <c r="E142" s="55">
        <v>0</v>
      </c>
      <c r="F142" s="8">
        <v>0</v>
      </c>
      <c r="G142" s="85">
        <v>2391</v>
      </c>
      <c r="H142" s="48">
        <v>0</v>
      </c>
      <c r="I142" s="14">
        <v>0</v>
      </c>
      <c r="J142" s="85">
        <v>6745</v>
      </c>
      <c r="K142" s="48">
        <v>0</v>
      </c>
      <c r="L142" s="14">
        <v>0</v>
      </c>
      <c r="M142" s="85">
        <v>13779</v>
      </c>
      <c r="N142" s="48">
        <v>0</v>
      </c>
      <c r="O142" s="14">
        <v>0</v>
      </c>
      <c r="P142" s="85">
        <v>4441</v>
      </c>
      <c r="Q142" s="14">
        <v>0</v>
      </c>
      <c r="R142" s="14">
        <v>0</v>
      </c>
      <c r="S142" s="14">
        <v>267</v>
      </c>
      <c r="AC142" s="1359">
        <v>671259</v>
      </c>
      <c r="AD142" s="16">
        <v>14920</v>
      </c>
      <c r="AE142" s="16">
        <v>16217</v>
      </c>
      <c r="AF142" s="16">
        <v>19567</v>
      </c>
      <c r="AG142" s="16">
        <v>1627</v>
      </c>
      <c r="AH142" s="16">
        <v>454</v>
      </c>
      <c r="AI142" s="16"/>
      <c r="AJ142" s="16"/>
      <c r="AK142" s="146"/>
    </row>
    <row r="143" spans="1:37" ht="13.5" customHeight="1">
      <c r="A143" s="196">
        <v>40816</v>
      </c>
      <c r="B143" s="726">
        <v>0</v>
      </c>
      <c r="C143" s="8">
        <v>0</v>
      </c>
      <c r="D143" s="8">
        <v>41186</v>
      </c>
      <c r="E143" s="55">
        <v>0</v>
      </c>
      <c r="F143" s="8">
        <v>0</v>
      </c>
      <c r="G143" s="85">
        <v>811</v>
      </c>
      <c r="H143" s="48">
        <v>0</v>
      </c>
      <c r="I143" s="14">
        <v>0</v>
      </c>
      <c r="J143" s="85">
        <v>9258</v>
      </c>
      <c r="K143" s="48">
        <v>0</v>
      </c>
      <c r="L143" s="14">
        <v>0</v>
      </c>
      <c r="M143" s="85">
        <v>11044</v>
      </c>
      <c r="N143" s="48">
        <v>0</v>
      </c>
      <c r="O143" s="14">
        <v>0</v>
      </c>
      <c r="P143" s="85">
        <v>4284</v>
      </c>
      <c r="Q143" s="14">
        <v>0</v>
      </c>
      <c r="R143" s="14">
        <v>0</v>
      </c>
      <c r="S143" s="14">
        <v>81</v>
      </c>
      <c r="AC143" s="1359">
        <v>669511</v>
      </c>
      <c r="AD143" s="16">
        <v>14981</v>
      </c>
      <c r="AE143" s="16">
        <v>17124</v>
      </c>
      <c r="AF143" s="16">
        <v>19526</v>
      </c>
      <c r="AG143" s="16">
        <v>1570</v>
      </c>
      <c r="AH143" s="16">
        <v>440</v>
      </c>
      <c r="AI143" s="16"/>
      <c r="AJ143" s="16"/>
      <c r="AK143" s="146"/>
    </row>
    <row r="144" spans="1:37" ht="13.5" customHeight="1">
      <c r="A144" s="196">
        <v>40819</v>
      </c>
      <c r="B144" s="726">
        <v>0</v>
      </c>
      <c r="C144" s="8">
        <v>0</v>
      </c>
      <c r="D144" s="8">
        <v>39021</v>
      </c>
      <c r="E144" s="55">
        <v>0</v>
      </c>
      <c r="F144" s="8">
        <v>0</v>
      </c>
      <c r="G144" s="85">
        <v>6085</v>
      </c>
      <c r="H144" s="48">
        <v>0</v>
      </c>
      <c r="I144" s="14">
        <v>0</v>
      </c>
      <c r="J144" s="85">
        <v>8725</v>
      </c>
      <c r="K144" s="48">
        <v>0</v>
      </c>
      <c r="L144" s="14">
        <v>0</v>
      </c>
      <c r="M144" s="85">
        <v>12647</v>
      </c>
      <c r="N144" s="48">
        <v>0</v>
      </c>
      <c r="O144" s="14">
        <v>0</v>
      </c>
      <c r="P144" s="85">
        <v>6226</v>
      </c>
      <c r="Q144" s="14">
        <v>0</v>
      </c>
      <c r="R144" s="14">
        <v>0</v>
      </c>
      <c r="S144" s="14">
        <v>377</v>
      </c>
      <c r="AC144" s="1359">
        <v>672194</v>
      </c>
      <c r="AD144" s="16">
        <v>16575</v>
      </c>
      <c r="AE144" s="16">
        <v>16856</v>
      </c>
      <c r="AF144" s="16">
        <v>20419</v>
      </c>
      <c r="AG144" s="16">
        <v>2086</v>
      </c>
      <c r="AH144" s="16">
        <v>524</v>
      </c>
      <c r="AI144" s="16"/>
      <c r="AJ144" s="16"/>
      <c r="AK144" s="146"/>
    </row>
    <row r="145" spans="1:38" ht="12.75">
      <c r="A145" s="196">
        <v>40820</v>
      </c>
      <c r="B145" s="726">
        <v>0</v>
      </c>
      <c r="C145" s="8">
        <v>0</v>
      </c>
      <c r="D145" s="8">
        <v>61848</v>
      </c>
      <c r="E145" s="55">
        <v>0</v>
      </c>
      <c r="F145" s="8">
        <v>0</v>
      </c>
      <c r="G145" s="85">
        <v>3714</v>
      </c>
      <c r="H145" s="48">
        <v>0</v>
      </c>
      <c r="I145" s="14">
        <v>0</v>
      </c>
      <c r="J145" s="85">
        <v>8417</v>
      </c>
      <c r="K145" s="48">
        <v>0</v>
      </c>
      <c r="L145" s="14">
        <v>0</v>
      </c>
      <c r="M145" s="85">
        <v>14255</v>
      </c>
      <c r="N145" s="48">
        <v>0</v>
      </c>
      <c r="O145" s="14">
        <v>0</v>
      </c>
      <c r="P145" s="85">
        <v>6873</v>
      </c>
      <c r="Q145" s="14">
        <v>0</v>
      </c>
      <c r="R145" s="14">
        <v>0</v>
      </c>
      <c r="S145" s="14">
        <v>798</v>
      </c>
      <c r="AC145" s="1407">
        <v>675936</v>
      </c>
      <c r="AD145" s="57">
        <v>14646</v>
      </c>
      <c r="AE145" s="57">
        <v>12568</v>
      </c>
      <c r="AF145" s="57">
        <v>20601</v>
      </c>
      <c r="AG145" s="57">
        <v>1808</v>
      </c>
      <c r="AH145" s="57">
        <v>221</v>
      </c>
      <c r="AI145" s="57"/>
      <c r="AJ145" s="57"/>
      <c r="AK145" s="237"/>
    </row>
    <row r="146" spans="1:38" ht="13.5" customHeight="1">
      <c r="A146" s="196">
        <v>40821</v>
      </c>
      <c r="B146" s="726">
        <v>0</v>
      </c>
      <c r="C146" s="8">
        <v>0</v>
      </c>
      <c r="D146" s="8">
        <v>61106</v>
      </c>
      <c r="E146" s="55">
        <v>0</v>
      </c>
      <c r="F146" s="8">
        <v>0</v>
      </c>
      <c r="G146" s="85">
        <v>1128</v>
      </c>
      <c r="H146" s="48">
        <v>0</v>
      </c>
      <c r="I146" s="14">
        <v>0</v>
      </c>
      <c r="J146" s="85">
        <v>10584</v>
      </c>
      <c r="K146" s="48">
        <v>0</v>
      </c>
      <c r="L146" s="14">
        <v>0</v>
      </c>
      <c r="M146" s="85">
        <v>16718</v>
      </c>
      <c r="N146" s="48">
        <v>0</v>
      </c>
      <c r="O146" s="14">
        <v>0</v>
      </c>
      <c r="P146" s="85">
        <v>5651</v>
      </c>
      <c r="Q146" s="14">
        <v>0</v>
      </c>
      <c r="R146" s="14">
        <v>0</v>
      </c>
      <c r="S146" s="14">
        <v>540</v>
      </c>
      <c r="AC146" s="1407">
        <v>680215</v>
      </c>
      <c r="AD146" s="57">
        <v>14952</v>
      </c>
      <c r="AE146" s="57">
        <v>12415</v>
      </c>
      <c r="AF146" s="57">
        <v>19774</v>
      </c>
      <c r="AG146" s="57">
        <v>1826</v>
      </c>
      <c r="AH146" s="57">
        <v>386</v>
      </c>
      <c r="AI146" s="57"/>
      <c r="AJ146" s="57"/>
      <c r="AK146" s="237"/>
    </row>
    <row r="147" spans="1:38" ht="13.5" customHeight="1">
      <c r="A147" s="196">
        <v>40822</v>
      </c>
      <c r="B147" s="726">
        <v>0</v>
      </c>
      <c r="C147" s="8">
        <v>0</v>
      </c>
      <c r="D147" s="8">
        <v>41982</v>
      </c>
      <c r="E147" s="55">
        <v>0</v>
      </c>
      <c r="F147" s="8">
        <v>0</v>
      </c>
      <c r="G147" s="85">
        <v>2597</v>
      </c>
      <c r="H147" s="48">
        <v>0</v>
      </c>
      <c r="I147" s="14">
        <v>0</v>
      </c>
      <c r="J147" s="85">
        <v>6488</v>
      </c>
      <c r="K147" s="48">
        <v>0</v>
      </c>
      <c r="L147" s="14">
        <v>0</v>
      </c>
      <c r="M147" s="85">
        <v>12281</v>
      </c>
      <c r="N147" s="48">
        <v>0</v>
      </c>
      <c r="O147" s="14">
        <v>0</v>
      </c>
      <c r="P147" s="85">
        <v>4596</v>
      </c>
      <c r="Q147" s="14">
        <v>0</v>
      </c>
      <c r="R147" s="14">
        <v>0</v>
      </c>
      <c r="S147" s="14">
        <v>345</v>
      </c>
      <c r="AC147" s="1407">
        <v>677812</v>
      </c>
      <c r="AD147" s="57">
        <v>15190</v>
      </c>
      <c r="AE147" s="57">
        <v>12626</v>
      </c>
      <c r="AF147" s="57">
        <v>19561</v>
      </c>
      <c r="AG147" s="57">
        <v>1710</v>
      </c>
      <c r="AH147" s="57">
        <v>373</v>
      </c>
      <c r="AI147" s="57"/>
      <c r="AJ147" s="57"/>
      <c r="AK147" s="237"/>
    </row>
    <row r="148" spans="1:38" ht="13.5" customHeight="1">
      <c r="A148" s="196">
        <v>40823</v>
      </c>
      <c r="B148" s="726">
        <v>0</v>
      </c>
      <c r="C148" s="8">
        <v>0</v>
      </c>
      <c r="D148" s="8">
        <v>50275</v>
      </c>
      <c r="E148" s="55">
        <v>0</v>
      </c>
      <c r="F148" s="8">
        <v>0</v>
      </c>
      <c r="G148" s="85">
        <v>1817</v>
      </c>
      <c r="H148" s="48">
        <v>0</v>
      </c>
      <c r="I148" s="14">
        <v>0</v>
      </c>
      <c r="J148" s="85">
        <v>7712</v>
      </c>
      <c r="K148" s="48">
        <v>0</v>
      </c>
      <c r="L148" s="14">
        <v>0</v>
      </c>
      <c r="M148" s="85">
        <v>8740</v>
      </c>
      <c r="N148" s="48">
        <v>0</v>
      </c>
      <c r="O148" s="14">
        <v>0</v>
      </c>
      <c r="P148" s="85">
        <v>5244</v>
      </c>
      <c r="Q148" s="14">
        <v>0</v>
      </c>
      <c r="R148" s="14">
        <v>0</v>
      </c>
      <c r="S148" s="14">
        <v>277</v>
      </c>
      <c r="AC148" s="1407">
        <v>679264</v>
      </c>
      <c r="AD148" s="57">
        <v>15559</v>
      </c>
      <c r="AE148" s="57">
        <v>12563</v>
      </c>
      <c r="AF148" s="57">
        <v>19588</v>
      </c>
      <c r="AG148" s="57">
        <v>1785</v>
      </c>
      <c r="AH148" s="57">
        <v>403</v>
      </c>
      <c r="AI148" s="57"/>
      <c r="AJ148" s="57"/>
      <c r="AK148" s="237"/>
    </row>
    <row r="149" spans="1:38" s="25" customFormat="1" ht="12.75">
      <c r="A149" s="712">
        <v>40826</v>
      </c>
      <c r="B149" s="732">
        <v>0</v>
      </c>
      <c r="C149" s="28">
        <v>0</v>
      </c>
      <c r="D149" s="28">
        <v>17700</v>
      </c>
      <c r="E149" s="97">
        <v>0</v>
      </c>
      <c r="F149" s="28">
        <v>0</v>
      </c>
      <c r="G149" s="88">
        <v>64</v>
      </c>
      <c r="H149" s="52">
        <v>0</v>
      </c>
      <c r="I149" s="24">
        <v>0</v>
      </c>
      <c r="J149" s="88">
        <v>1391</v>
      </c>
      <c r="K149" s="52">
        <v>0</v>
      </c>
      <c r="L149" s="24">
        <v>0</v>
      </c>
      <c r="M149" s="88">
        <v>3004</v>
      </c>
      <c r="N149" s="52">
        <v>0</v>
      </c>
      <c r="O149" s="24">
        <v>0</v>
      </c>
      <c r="P149" s="88">
        <v>1573</v>
      </c>
      <c r="Q149" s="24">
        <v>0</v>
      </c>
      <c r="R149" s="24">
        <v>0</v>
      </c>
      <c r="S149" s="24">
        <v>24</v>
      </c>
      <c r="T149" s="52"/>
      <c r="U149" s="24"/>
      <c r="V149" s="88"/>
      <c r="W149" s="52"/>
      <c r="X149" s="24"/>
      <c r="Y149" s="88"/>
      <c r="Z149" s="24"/>
      <c r="AA149" s="24"/>
      <c r="AB149" s="147"/>
      <c r="AC149" s="1410">
        <v>680082</v>
      </c>
      <c r="AD149" s="95">
        <v>15559</v>
      </c>
      <c r="AE149" s="95">
        <v>12525</v>
      </c>
      <c r="AF149" s="95">
        <v>19553</v>
      </c>
      <c r="AG149" s="95">
        <v>1836</v>
      </c>
      <c r="AH149" s="95">
        <v>393</v>
      </c>
      <c r="AI149" s="95"/>
      <c r="AJ149" s="95"/>
      <c r="AK149" s="706"/>
      <c r="AL149" s="25" t="s">
        <v>44</v>
      </c>
    </row>
    <row r="150" spans="1:38" s="31" customFormat="1" ht="13.5" customHeight="1">
      <c r="A150" s="196">
        <v>40827</v>
      </c>
      <c r="B150" s="726">
        <v>0</v>
      </c>
      <c r="C150" s="8">
        <v>0</v>
      </c>
      <c r="D150" s="8">
        <v>43804</v>
      </c>
      <c r="E150" s="55">
        <v>0</v>
      </c>
      <c r="F150" s="8">
        <v>0</v>
      </c>
      <c r="G150" s="100">
        <v>2095</v>
      </c>
      <c r="H150" s="99">
        <v>0</v>
      </c>
      <c r="I150" s="57">
        <v>0</v>
      </c>
      <c r="J150" s="100">
        <v>10989</v>
      </c>
      <c r="K150" s="99">
        <v>0</v>
      </c>
      <c r="L150" s="57">
        <v>0</v>
      </c>
      <c r="M150" s="100">
        <v>13759</v>
      </c>
      <c r="N150" s="99">
        <v>0</v>
      </c>
      <c r="O150" s="57">
        <v>0</v>
      </c>
      <c r="P150" s="100">
        <v>5568</v>
      </c>
      <c r="Q150" s="57">
        <v>0</v>
      </c>
      <c r="R150" s="57">
        <v>0</v>
      </c>
      <c r="S150" s="57">
        <v>493</v>
      </c>
      <c r="T150" s="99"/>
      <c r="U150" s="57"/>
      <c r="V150" s="100"/>
      <c r="W150" s="99"/>
      <c r="X150" s="57"/>
      <c r="Y150" s="100"/>
      <c r="Z150" s="57"/>
      <c r="AA150" s="57"/>
      <c r="AB150" s="1415"/>
      <c r="AC150" s="1409">
        <v>689684</v>
      </c>
      <c r="AD150" s="57">
        <v>15933</v>
      </c>
      <c r="AE150" s="57">
        <v>15968</v>
      </c>
      <c r="AF150" s="57">
        <v>23251</v>
      </c>
      <c r="AG150" s="57">
        <v>3226</v>
      </c>
      <c r="AH150" s="57">
        <v>354</v>
      </c>
      <c r="AI150" s="57"/>
      <c r="AJ150" s="57"/>
      <c r="AK150" s="237"/>
    </row>
    <row r="151" spans="1:38" ht="13.5" customHeight="1">
      <c r="A151" s="196">
        <v>40828</v>
      </c>
      <c r="B151" s="726">
        <v>0</v>
      </c>
      <c r="C151" s="8">
        <v>0</v>
      </c>
      <c r="D151" s="8">
        <v>55853</v>
      </c>
      <c r="E151" s="55">
        <v>0</v>
      </c>
      <c r="F151" s="8">
        <v>0</v>
      </c>
      <c r="G151" s="100">
        <v>3584</v>
      </c>
      <c r="H151" s="99">
        <v>0</v>
      </c>
      <c r="I151" s="57">
        <v>0</v>
      </c>
      <c r="J151" s="100">
        <v>10776</v>
      </c>
      <c r="K151" s="99">
        <v>0</v>
      </c>
      <c r="L151" s="57">
        <v>0</v>
      </c>
      <c r="M151" s="100">
        <v>14183</v>
      </c>
      <c r="N151" s="99">
        <v>0</v>
      </c>
      <c r="O151" s="57">
        <v>0</v>
      </c>
      <c r="P151" s="100">
        <v>5973</v>
      </c>
      <c r="Q151" s="57">
        <v>0</v>
      </c>
      <c r="R151" s="57">
        <v>0</v>
      </c>
      <c r="S151" s="57">
        <v>530</v>
      </c>
      <c r="T151" s="99"/>
      <c r="U151" s="57"/>
      <c r="V151" s="100"/>
      <c r="W151" s="99"/>
      <c r="X151" s="57"/>
      <c r="Y151" s="100"/>
      <c r="Z151" s="57"/>
      <c r="AA151" s="57"/>
      <c r="AB151" s="1415"/>
      <c r="AC151" s="1409">
        <v>689062</v>
      </c>
      <c r="AD151" s="57">
        <v>15998</v>
      </c>
      <c r="AE151" s="57">
        <v>13389</v>
      </c>
      <c r="AF151" s="57">
        <v>19912</v>
      </c>
      <c r="AG151" s="57">
        <v>1936</v>
      </c>
      <c r="AH151" s="57">
        <v>537</v>
      </c>
      <c r="AI151" s="57"/>
      <c r="AJ151" s="57"/>
      <c r="AK151" s="237"/>
    </row>
    <row r="152" spans="1:38" ht="13.5" customHeight="1">
      <c r="A152" s="196">
        <v>40829</v>
      </c>
      <c r="B152" s="726">
        <v>0</v>
      </c>
      <c r="C152" s="8">
        <v>0</v>
      </c>
      <c r="D152" s="8">
        <v>50119</v>
      </c>
      <c r="E152" s="55">
        <v>0</v>
      </c>
      <c r="F152" s="8">
        <v>0</v>
      </c>
      <c r="G152" s="100">
        <v>3124</v>
      </c>
      <c r="H152" s="99">
        <v>0</v>
      </c>
      <c r="I152" s="57">
        <v>0</v>
      </c>
      <c r="J152" s="100">
        <v>11209</v>
      </c>
      <c r="K152" s="99">
        <v>0</v>
      </c>
      <c r="L152" s="57">
        <v>0</v>
      </c>
      <c r="M152" s="100">
        <v>11205</v>
      </c>
      <c r="N152" s="99">
        <v>0</v>
      </c>
      <c r="O152" s="57">
        <v>0</v>
      </c>
      <c r="P152" s="100">
        <v>5184</v>
      </c>
      <c r="Q152" s="57">
        <v>0</v>
      </c>
      <c r="R152" s="57">
        <v>0</v>
      </c>
      <c r="S152" s="57">
        <v>111</v>
      </c>
      <c r="T152" s="99"/>
      <c r="U152" s="57"/>
      <c r="V152" s="100"/>
      <c r="W152" s="99"/>
      <c r="X152" s="57"/>
      <c r="Y152" s="100"/>
      <c r="Z152" s="57"/>
      <c r="AA152" s="57"/>
      <c r="AB152" s="1415"/>
      <c r="AC152" s="1409">
        <v>690589</v>
      </c>
      <c r="AD152" s="57">
        <v>16659</v>
      </c>
      <c r="AE152" s="57">
        <v>13782</v>
      </c>
      <c r="AF152" s="57">
        <v>19634</v>
      </c>
      <c r="AG152" s="57">
        <v>2105</v>
      </c>
      <c r="AH152" s="57">
        <v>517</v>
      </c>
      <c r="AI152" s="57"/>
      <c r="AJ152" s="57"/>
      <c r="AK152" s="237"/>
    </row>
    <row r="153" spans="1:38" ht="13.5" customHeight="1">
      <c r="A153" s="196">
        <v>40830</v>
      </c>
      <c r="B153" s="726">
        <v>0</v>
      </c>
      <c r="C153" s="8">
        <v>0</v>
      </c>
      <c r="D153" s="8">
        <v>34918</v>
      </c>
      <c r="E153" s="55">
        <v>0</v>
      </c>
      <c r="F153" s="8">
        <v>0</v>
      </c>
      <c r="G153" s="100">
        <v>776</v>
      </c>
      <c r="H153" s="99">
        <v>0</v>
      </c>
      <c r="I153" s="57">
        <v>0</v>
      </c>
      <c r="J153" s="100">
        <v>8311</v>
      </c>
      <c r="K153" s="99">
        <v>0</v>
      </c>
      <c r="L153" s="57">
        <v>0</v>
      </c>
      <c r="M153" s="100">
        <v>8389</v>
      </c>
      <c r="N153" s="99">
        <v>0</v>
      </c>
      <c r="O153" s="57">
        <v>0</v>
      </c>
      <c r="P153" s="100">
        <v>2641</v>
      </c>
      <c r="Q153" s="57">
        <v>0</v>
      </c>
      <c r="R153" s="57">
        <v>0</v>
      </c>
      <c r="S153" s="57">
        <v>287</v>
      </c>
      <c r="T153" s="99"/>
      <c r="U153" s="57"/>
      <c r="V153" s="100"/>
      <c r="W153" s="99"/>
      <c r="X153" s="57"/>
      <c r="Y153" s="100"/>
      <c r="Z153" s="57"/>
      <c r="AA153" s="57"/>
      <c r="AB153" s="1415"/>
      <c r="AC153" s="1409">
        <v>690016</v>
      </c>
      <c r="AD153" s="57">
        <v>16873</v>
      </c>
      <c r="AE153" s="57">
        <v>14038</v>
      </c>
      <c r="AF153" s="57">
        <v>20688</v>
      </c>
      <c r="AG153" s="57">
        <v>1947</v>
      </c>
      <c r="AH153" s="57">
        <v>326</v>
      </c>
      <c r="AI153" s="57"/>
      <c r="AJ153" s="57"/>
      <c r="AK153" s="237"/>
    </row>
    <row r="154" spans="1:38" ht="13.5" customHeight="1">
      <c r="A154" s="196">
        <v>40833</v>
      </c>
      <c r="B154" s="726">
        <v>0</v>
      </c>
      <c r="C154" s="8">
        <v>0</v>
      </c>
      <c r="D154" s="8">
        <v>45703</v>
      </c>
      <c r="E154" s="55">
        <v>0</v>
      </c>
      <c r="F154" s="8">
        <v>0</v>
      </c>
      <c r="G154" s="100">
        <v>1267</v>
      </c>
      <c r="H154" s="99">
        <v>0</v>
      </c>
      <c r="I154" s="57">
        <v>0</v>
      </c>
      <c r="J154" s="100">
        <v>9838</v>
      </c>
      <c r="K154" s="99">
        <v>0</v>
      </c>
      <c r="L154" s="57">
        <v>0</v>
      </c>
      <c r="M154" s="100">
        <v>8752</v>
      </c>
      <c r="N154" s="99">
        <v>0</v>
      </c>
      <c r="O154" s="57">
        <v>0</v>
      </c>
      <c r="P154" s="100">
        <v>3928</v>
      </c>
      <c r="Q154" s="57">
        <v>0</v>
      </c>
      <c r="R154" s="57">
        <v>0</v>
      </c>
      <c r="S154" s="57">
        <v>356</v>
      </c>
      <c r="T154" s="99"/>
      <c r="U154" s="57"/>
      <c r="V154" s="100"/>
      <c r="W154" s="99"/>
      <c r="X154" s="57"/>
      <c r="Y154" s="100"/>
      <c r="Z154" s="57"/>
      <c r="AA154" s="57"/>
      <c r="AB154" s="1415"/>
      <c r="AC154" s="1409">
        <v>691812</v>
      </c>
      <c r="AD154" s="57">
        <v>17157</v>
      </c>
      <c r="AE154" s="57">
        <v>17219</v>
      </c>
      <c r="AF154" s="57">
        <v>22545</v>
      </c>
      <c r="AG154" s="57">
        <v>2146</v>
      </c>
      <c r="AH154" s="57">
        <v>338</v>
      </c>
      <c r="AI154" s="57"/>
      <c r="AJ154" s="57"/>
      <c r="AK154" s="237"/>
    </row>
    <row r="155" spans="1:38" ht="13.5" customHeight="1">
      <c r="A155" s="196">
        <v>40834</v>
      </c>
      <c r="B155" s="726">
        <v>0</v>
      </c>
      <c r="C155" s="8">
        <v>0</v>
      </c>
      <c r="D155" s="8">
        <v>36861</v>
      </c>
      <c r="E155" s="55">
        <v>0</v>
      </c>
      <c r="F155" s="8">
        <v>0</v>
      </c>
      <c r="G155" s="100">
        <v>1410</v>
      </c>
      <c r="H155" s="99">
        <v>0</v>
      </c>
      <c r="I155" s="57">
        <v>0</v>
      </c>
      <c r="J155" s="100">
        <v>13303</v>
      </c>
      <c r="K155" s="99">
        <v>0</v>
      </c>
      <c r="L155" s="57">
        <v>1500</v>
      </c>
      <c r="M155" s="100">
        <v>16688</v>
      </c>
      <c r="N155" s="99">
        <v>0</v>
      </c>
      <c r="O155" s="57">
        <v>0</v>
      </c>
      <c r="P155" s="100">
        <v>6189</v>
      </c>
      <c r="Q155" s="57">
        <v>0</v>
      </c>
      <c r="R155" s="57">
        <v>0</v>
      </c>
      <c r="S155" s="57">
        <v>513</v>
      </c>
      <c r="T155" s="99"/>
      <c r="U155" s="57"/>
      <c r="V155" s="100"/>
      <c r="W155" s="99"/>
      <c r="X155" s="57"/>
      <c r="Y155" s="100"/>
      <c r="Z155" s="57"/>
      <c r="AA155" s="57"/>
      <c r="AB155" s="1415"/>
      <c r="AC155" s="1409">
        <v>695514</v>
      </c>
      <c r="AD155" s="57">
        <v>17289</v>
      </c>
      <c r="AE155" s="57">
        <v>14286</v>
      </c>
      <c r="AF155" s="57">
        <v>21896</v>
      </c>
      <c r="AG155" s="57">
        <v>1980</v>
      </c>
      <c r="AH155" s="57">
        <v>324</v>
      </c>
      <c r="AI155" s="57"/>
      <c r="AJ155" s="57"/>
      <c r="AK155" s="237"/>
    </row>
    <row r="156" spans="1:38" ht="13.5" customHeight="1">
      <c r="A156" s="196">
        <v>40835</v>
      </c>
      <c r="B156" s="726">
        <v>0</v>
      </c>
      <c r="C156" s="8">
        <v>0</v>
      </c>
      <c r="D156" s="8">
        <v>42987</v>
      </c>
      <c r="E156" s="55">
        <v>0</v>
      </c>
      <c r="F156" s="8">
        <v>0</v>
      </c>
      <c r="G156" s="100">
        <v>3764</v>
      </c>
      <c r="H156" s="99">
        <v>0</v>
      </c>
      <c r="I156" s="57">
        <v>0</v>
      </c>
      <c r="J156" s="100">
        <v>7126</v>
      </c>
      <c r="K156" s="99">
        <v>0</v>
      </c>
      <c r="L156" s="57">
        <v>0</v>
      </c>
      <c r="M156" s="100">
        <v>9943</v>
      </c>
      <c r="N156" s="99">
        <v>0</v>
      </c>
      <c r="O156" s="57">
        <v>0</v>
      </c>
      <c r="P156" s="100">
        <v>4056</v>
      </c>
      <c r="Q156" s="57">
        <v>0</v>
      </c>
      <c r="R156" s="57">
        <v>0</v>
      </c>
      <c r="S156" s="57">
        <v>133</v>
      </c>
      <c r="T156" s="99"/>
      <c r="U156" s="57"/>
      <c r="V156" s="100"/>
      <c r="W156" s="99"/>
      <c r="X156" s="57"/>
      <c r="Y156" s="100"/>
      <c r="Z156" s="57"/>
      <c r="AA156" s="57"/>
      <c r="AB156" s="1415"/>
      <c r="AC156" s="1409">
        <v>697046</v>
      </c>
      <c r="AD156" s="57">
        <v>16640</v>
      </c>
      <c r="AE156" s="57">
        <v>14778</v>
      </c>
      <c r="AF156" s="57">
        <v>21571</v>
      </c>
      <c r="AG156" s="57">
        <v>2034</v>
      </c>
      <c r="AH156" s="57">
        <v>347</v>
      </c>
      <c r="AI156" s="57"/>
      <c r="AJ156" s="57"/>
      <c r="AK156" s="237"/>
    </row>
    <row r="157" spans="1:38" ht="13.5" customHeight="1">
      <c r="A157" s="196">
        <v>40836</v>
      </c>
      <c r="B157" s="726">
        <v>0</v>
      </c>
      <c r="C157" s="8">
        <v>0</v>
      </c>
      <c r="D157" s="8">
        <v>37342</v>
      </c>
      <c r="E157" s="55">
        <v>0</v>
      </c>
      <c r="F157" s="8">
        <v>0</v>
      </c>
      <c r="G157" s="100">
        <v>5773</v>
      </c>
      <c r="H157" s="99">
        <v>0</v>
      </c>
      <c r="I157" s="57">
        <v>0</v>
      </c>
      <c r="J157" s="100">
        <v>12679</v>
      </c>
      <c r="K157" s="99">
        <v>0</v>
      </c>
      <c r="L157" s="57">
        <v>0</v>
      </c>
      <c r="M157" s="100">
        <v>14116</v>
      </c>
      <c r="N157" s="99">
        <v>0</v>
      </c>
      <c r="O157" s="57">
        <v>0</v>
      </c>
      <c r="P157" s="100">
        <v>5615</v>
      </c>
      <c r="Q157" s="57">
        <v>0</v>
      </c>
      <c r="R157" s="57">
        <v>0</v>
      </c>
      <c r="S157" s="57">
        <v>91</v>
      </c>
      <c r="T157" s="99"/>
      <c r="U157" s="57"/>
      <c r="V157" s="100"/>
      <c r="W157" s="99"/>
      <c r="X157" s="57"/>
      <c r="Y157" s="100"/>
      <c r="Z157" s="57"/>
      <c r="AA157" s="57"/>
      <c r="AB157" s="1415"/>
      <c r="AC157" s="1409">
        <v>700718</v>
      </c>
      <c r="AD157" s="57">
        <v>17541</v>
      </c>
      <c r="AE157" s="57">
        <v>14476</v>
      </c>
      <c r="AF157" s="57">
        <v>20740</v>
      </c>
      <c r="AG157" s="57">
        <v>1834</v>
      </c>
      <c r="AH157" s="57">
        <v>336</v>
      </c>
      <c r="AI157" s="57"/>
      <c r="AJ157" s="57"/>
      <c r="AK157" s="237"/>
    </row>
    <row r="158" spans="1:38" ht="13.5" customHeight="1">
      <c r="A158" s="196">
        <v>40837</v>
      </c>
      <c r="B158" s="726">
        <v>0</v>
      </c>
      <c r="C158" s="8">
        <v>0</v>
      </c>
      <c r="D158" s="8">
        <v>33323</v>
      </c>
      <c r="E158" s="55">
        <v>0</v>
      </c>
      <c r="F158" s="8">
        <v>0</v>
      </c>
      <c r="G158" s="100">
        <v>1459</v>
      </c>
      <c r="H158" s="99">
        <v>0</v>
      </c>
      <c r="I158" s="57">
        <v>0</v>
      </c>
      <c r="J158" s="100">
        <v>7203</v>
      </c>
      <c r="K158" s="99">
        <v>0</v>
      </c>
      <c r="L158" s="57">
        <v>0</v>
      </c>
      <c r="M158" s="100">
        <v>6664</v>
      </c>
      <c r="N158" s="99">
        <v>0</v>
      </c>
      <c r="O158" s="57">
        <v>0</v>
      </c>
      <c r="P158" s="100">
        <v>3585</v>
      </c>
      <c r="Q158" s="57">
        <v>0</v>
      </c>
      <c r="R158" s="57">
        <v>0</v>
      </c>
      <c r="S158" s="57">
        <v>134</v>
      </c>
      <c r="T158" s="99"/>
      <c r="U158" s="57"/>
      <c r="V158" s="100"/>
      <c r="W158" s="99"/>
      <c r="X158" s="57"/>
      <c r="Y158" s="100"/>
      <c r="Z158" s="57"/>
      <c r="AA158" s="57"/>
      <c r="AB158" s="1415"/>
      <c r="AC158" s="1409">
        <v>700562</v>
      </c>
      <c r="AD158" s="57">
        <v>17554</v>
      </c>
      <c r="AE158" s="57">
        <v>14454</v>
      </c>
      <c r="AF158" s="57">
        <v>20317</v>
      </c>
      <c r="AG158" s="57">
        <v>2179</v>
      </c>
      <c r="AH158" s="57">
        <v>319</v>
      </c>
      <c r="AI158" s="57"/>
      <c r="AJ158" s="57"/>
      <c r="AK158" s="237"/>
    </row>
    <row r="159" spans="1:38" ht="13.5" customHeight="1">
      <c r="A159" s="196">
        <v>40840</v>
      </c>
      <c r="B159" s="726">
        <v>0</v>
      </c>
      <c r="C159" s="8">
        <v>0</v>
      </c>
      <c r="D159" s="8">
        <v>30456</v>
      </c>
      <c r="E159" s="55">
        <v>0</v>
      </c>
      <c r="F159" s="8">
        <v>0</v>
      </c>
      <c r="G159" s="100">
        <v>6666</v>
      </c>
      <c r="H159" s="99">
        <v>0</v>
      </c>
      <c r="I159" s="57">
        <v>0</v>
      </c>
      <c r="J159" s="100">
        <v>7713</v>
      </c>
      <c r="K159" s="99">
        <v>0</v>
      </c>
      <c r="L159" s="57">
        <v>0</v>
      </c>
      <c r="M159" s="100">
        <v>7683</v>
      </c>
      <c r="N159" s="99">
        <v>0</v>
      </c>
      <c r="O159" s="57">
        <v>0</v>
      </c>
      <c r="P159" s="100">
        <v>3502</v>
      </c>
      <c r="Q159" s="57">
        <v>0</v>
      </c>
      <c r="R159" s="57">
        <v>0</v>
      </c>
      <c r="S159" s="57">
        <v>568</v>
      </c>
      <c r="T159" s="99"/>
      <c r="U159" s="57"/>
      <c r="V159" s="100"/>
      <c r="W159" s="99"/>
      <c r="X159" s="57"/>
      <c r="Y159" s="100"/>
      <c r="Z159" s="57"/>
      <c r="AA159" s="57"/>
      <c r="AB159" s="1415"/>
      <c r="AC159" s="1409">
        <v>702246</v>
      </c>
      <c r="AD159" s="57">
        <v>17598</v>
      </c>
      <c r="AE159" s="57">
        <v>13626</v>
      </c>
      <c r="AF159" s="57">
        <v>20360</v>
      </c>
      <c r="AG159" s="57">
        <v>1820</v>
      </c>
      <c r="AH159" s="57">
        <v>220</v>
      </c>
      <c r="AI159" s="57"/>
      <c r="AJ159" s="57"/>
      <c r="AK159" s="237"/>
    </row>
    <row r="160" spans="1:38" ht="13.5" customHeight="1">
      <c r="A160" s="196">
        <v>40841</v>
      </c>
      <c r="B160" s="726">
        <v>0</v>
      </c>
      <c r="C160" s="8">
        <v>0</v>
      </c>
      <c r="D160" s="8">
        <v>49312</v>
      </c>
      <c r="E160" s="55">
        <v>0</v>
      </c>
      <c r="F160" s="8">
        <v>0</v>
      </c>
      <c r="G160" s="100">
        <v>3454</v>
      </c>
      <c r="H160" s="99">
        <v>0</v>
      </c>
      <c r="I160" s="57">
        <v>0</v>
      </c>
      <c r="J160" s="100">
        <v>11781</v>
      </c>
      <c r="K160" s="99">
        <v>0</v>
      </c>
      <c r="L160" s="57">
        <v>0</v>
      </c>
      <c r="M160" s="100">
        <v>10382</v>
      </c>
      <c r="N160" s="99">
        <v>0</v>
      </c>
      <c r="O160" s="57">
        <v>0</v>
      </c>
      <c r="P160" s="100">
        <v>4143</v>
      </c>
      <c r="Q160" s="57">
        <v>0</v>
      </c>
      <c r="R160" s="57">
        <v>0</v>
      </c>
      <c r="S160" s="57">
        <v>209</v>
      </c>
      <c r="T160" s="99"/>
      <c r="U160" s="57"/>
      <c r="V160" s="100"/>
      <c r="W160" s="99"/>
      <c r="X160" s="57"/>
      <c r="Y160" s="100"/>
      <c r="Z160" s="57"/>
      <c r="AA160" s="57"/>
      <c r="AB160" s="1415"/>
      <c r="AC160" s="1409">
        <v>706029</v>
      </c>
      <c r="AD160" s="57">
        <v>17556</v>
      </c>
      <c r="AE160" s="57">
        <v>12171</v>
      </c>
      <c r="AF160" s="57">
        <v>20258</v>
      </c>
      <c r="AG160" s="57">
        <v>1712</v>
      </c>
      <c r="AH160" s="57">
        <v>210</v>
      </c>
      <c r="AI160" s="57"/>
      <c r="AJ160" s="57"/>
      <c r="AK160" s="237"/>
    </row>
    <row r="161" spans="1:38" ht="13.5" customHeight="1">
      <c r="A161" s="196">
        <v>40842</v>
      </c>
      <c r="B161" s="726">
        <v>0</v>
      </c>
      <c r="C161" s="8">
        <v>0</v>
      </c>
      <c r="D161" s="8">
        <v>70144</v>
      </c>
      <c r="E161" s="55">
        <v>0</v>
      </c>
      <c r="F161" s="8">
        <v>0</v>
      </c>
      <c r="G161" s="100">
        <v>2529</v>
      </c>
      <c r="H161" s="99">
        <v>0</v>
      </c>
      <c r="I161" s="57">
        <v>0</v>
      </c>
      <c r="J161" s="100">
        <v>9043</v>
      </c>
      <c r="K161" s="99">
        <v>0</v>
      </c>
      <c r="L161" s="57">
        <v>0</v>
      </c>
      <c r="M161" s="100">
        <v>10294</v>
      </c>
      <c r="N161" s="99">
        <v>0</v>
      </c>
      <c r="O161" s="57">
        <v>0</v>
      </c>
      <c r="P161" s="100">
        <v>4706</v>
      </c>
      <c r="Q161" s="57">
        <v>0</v>
      </c>
      <c r="R161" s="57">
        <v>0</v>
      </c>
      <c r="S161" s="57">
        <v>79</v>
      </c>
      <c r="T161" s="99"/>
      <c r="U161" s="57"/>
      <c r="V161" s="100"/>
      <c r="W161" s="99"/>
      <c r="X161" s="57"/>
      <c r="Y161" s="100"/>
      <c r="Z161" s="57"/>
      <c r="AA161" s="57"/>
      <c r="AB161" s="1415"/>
      <c r="AC161" s="1409">
        <v>709395</v>
      </c>
      <c r="AD161" s="57">
        <v>17397</v>
      </c>
      <c r="AE161" s="57">
        <v>12065</v>
      </c>
      <c r="AF161" s="57">
        <v>19887</v>
      </c>
      <c r="AG161" s="57">
        <v>1703</v>
      </c>
      <c r="AH161" s="57">
        <v>198</v>
      </c>
      <c r="AI161" s="57"/>
      <c r="AJ161" s="57"/>
      <c r="AK161" s="237"/>
    </row>
    <row r="162" spans="1:38" ht="13.5" customHeight="1">
      <c r="A162" s="196">
        <v>40843</v>
      </c>
      <c r="B162" s="726">
        <v>0</v>
      </c>
      <c r="C162" s="8">
        <v>0</v>
      </c>
      <c r="D162" s="8">
        <v>50488</v>
      </c>
      <c r="E162" s="55">
        <v>0</v>
      </c>
      <c r="F162" s="8">
        <v>0</v>
      </c>
      <c r="G162" s="100">
        <v>4647</v>
      </c>
      <c r="H162" s="99">
        <v>0</v>
      </c>
      <c r="I162" s="57">
        <v>0</v>
      </c>
      <c r="J162" s="100">
        <v>8847</v>
      </c>
      <c r="K162" s="99">
        <v>0</v>
      </c>
      <c r="L162" s="57">
        <v>0</v>
      </c>
      <c r="M162" s="100">
        <v>14406</v>
      </c>
      <c r="N162" s="99">
        <v>0</v>
      </c>
      <c r="O162" s="57">
        <v>0</v>
      </c>
      <c r="P162" s="100">
        <v>4713</v>
      </c>
      <c r="Q162" s="57">
        <v>0</v>
      </c>
      <c r="R162" s="57">
        <v>0</v>
      </c>
      <c r="S162" s="57">
        <v>173</v>
      </c>
      <c r="T162" s="99"/>
      <c r="U162" s="57"/>
      <c r="V162" s="100"/>
      <c r="W162" s="99"/>
      <c r="X162" s="57"/>
      <c r="Y162" s="100"/>
      <c r="Z162" s="57"/>
      <c r="AA162" s="57"/>
      <c r="AB162" s="1415"/>
      <c r="AC162" s="1409">
        <v>713231</v>
      </c>
      <c r="AD162" s="57">
        <v>17477</v>
      </c>
      <c r="AE162" s="57">
        <v>12365</v>
      </c>
      <c r="AF162" s="57">
        <v>20969</v>
      </c>
      <c r="AG162" s="57">
        <v>1940</v>
      </c>
      <c r="AH162" s="57">
        <v>171</v>
      </c>
      <c r="AI162" s="57"/>
      <c r="AJ162" s="57"/>
      <c r="AK162" s="237"/>
    </row>
    <row r="163" spans="1:38" ht="13.5" customHeight="1">
      <c r="A163" s="196">
        <v>40844</v>
      </c>
      <c r="B163" s="726">
        <v>0</v>
      </c>
      <c r="C163" s="8">
        <v>0</v>
      </c>
      <c r="D163" s="8">
        <v>48099</v>
      </c>
      <c r="E163" s="55">
        <v>0</v>
      </c>
      <c r="F163" s="8">
        <v>0</v>
      </c>
      <c r="G163" s="100">
        <v>4130</v>
      </c>
      <c r="H163" s="99">
        <v>0</v>
      </c>
      <c r="I163" s="57">
        <v>0</v>
      </c>
      <c r="J163" s="100">
        <v>6226</v>
      </c>
      <c r="K163" s="99">
        <v>0</v>
      </c>
      <c r="L163" s="57">
        <v>0</v>
      </c>
      <c r="M163" s="100">
        <v>8890</v>
      </c>
      <c r="N163" s="99">
        <v>0</v>
      </c>
      <c r="O163" s="57">
        <v>0</v>
      </c>
      <c r="P163" s="100">
        <v>2637</v>
      </c>
      <c r="Q163" s="57">
        <v>0</v>
      </c>
      <c r="R163" s="57">
        <v>0</v>
      </c>
      <c r="S163" s="57">
        <v>105</v>
      </c>
      <c r="T163" s="99"/>
      <c r="U163" s="57"/>
      <c r="V163" s="100"/>
      <c r="W163" s="99"/>
      <c r="X163" s="57"/>
      <c r="Y163" s="100"/>
      <c r="Z163" s="57"/>
      <c r="AA163" s="57"/>
      <c r="AB163" s="1415"/>
      <c r="AC163" s="1409">
        <v>715343</v>
      </c>
      <c r="AD163" s="57">
        <v>15641</v>
      </c>
      <c r="AE163" s="57">
        <v>12210</v>
      </c>
      <c r="AF163" s="57">
        <v>20283</v>
      </c>
      <c r="AG163" s="57">
        <v>1672</v>
      </c>
      <c r="AH163" s="57">
        <v>173</v>
      </c>
      <c r="AI163" s="57"/>
      <c r="AJ163" s="57"/>
      <c r="AK163" s="237"/>
    </row>
    <row r="164" spans="1:38" ht="13.5" customHeight="1">
      <c r="A164" s="196">
        <v>40847</v>
      </c>
      <c r="B164" s="726">
        <v>0</v>
      </c>
      <c r="C164" s="8">
        <v>0</v>
      </c>
      <c r="D164" s="8">
        <v>40563</v>
      </c>
      <c r="E164" s="55">
        <v>0</v>
      </c>
      <c r="F164" s="8">
        <v>0</v>
      </c>
      <c r="G164" s="100">
        <v>2569</v>
      </c>
      <c r="H164" s="99">
        <v>0</v>
      </c>
      <c r="I164" s="57">
        <v>0</v>
      </c>
      <c r="J164" s="100">
        <v>4924</v>
      </c>
      <c r="K164" s="99">
        <v>0</v>
      </c>
      <c r="L164" s="57">
        <v>0</v>
      </c>
      <c r="M164" s="100">
        <v>12444</v>
      </c>
      <c r="N164" s="99">
        <v>0</v>
      </c>
      <c r="O164" s="57">
        <v>0</v>
      </c>
      <c r="P164" s="100">
        <v>2893</v>
      </c>
      <c r="Q164" s="57">
        <v>0</v>
      </c>
      <c r="R164" s="57">
        <v>0</v>
      </c>
      <c r="S164" s="57">
        <v>283</v>
      </c>
      <c r="T164" s="99"/>
      <c r="U164" s="57"/>
      <c r="V164" s="100"/>
      <c r="W164" s="99"/>
      <c r="X164" s="57"/>
      <c r="Y164" s="100"/>
      <c r="Z164" s="57"/>
      <c r="AA164" s="57"/>
      <c r="AB164" s="1415"/>
      <c r="AC164" s="1409">
        <v>716588</v>
      </c>
      <c r="AD164" s="57">
        <v>15846</v>
      </c>
      <c r="AE164" s="57">
        <v>12681</v>
      </c>
      <c r="AF164" s="57">
        <v>18528</v>
      </c>
      <c r="AG164" s="57">
        <v>1879</v>
      </c>
      <c r="AH164" s="57">
        <v>188</v>
      </c>
      <c r="AI164" s="57"/>
      <c r="AJ164" s="57"/>
      <c r="AK164" s="237"/>
    </row>
    <row r="165" spans="1:38" ht="13.5" customHeight="1">
      <c r="A165" s="196">
        <v>40848</v>
      </c>
      <c r="B165" s="726">
        <v>0</v>
      </c>
      <c r="C165" s="8">
        <v>0</v>
      </c>
      <c r="D165" s="8">
        <v>46883</v>
      </c>
      <c r="E165" s="55">
        <v>0</v>
      </c>
      <c r="F165" s="8">
        <v>0</v>
      </c>
      <c r="G165" s="100">
        <v>4848</v>
      </c>
      <c r="H165" s="99">
        <v>0</v>
      </c>
      <c r="I165" s="57">
        <v>0</v>
      </c>
      <c r="J165" s="100">
        <v>5216</v>
      </c>
      <c r="K165" s="99">
        <v>0</v>
      </c>
      <c r="L165" s="57">
        <v>0</v>
      </c>
      <c r="M165" s="100">
        <v>12742</v>
      </c>
      <c r="N165" s="99">
        <v>0</v>
      </c>
      <c r="O165" s="57">
        <v>0</v>
      </c>
      <c r="P165" s="100">
        <v>4165</v>
      </c>
      <c r="Q165" s="57">
        <v>0</v>
      </c>
      <c r="R165" s="57">
        <v>0</v>
      </c>
      <c r="S165" s="57">
        <v>109</v>
      </c>
      <c r="T165" s="99"/>
      <c r="U165" s="57"/>
      <c r="V165" s="100"/>
      <c r="W165" s="99"/>
      <c r="X165" s="57"/>
      <c r="Y165" s="100"/>
      <c r="Z165" s="57"/>
      <c r="AA165" s="57"/>
      <c r="AB165" s="1415"/>
      <c r="AC165" s="1409">
        <v>718312</v>
      </c>
      <c r="AD165" s="57">
        <v>15965</v>
      </c>
      <c r="AE165" s="57">
        <v>12547</v>
      </c>
      <c r="AF165" s="57">
        <v>18708</v>
      </c>
      <c r="AG165" s="57">
        <v>1711</v>
      </c>
      <c r="AH165" s="57">
        <v>173</v>
      </c>
      <c r="AI165" s="57"/>
      <c r="AJ165" s="57"/>
      <c r="AK165" s="237"/>
    </row>
    <row r="166" spans="1:38" ht="13.5" customHeight="1">
      <c r="A166" s="196">
        <v>40849</v>
      </c>
      <c r="B166" s="726">
        <v>0</v>
      </c>
      <c r="C166" s="8">
        <v>0</v>
      </c>
      <c r="D166" s="8">
        <v>37210</v>
      </c>
      <c r="E166" s="55">
        <v>0</v>
      </c>
      <c r="F166" s="8">
        <v>0</v>
      </c>
      <c r="G166" s="100">
        <v>5227</v>
      </c>
      <c r="H166" s="99">
        <v>0</v>
      </c>
      <c r="I166" s="57">
        <v>0</v>
      </c>
      <c r="J166" s="100">
        <v>5824</v>
      </c>
      <c r="K166" s="99">
        <v>0</v>
      </c>
      <c r="L166" s="57">
        <v>0</v>
      </c>
      <c r="M166" s="100">
        <v>10226</v>
      </c>
      <c r="N166" s="99">
        <v>0</v>
      </c>
      <c r="O166" s="57">
        <v>0</v>
      </c>
      <c r="P166" s="100">
        <v>3846</v>
      </c>
      <c r="Q166" s="57">
        <v>0</v>
      </c>
      <c r="R166" s="57">
        <v>0</v>
      </c>
      <c r="S166" s="57">
        <v>122</v>
      </c>
      <c r="T166" s="99"/>
      <c r="U166" s="57"/>
      <c r="V166" s="100"/>
      <c r="W166" s="99"/>
      <c r="X166" s="57"/>
      <c r="Y166" s="100"/>
      <c r="Z166" s="57"/>
      <c r="AA166" s="57"/>
      <c r="AB166" s="1415"/>
      <c r="AC166" s="1409">
        <v>723137</v>
      </c>
      <c r="AD166" s="57">
        <v>15806</v>
      </c>
      <c r="AE166" s="57">
        <v>12438</v>
      </c>
      <c r="AF166" s="57">
        <v>17559</v>
      </c>
      <c r="AG166" s="57">
        <v>2069</v>
      </c>
      <c r="AH166" s="57">
        <v>183</v>
      </c>
      <c r="AI166" s="57"/>
      <c r="AJ166" s="57"/>
      <c r="AK166" s="237"/>
    </row>
    <row r="167" spans="1:38" ht="13.5" customHeight="1">
      <c r="A167" s="196">
        <v>40850</v>
      </c>
      <c r="B167" s="726">
        <v>0</v>
      </c>
      <c r="C167" s="8">
        <v>0</v>
      </c>
      <c r="D167" s="8">
        <v>38732</v>
      </c>
      <c r="E167" s="55">
        <v>0</v>
      </c>
      <c r="F167" s="8">
        <v>0</v>
      </c>
      <c r="G167" s="100">
        <v>6151</v>
      </c>
      <c r="H167" s="99">
        <v>0</v>
      </c>
      <c r="I167" s="57">
        <v>0</v>
      </c>
      <c r="J167" s="100">
        <v>6127</v>
      </c>
      <c r="K167" s="99">
        <v>0</v>
      </c>
      <c r="L167" s="57">
        <v>0</v>
      </c>
      <c r="M167" s="100">
        <v>13149</v>
      </c>
      <c r="N167" s="99">
        <v>0</v>
      </c>
      <c r="O167" s="57">
        <v>0</v>
      </c>
      <c r="P167" s="100">
        <v>5380</v>
      </c>
      <c r="Q167" s="57">
        <v>0</v>
      </c>
      <c r="R167" s="57">
        <v>0</v>
      </c>
      <c r="S167" s="57">
        <v>291</v>
      </c>
      <c r="T167" s="99"/>
      <c r="U167" s="57"/>
      <c r="V167" s="100"/>
      <c r="W167" s="99"/>
      <c r="X167" s="57"/>
      <c r="Y167" s="100"/>
      <c r="Z167" s="57"/>
      <c r="AA167" s="57"/>
      <c r="AB167" s="1415"/>
      <c r="AC167" s="1409">
        <v>725734</v>
      </c>
      <c r="AD167" s="57">
        <v>16004</v>
      </c>
      <c r="AE167" s="57">
        <v>11639</v>
      </c>
      <c r="AF167" s="57">
        <v>15928</v>
      </c>
      <c r="AG167" s="57">
        <v>2012</v>
      </c>
      <c r="AH167" s="57">
        <v>235</v>
      </c>
      <c r="AI167" s="57"/>
      <c r="AJ167" s="57"/>
      <c r="AK167" s="237"/>
    </row>
    <row r="168" spans="1:38" ht="13.5" customHeight="1">
      <c r="A168" s="196">
        <v>40851</v>
      </c>
      <c r="B168" s="726">
        <v>0</v>
      </c>
      <c r="C168" s="8">
        <v>0</v>
      </c>
      <c r="D168" s="8">
        <v>43762</v>
      </c>
      <c r="E168" s="55">
        <v>0</v>
      </c>
      <c r="F168" s="8">
        <v>0</v>
      </c>
      <c r="G168" s="100">
        <v>2228</v>
      </c>
      <c r="H168" s="99">
        <v>0</v>
      </c>
      <c r="I168" s="57">
        <v>0</v>
      </c>
      <c r="J168" s="100">
        <v>4198</v>
      </c>
      <c r="K168" s="99">
        <v>0</v>
      </c>
      <c r="L168" s="57">
        <v>0</v>
      </c>
      <c r="M168" s="100">
        <v>7064</v>
      </c>
      <c r="N168" s="99">
        <v>0</v>
      </c>
      <c r="O168" s="57">
        <v>0</v>
      </c>
      <c r="P168" s="100">
        <v>2444</v>
      </c>
      <c r="Q168" s="57">
        <v>0</v>
      </c>
      <c r="R168" s="57">
        <v>0</v>
      </c>
      <c r="S168" s="57">
        <v>250</v>
      </c>
      <c r="T168" s="99"/>
      <c r="U168" s="57"/>
      <c r="V168" s="100"/>
      <c r="W168" s="99"/>
      <c r="X168" s="57"/>
      <c r="Y168" s="100"/>
      <c r="Z168" s="57"/>
      <c r="AA168" s="57"/>
      <c r="AB168" s="1415"/>
      <c r="AC168" s="1409">
        <v>725592</v>
      </c>
      <c r="AD168" s="57">
        <v>16136</v>
      </c>
      <c r="AE168" s="57">
        <v>10668</v>
      </c>
      <c r="AF168" s="57">
        <v>14806</v>
      </c>
      <c r="AG168" s="57">
        <v>2096</v>
      </c>
      <c r="AH168" s="57">
        <v>163</v>
      </c>
      <c r="AI168" s="57"/>
      <c r="AJ168" s="57"/>
      <c r="AK168" s="237"/>
    </row>
    <row r="169" spans="1:38" ht="13.5" customHeight="1">
      <c r="A169" s="196">
        <v>40854</v>
      </c>
      <c r="B169" s="726">
        <v>0</v>
      </c>
      <c r="C169" s="8">
        <v>0</v>
      </c>
      <c r="D169" s="8">
        <v>39566</v>
      </c>
      <c r="E169" s="55">
        <v>0</v>
      </c>
      <c r="F169" s="8">
        <v>0</v>
      </c>
      <c r="G169" s="100">
        <v>870</v>
      </c>
      <c r="H169" s="99">
        <v>0</v>
      </c>
      <c r="I169" s="57">
        <v>0</v>
      </c>
      <c r="J169" s="100">
        <v>3948</v>
      </c>
      <c r="K169" s="99">
        <v>0</v>
      </c>
      <c r="L169" s="57">
        <v>0</v>
      </c>
      <c r="M169" s="100">
        <v>5475</v>
      </c>
      <c r="N169" s="99">
        <v>0</v>
      </c>
      <c r="O169" s="57">
        <v>0</v>
      </c>
      <c r="P169" s="100">
        <v>1673</v>
      </c>
      <c r="Q169" s="57">
        <v>0</v>
      </c>
      <c r="R169" s="57">
        <v>0</v>
      </c>
      <c r="S169" s="57">
        <v>352</v>
      </c>
      <c r="T169" s="99"/>
      <c r="U169" s="57"/>
      <c r="V169" s="100"/>
      <c r="W169" s="99"/>
      <c r="X169" s="57"/>
      <c r="Y169" s="100"/>
      <c r="Z169" s="57"/>
      <c r="AA169" s="57"/>
      <c r="AB169" s="1415"/>
      <c r="AC169" s="1409">
        <v>731109</v>
      </c>
      <c r="AD169" s="57">
        <v>16072</v>
      </c>
      <c r="AE169" s="57">
        <v>9825</v>
      </c>
      <c r="AF169" s="57">
        <v>14699</v>
      </c>
      <c r="AG169" s="57">
        <v>2007</v>
      </c>
      <c r="AH169" s="57">
        <v>200</v>
      </c>
      <c r="AI169" s="57"/>
      <c r="AJ169" s="57"/>
      <c r="AK169" s="237"/>
    </row>
    <row r="170" spans="1:38" ht="13.5" customHeight="1">
      <c r="A170" s="196">
        <v>40855</v>
      </c>
      <c r="B170" s="726">
        <v>0</v>
      </c>
      <c r="C170" s="8">
        <v>0</v>
      </c>
      <c r="D170" s="8">
        <v>40291</v>
      </c>
      <c r="E170" s="55">
        <v>0</v>
      </c>
      <c r="F170" s="8">
        <v>0</v>
      </c>
      <c r="G170" s="100">
        <v>1499</v>
      </c>
      <c r="H170" s="99">
        <v>0</v>
      </c>
      <c r="I170" s="57">
        <v>0</v>
      </c>
      <c r="J170" s="100">
        <v>6529</v>
      </c>
      <c r="K170" s="99">
        <v>0</v>
      </c>
      <c r="L170" s="57">
        <v>0</v>
      </c>
      <c r="M170" s="100">
        <v>6452</v>
      </c>
      <c r="N170" s="99">
        <v>0</v>
      </c>
      <c r="O170" s="57">
        <v>0</v>
      </c>
      <c r="P170" s="100">
        <v>4014</v>
      </c>
      <c r="Q170" s="57">
        <v>0</v>
      </c>
      <c r="R170" s="57">
        <v>0</v>
      </c>
      <c r="S170" s="57">
        <v>351</v>
      </c>
      <c r="T170" s="99"/>
      <c r="U170" s="57"/>
      <c r="V170" s="100"/>
      <c r="W170" s="99"/>
      <c r="X170" s="57"/>
      <c r="Y170" s="100"/>
      <c r="Z170" s="57"/>
      <c r="AA170" s="57"/>
      <c r="AB170" s="1415"/>
      <c r="AC170" s="1409">
        <v>732246</v>
      </c>
      <c r="AD170" s="57">
        <v>16183</v>
      </c>
      <c r="AE170" s="57">
        <v>9371</v>
      </c>
      <c r="AF170" s="57">
        <v>13848</v>
      </c>
      <c r="AG170" s="57">
        <v>1856</v>
      </c>
      <c r="AH170" s="57">
        <v>231</v>
      </c>
      <c r="AI170" s="57"/>
      <c r="AJ170" s="57"/>
      <c r="AK170" s="237"/>
    </row>
    <row r="171" spans="1:38" ht="13.5" customHeight="1">
      <c r="A171" s="196">
        <v>40856</v>
      </c>
      <c r="B171" s="726">
        <v>0</v>
      </c>
      <c r="C171" s="8">
        <v>0</v>
      </c>
      <c r="D171" s="8">
        <v>59229</v>
      </c>
      <c r="E171" s="55">
        <v>0</v>
      </c>
      <c r="F171" s="8">
        <v>0</v>
      </c>
      <c r="G171" s="100">
        <v>2619</v>
      </c>
      <c r="H171" s="99">
        <v>0</v>
      </c>
      <c r="I171" s="57">
        <v>0</v>
      </c>
      <c r="J171" s="100">
        <v>5328</v>
      </c>
      <c r="K171" s="99">
        <v>0</v>
      </c>
      <c r="L171" s="57">
        <v>0</v>
      </c>
      <c r="M171" s="100">
        <v>4806</v>
      </c>
      <c r="N171" s="99">
        <v>0</v>
      </c>
      <c r="O171" s="57">
        <v>0</v>
      </c>
      <c r="P171" s="100">
        <v>3550</v>
      </c>
      <c r="Q171" s="57">
        <v>0</v>
      </c>
      <c r="R171" s="57">
        <v>0</v>
      </c>
      <c r="S171" s="57">
        <v>192</v>
      </c>
      <c r="T171" s="99"/>
      <c r="U171" s="57"/>
      <c r="V171" s="100"/>
      <c r="W171" s="99"/>
      <c r="X171" s="57"/>
      <c r="Y171" s="100"/>
      <c r="Z171" s="57"/>
      <c r="AA171" s="57"/>
      <c r="AB171" s="1415"/>
      <c r="AC171" s="1409">
        <v>734944</v>
      </c>
      <c r="AD171" s="57">
        <v>16495</v>
      </c>
      <c r="AE171" s="57">
        <v>9104</v>
      </c>
      <c r="AF171" s="57">
        <v>13741</v>
      </c>
      <c r="AG171" s="57">
        <v>1773</v>
      </c>
      <c r="AH171" s="57">
        <v>265</v>
      </c>
      <c r="AI171" s="57"/>
      <c r="AJ171" s="57"/>
      <c r="AK171" s="237"/>
    </row>
    <row r="172" spans="1:38" ht="13.5" customHeight="1">
      <c r="A172" s="196">
        <v>40857</v>
      </c>
      <c r="B172" s="726">
        <v>0</v>
      </c>
      <c r="C172" s="8">
        <v>0</v>
      </c>
      <c r="D172" s="8">
        <v>84570</v>
      </c>
      <c r="E172" s="55">
        <v>0</v>
      </c>
      <c r="F172" s="8">
        <v>0</v>
      </c>
      <c r="G172" s="100">
        <v>2653</v>
      </c>
      <c r="H172" s="99">
        <v>0</v>
      </c>
      <c r="I172" s="57">
        <v>0</v>
      </c>
      <c r="J172" s="100">
        <v>4600</v>
      </c>
      <c r="K172" s="99">
        <v>0</v>
      </c>
      <c r="L172" s="57">
        <v>0</v>
      </c>
      <c r="M172" s="100">
        <v>4330</v>
      </c>
      <c r="N172" s="99">
        <v>0</v>
      </c>
      <c r="O172" s="57">
        <v>0</v>
      </c>
      <c r="P172" s="100">
        <v>4500</v>
      </c>
      <c r="Q172" s="57">
        <v>0</v>
      </c>
      <c r="R172" s="57">
        <v>0</v>
      </c>
      <c r="S172" s="57">
        <v>508</v>
      </c>
      <c r="T172" s="99"/>
      <c r="U172" s="57"/>
      <c r="V172" s="100"/>
      <c r="W172" s="99"/>
      <c r="X172" s="57"/>
      <c r="Y172" s="100"/>
      <c r="Z172" s="57"/>
      <c r="AA172" s="57"/>
      <c r="AB172" s="1415"/>
      <c r="AC172" s="1409">
        <v>742204</v>
      </c>
      <c r="AD172" s="57">
        <v>16905</v>
      </c>
      <c r="AE172" s="57">
        <v>9380</v>
      </c>
      <c r="AF172" s="57">
        <v>12936</v>
      </c>
      <c r="AG172" s="57">
        <v>1826</v>
      </c>
      <c r="AH172" s="57">
        <v>297</v>
      </c>
      <c r="AI172" s="57"/>
      <c r="AJ172" s="57"/>
      <c r="AK172" s="237"/>
    </row>
    <row r="173" spans="1:38" s="112" customFormat="1" ht="13.5" customHeight="1">
      <c r="A173" s="711">
        <v>40858</v>
      </c>
      <c r="B173" s="107">
        <v>0</v>
      </c>
      <c r="C173" s="107">
        <v>0</v>
      </c>
      <c r="D173" s="107">
        <v>9712</v>
      </c>
      <c r="E173" s="113">
        <v>0</v>
      </c>
      <c r="F173" s="107">
        <v>0</v>
      </c>
      <c r="G173" s="114">
        <v>17</v>
      </c>
      <c r="H173" s="109">
        <v>0</v>
      </c>
      <c r="I173" s="108">
        <v>0</v>
      </c>
      <c r="J173" s="114">
        <v>65</v>
      </c>
      <c r="K173" s="109">
        <v>0</v>
      </c>
      <c r="L173" s="108">
        <v>0</v>
      </c>
      <c r="M173" s="114">
        <v>109</v>
      </c>
      <c r="N173" s="109">
        <v>0</v>
      </c>
      <c r="O173" s="108">
        <v>0</v>
      </c>
      <c r="P173" s="114">
        <v>74</v>
      </c>
      <c r="Q173" s="108">
        <v>0</v>
      </c>
      <c r="R173" s="108">
        <v>0</v>
      </c>
      <c r="S173" s="108">
        <v>85</v>
      </c>
      <c r="T173" s="109"/>
      <c r="U173" s="108"/>
      <c r="V173" s="114"/>
      <c r="W173" s="109"/>
      <c r="X173" s="108"/>
      <c r="Y173" s="114"/>
      <c r="Z173" s="108"/>
      <c r="AA173" s="108"/>
      <c r="AB173" s="1418"/>
      <c r="AC173" s="1413">
        <v>699084</v>
      </c>
      <c r="AD173" s="108">
        <v>32535</v>
      </c>
      <c r="AE173" s="108">
        <v>64325</v>
      </c>
      <c r="AF173" s="108">
        <v>160077</v>
      </c>
      <c r="AG173" s="108">
        <v>42574</v>
      </c>
      <c r="AH173" s="108">
        <v>2913</v>
      </c>
      <c r="AI173" s="108"/>
      <c r="AJ173" s="108"/>
      <c r="AK173" s="150"/>
      <c r="AL173" s="115" t="s">
        <v>45</v>
      </c>
    </row>
    <row r="174" spans="1:38" ht="13.5" customHeight="1">
      <c r="A174" s="196">
        <v>40861</v>
      </c>
      <c r="B174" s="726">
        <v>0</v>
      </c>
      <c r="C174" s="8">
        <v>0</v>
      </c>
      <c r="D174" s="8">
        <v>53566</v>
      </c>
      <c r="E174" s="55">
        <v>0</v>
      </c>
      <c r="F174" s="8">
        <v>0</v>
      </c>
      <c r="G174" s="100">
        <v>2662</v>
      </c>
      <c r="H174" s="99">
        <v>0</v>
      </c>
      <c r="I174" s="57">
        <v>0</v>
      </c>
      <c r="J174" s="100">
        <v>7231</v>
      </c>
      <c r="K174" s="99">
        <v>0</v>
      </c>
      <c r="L174" s="57">
        <v>0</v>
      </c>
      <c r="M174" s="100">
        <v>1680</v>
      </c>
      <c r="N174" s="99">
        <v>0</v>
      </c>
      <c r="O174" s="57">
        <v>0</v>
      </c>
      <c r="P174" s="100">
        <v>1403</v>
      </c>
      <c r="Q174" s="57">
        <v>0</v>
      </c>
      <c r="R174" s="57">
        <v>0</v>
      </c>
      <c r="S174" s="57">
        <v>224</v>
      </c>
      <c r="T174" s="99"/>
      <c r="U174" s="57"/>
      <c r="V174" s="100"/>
      <c r="W174" s="99"/>
      <c r="X174" s="57"/>
      <c r="Y174" s="100"/>
      <c r="Z174" s="57"/>
      <c r="AA174" s="57"/>
      <c r="AB174" s="1415"/>
      <c r="AC174" s="1409">
        <v>744939</v>
      </c>
      <c r="AD174" s="57">
        <v>15926</v>
      </c>
      <c r="AE174" s="57">
        <v>7624</v>
      </c>
      <c r="AF174" s="57">
        <v>13167</v>
      </c>
      <c r="AG174" s="57">
        <v>1728</v>
      </c>
      <c r="AH174" s="57">
        <v>197</v>
      </c>
      <c r="AI174" s="57"/>
      <c r="AJ174" s="57"/>
      <c r="AK174" s="237"/>
    </row>
    <row r="175" spans="1:38" ht="13.5" customHeight="1">
      <c r="A175" s="196">
        <v>40862</v>
      </c>
      <c r="B175" s="726">
        <v>0</v>
      </c>
      <c r="C175" s="8">
        <v>0</v>
      </c>
      <c r="D175" s="8">
        <v>58474</v>
      </c>
      <c r="E175" s="55">
        <v>0</v>
      </c>
      <c r="F175" s="8">
        <v>0</v>
      </c>
      <c r="G175" s="100">
        <v>5379</v>
      </c>
      <c r="H175" s="99">
        <v>0</v>
      </c>
      <c r="I175" s="57">
        <v>0</v>
      </c>
      <c r="J175" s="100">
        <v>4753</v>
      </c>
      <c r="K175" s="99">
        <v>0</v>
      </c>
      <c r="L175" s="57">
        <v>0</v>
      </c>
      <c r="M175" s="100">
        <v>10647</v>
      </c>
      <c r="N175" s="99">
        <v>0</v>
      </c>
      <c r="O175" s="57">
        <v>0</v>
      </c>
      <c r="P175" s="100">
        <v>3117</v>
      </c>
      <c r="Q175" s="57">
        <v>0</v>
      </c>
      <c r="R175" s="57">
        <v>0</v>
      </c>
      <c r="S175" s="57">
        <v>388</v>
      </c>
      <c r="T175" s="99"/>
      <c r="U175" s="57"/>
      <c r="V175" s="100"/>
      <c r="W175" s="99"/>
      <c r="X175" s="57"/>
      <c r="Y175" s="100"/>
      <c r="Z175" s="57"/>
      <c r="AA175" s="57"/>
      <c r="AB175" s="1415"/>
      <c r="AC175" s="1409">
        <v>760553</v>
      </c>
      <c r="AD175" s="57">
        <v>17415</v>
      </c>
      <c r="AE175" s="57">
        <v>7723</v>
      </c>
      <c r="AF175" s="57">
        <v>13933</v>
      </c>
      <c r="AG175" s="57">
        <v>1626</v>
      </c>
      <c r="AH175" s="57">
        <v>190</v>
      </c>
      <c r="AI175" s="57"/>
      <c r="AJ175" s="57"/>
      <c r="AK175" s="237"/>
    </row>
    <row r="176" spans="1:38" ht="13.5" customHeight="1">
      <c r="A176" s="196">
        <v>40863</v>
      </c>
      <c r="B176" s="726">
        <v>0</v>
      </c>
      <c r="C176" s="8">
        <v>0</v>
      </c>
      <c r="D176" s="8">
        <v>88454</v>
      </c>
      <c r="E176" s="55">
        <v>0</v>
      </c>
      <c r="F176" s="8">
        <v>0</v>
      </c>
      <c r="G176" s="100">
        <v>880</v>
      </c>
      <c r="H176" s="99">
        <v>0</v>
      </c>
      <c r="I176" s="57">
        <v>0</v>
      </c>
      <c r="J176" s="100">
        <v>9864</v>
      </c>
      <c r="K176" s="99">
        <v>0</v>
      </c>
      <c r="L176" s="57">
        <v>0</v>
      </c>
      <c r="M176" s="100">
        <v>9847</v>
      </c>
      <c r="N176" s="99">
        <v>0</v>
      </c>
      <c r="O176" s="57">
        <v>0</v>
      </c>
      <c r="P176" s="100">
        <v>2877</v>
      </c>
      <c r="Q176" s="57">
        <v>0</v>
      </c>
      <c r="R176" s="57">
        <v>0</v>
      </c>
      <c r="S176" s="57">
        <v>283</v>
      </c>
      <c r="T176" s="99"/>
      <c r="U176" s="57"/>
      <c r="V176" s="100"/>
      <c r="W176" s="99"/>
      <c r="X176" s="57"/>
      <c r="Y176" s="100"/>
      <c r="Z176" s="57"/>
      <c r="AA176" s="57"/>
      <c r="AB176" s="1415"/>
      <c r="AC176" s="1409">
        <v>766037</v>
      </c>
      <c r="AD176" s="57">
        <v>17321</v>
      </c>
      <c r="AE176" s="57">
        <v>8826</v>
      </c>
      <c r="AF176" s="57">
        <v>14539</v>
      </c>
      <c r="AG176" s="57">
        <v>1820</v>
      </c>
      <c r="AH176" s="57">
        <v>295</v>
      </c>
      <c r="AI176" s="57"/>
      <c r="AJ176" s="57"/>
      <c r="AK176" s="237"/>
    </row>
    <row r="177" spans="1:38" ht="13.5" customHeight="1">
      <c r="A177" s="196">
        <v>40864</v>
      </c>
      <c r="B177" s="726">
        <v>0</v>
      </c>
      <c r="C177" s="8">
        <v>0</v>
      </c>
      <c r="D177" s="8">
        <v>102539</v>
      </c>
      <c r="E177" s="55">
        <v>0</v>
      </c>
      <c r="F177" s="8">
        <v>0</v>
      </c>
      <c r="G177" s="100">
        <v>9929</v>
      </c>
      <c r="H177" s="99">
        <v>0</v>
      </c>
      <c r="I177" s="57">
        <v>0</v>
      </c>
      <c r="J177" s="100">
        <v>6593</v>
      </c>
      <c r="K177" s="99">
        <v>0</v>
      </c>
      <c r="L177" s="57">
        <v>0</v>
      </c>
      <c r="M177" s="100">
        <v>9332</v>
      </c>
      <c r="N177" s="99">
        <v>0</v>
      </c>
      <c r="O177" s="57">
        <v>0</v>
      </c>
      <c r="P177" s="100">
        <v>4492</v>
      </c>
      <c r="Q177" s="57">
        <v>0</v>
      </c>
      <c r="R177" s="57">
        <v>0</v>
      </c>
      <c r="S177" s="57">
        <v>359</v>
      </c>
      <c r="T177" s="99"/>
      <c r="U177" s="57"/>
      <c r="V177" s="100"/>
      <c r="W177" s="99"/>
      <c r="X177" s="57"/>
      <c r="Y177" s="100"/>
      <c r="Z177" s="57"/>
      <c r="AA177" s="57"/>
      <c r="AB177" s="1415"/>
      <c r="AC177" s="1409">
        <v>777968</v>
      </c>
      <c r="AD177" s="57">
        <v>19787</v>
      </c>
      <c r="AE177" s="57">
        <v>9051</v>
      </c>
      <c r="AF177" s="57">
        <v>15309</v>
      </c>
      <c r="AG177" s="57">
        <v>1794</v>
      </c>
      <c r="AH177" s="57">
        <v>141</v>
      </c>
      <c r="AI177" s="57"/>
      <c r="AJ177" s="57"/>
      <c r="AK177" s="237"/>
    </row>
    <row r="178" spans="1:38" ht="13.5" customHeight="1">
      <c r="A178" s="196">
        <v>40865</v>
      </c>
      <c r="B178" s="726">
        <v>0</v>
      </c>
      <c r="C178" s="8">
        <v>0</v>
      </c>
      <c r="D178" s="8">
        <v>73264</v>
      </c>
      <c r="E178" s="55">
        <v>0</v>
      </c>
      <c r="F178" s="8">
        <v>0</v>
      </c>
      <c r="G178" s="100">
        <v>3281</v>
      </c>
      <c r="H178" s="99">
        <v>0</v>
      </c>
      <c r="I178" s="57">
        <v>0</v>
      </c>
      <c r="J178" s="100">
        <v>3994</v>
      </c>
      <c r="K178" s="99">
        <v>0</v>
      </c>
      <c r="L178" s="57">
        <v>0</v>
      </c>
      <c r="M178" s="100">
        <v>4857</v>
      </c>
      <c r="N178" s="99">
        <v>0</v>
      </c>
      <c r="O178" s="57">
        <v>0</v>
      </c>
      <c r="P178" s="100">
        <v>2704</v>
      </c>
      <c r="Q178" s="57">
        <v>0</v>
      </c>
      <c r="R178" s="57">
        <v>0</v>
      </c>
      <c r="S178" s="57">
        <v>33</v>
      </c>
      <c r="T178" s="99"/>
      <c r="U178" s="57"/>
      <c r="V178" s="100"/>
      <c r="W178" s="99"/>
      <c r="X178" s="57"/>
      <c r="Y178" s="100"/>
      <c r="Z178" s="57"/>
      <c r="AA178" s="57"/>
      <c r="AB178" s="1415"/>
      <c r="AC178" s="1409">
        <v>781483</v>
      </c>
      <c r="AD178" s="57">
        <v>19257</v>
      </c>
      <c r="AE178" s="57">
        <v>8684</v>
      </c>
      <c r="AF178" s="57">
        <v>14172</v>
      </c>
      <c r="AG178" s="57">
        <v>1762</v>
      </c>
      <c r="AH178" s="57">
        <v>149</v>
      </c>
      <c r="AI178" s="57"/>
      <c r="AJ178" s="57"/>
      <c r="AK178" s="237"/>
    </row>
    <row r="179" spans="1:38" ht="13.5" customHeight="1">
      <c r="A179" s="196">
        <v>40868</v>
      </c>
      <c r="B179" s="726">
        <v>0</v>
      </c>
      <c r="C179" s="8">
        <v>0</v>
      </c>
      <c r="D179" s="8">
        <v>37113</v>
      </c>
      <c r="E179" s="55">
        <v>0</v>
      </c>
      <c r="F179" s="8">
        <v>0</v>
      </c>
      <c r="G179" s="100">
        <v>5304</v>
      </c>
      <c r="H179" s="99">
        <v>0</v>
      </c>
      <c r="I179" s="57">
        <v>0</v>
      </c>
      <c r="J179" s="100">
        <v>1645</v>
      </c>
      <c r="K179" s="99">
        <v>0</v>
      </c>
      <c r="L179" s="57">
        <v>0</v>
      </c>
      <c r="M179" s="100">
        <v>2612</v>
      </c>
      <c r="N179" s="99">
        <v>0</v>
      </c>
      <c r="O179" s="57">
        <v>0</v>
      </c>
      <c r="P179" s="100">
        <v>1492</v>
      </c>
      <c r="Q179" s="57">
        <v>0</v>
      </c>
      <c r="R179" s="57">
        <v>0</v>
      </c>
      <c r="S179" s="57">
        <v>88</v>
      </c>
      <c r="T179" s="99"/>
      <c r="U179" s="57"/>
      <c r="V179" s="100"/>
      <c r="W179" s="99"/>
      <c r="X179" s="57"/>
      <c r="Y179" s="100"/>
      <c r="Z179" s="57"/>
      <c r="AA179" s="57"/>
      <c r="AB179" s="1415"/>
      <c r="AC179" s="1409">
        <v>783627</v>
      </c>
      <c r="AD179" s="57">
        <v>17118</v>
      </c>
      <c r="AE179" s="57">
        <v>8707</v>
      </c>
      <c r="AF179" s="57">
        <v>14004</v>
      </c>
      <c r="AG179" s="57">
        <v>1628</v>
      </c>
      <c r="AH179" s="57">
        <v>114</v>
      </c>
      <c r="AI179" s="57"/>
      <c r="AJ179" s="57"/>
      <c r="AK179" s="237"/>
    </row>
    <row r="180" spans="1:38" ht="13.5" customHeight="1">
      <c r="A180" s="196">
        <v>40869</v>
      </c>
      <c r="B180" s="726">
        <v>0</v>
      </c>
      <c r="C180" s="8">
        <v>0</v>
      </c>
      <c r="D180" s="8">
        <v>63931</v>
      </c>
      <c r="E180" s="55">
        <v>0</v>
      </c>
      <c r="F180" s="8">
        <v>0</v>
      </c>
      <c r="G180" s="100">
        <v>3206</v>
      </c>
      <c r="H180" s="99">
        <v>0</v>
      </c>
      <c r="I180" s="57">
        <v>0</v>
      </c>
      <c r="J180" s="100">
        <v>9817</v>
      </c>
      <c r="K180" s="99">
        <v>0</v>
      </c>
      <c r="L180" s="57">
        <v>0</v>
      </c>
      <c r="M180" s="100">
        <v>12584</v>
      </c>
      <c r="N180" s="99">
        <v>0</v>
      </c>
      <c r="O180" s="57">
        <v>0</v>
      </c>
      <c r="P180" s="100">
        <v>1804</v>
      </c>
      <c r="Q180" s="57">
        <v>0</v>
      </c>
      <c r="R180" s="57">
        <v>0</v>
      </c>
      <c r="S180" s="57">
        <v>77</v>
      </c>
      <c r="T180" s="99"/>
      <c r="U180" s="57"/>
      <c r="V180" s="100"/>
      <c r="W180" s="99"/>
      <c r="X180" s="57"/>
      <c r="Y180" s="100"/>
      <c r="Z180" s="57"/>
      <c r="AA180" s="57"/>
      <c r="AB180" s="1415"/>
      <c r="AC180" s="1409">
        <v>792039</v>
      </c>
      <c r="AD180" s="57">
        <v>17130</v>
      </c>
      <c r="AE180" s="57">
        <v>8608</v>
      </c>
      <c r="AF180" s="57">
        <v>13862</v>
      </c>
      <c r="AG180" s="57">
        <v>1374</v>
      </c>
      <c r="AH180" s="57">
        <v>100</v>
      </c>
      <c r="AI180" s="57"/>
      <c r="AJ180" s="57"/>
      <c r="AK180" s="237"/>
    </row>
    <row r="181" spans="1:38" ht="13.5" customHeight="1">
      <c r="A181" s="196">
        <v>40870</v>
      </c>
      <c r="B181" s="726">
        <v>0</v>
      </c>
      <c r="C181" s="8">
        <v>0</v>
      </c>
      <c r="D181" s="8">
        <v>47694</v>
      </c>
      <c r="E181" s="55">
        <v>0</v>
      </c>
      <c r="F181" s="8">
        <v>0</v>
      </c>
      <c r="G181" s="100">
        <v>4595</v>
      </c>
      <c r="H181" s="99">
        <v>0</v>
      </c>
      <c r="I181" s="57">
        <v>0</v>
      </c>
      <c r="J181" s="100">
        <v>9360</v>
      </c>
      <c r="K181" s="99">
        <v>0</v>
      </c>
      <c r="L181" s="57">
        <v>0</v>
      </c>
      <c r="M181" s="100">
        <v>10145</v>
      </c>
      <c r="N181" s="99">
        <v>0</v>
      </c>
      <c r="O181" s="57">
        <v>0</v>
      </c>
      <c r="P181" s="100">
        <v>2658</v>
      </c>
      <c r="Q181" s="57">
        <v>0</v>
      </c>
      <c r="R181" s="57">
        <v>0</v>
      </c>
      <c r="S181" s="57">
        <v>150</v>
      </c>
      <c r="T181" s="99"/>
      <c r="U181" s="57"/>
      <c r="V181" s="100"/>
      <c r="W181" s="99"/>
      <c r="X181" s="57"/>
      <c r="Y181" s="100"/>
      <c r="Z181" s="57"/>
      <c r="AA181" s="57"/>
      <c r="AB181" s="1415"/>
      <c r="AC181" s="1409">
        <v>797555</v>
      </c>
      <c r="AD181" s="57">
        <v>15909</v>
      </c>
      <c r="AE181" s="57">
        <v>6004</v>
      </c>
      <c r="AF181" s="57">
        <v>10894</v>
      </c>
      <c r="AG181" s="57">
        <v>1347</v>
      </c>
      <c r="AH181" s="57">
        <v>89</v>
      </c>
      <c r="AI181" s="57"/>
      <c r="AJ181" s="57"/>
      <c r="AK181" s="237"/>
    </row>
    <row r="182" spans="1:38" s="112" customFormat="1" ht="13.5" customHeight="1">
      <c r="A182" s="711">
        <v>40871</v>
      </c>
      <c r="B182" s="107">
        <v>0</v>
      </c>
      <c r="C182" s="107">
        <v>0</v>
      </c>
      <c r="D182" s="107">
        <v>4214</v>
      </c>
      <c r="E182" s="113">
        <v>0</v>
      </c>
      <c r="F182" s="107">
        <v>0</v>
      </c>
      <c r="G182" s="114">
        <v>0</v>
      </c>
      <c r="H182" s="109">
        <v>0</v>
      </c>
      <c r="I182" s="108">
        <v>0</v>
      </c>
      <c r="J182" s="114">
        <v>14</v>
      </c>
      <c r="K182" s="109">
        <v>0</v>
      </c>
      <c r="L182" s="108">
        <v>0</v>
      </c>
      <c r="M182" s="114">
        <v>0</v>
      </c>
      <c r="N182" s="109">
        <v>0</v>
      </c>
      <c r="O182" s="108">
        <v>0</v>
      </c>
      <c r="P182" s="114">
        <v>0</v>
      </c>
      <c r="Q182" s="108">
        <v>0</v>
      </c>
      <c r="R182" s="108">
        <v>0</v>
      </c>
      <c r="S182" s="108">
        <v>0</v>
      </c>
      <c r="T182" s="109"/>
      <c r="U182" s="108"/>
      <c r="V182" s="114"/>
      <c r="W182" s="109"/>
      <c r="X182" s="108"/>
      <c r="Y182" s="114"/>
      <c r="Z182" s="108"/>
      <c r="AA182" s="108"/>
      <c r="AB182" s="1418"/>
      <c r="AC182" s="1413">
        <v>796697</v>
      </c>
      <c r="AD182" s="108">
        <v>15909</v>
      </c>
      <c r="AE182" s="108">
        <v>5990</v>
      </c>
      <c r="AF182" s="108">
        <v>10894</v>
      </c>
      <c r="AG182" s="108">
        <v>1347</v>
      </c>
      <c r="AH182" s="108">
        <v>89</v>
      </c>
      <c r="AI182" s="108"/>
      <c r="AJ182" s="108"/>
      <c r="AK182" s="150"/>
      <c r="AL182" s="115" t="s">
        <v>46</v>
      </c>
    </row>
    <row r="183" spans="1:38" ht="13.5" customHeight="1">
      <c r="A183" s="196">
        <v>40872</v>
      </c>
      <c r="B183" s="726">
        <v>0</v>
      </c>
      <c r="C183" s="8">
        <v>0</v>
      </c>
      <c r="D183" s="8">
        <v>20918</v>
      </c>
      <c r="E183" s="55">
        <v>0</v>
      </c>
      <c r="F183" s="8">
        <v>0</v>
      </c>
      <c r="G183" s="100">
        <v>159</v>
      </c>
      <c r="H183" s="99">
        <v>0</v>
      </c>
      <c r="I183" s="57">
        <v>0</v>
      </c>
      <c r="J183" s="100">
        <v>157</v>
      </c>
      <c r="K183" s="99">
        <v>0</v>
      </c>
      <c r="L183" s="57">
        <v>0</v>
      </c>
      <c r="M183" s="100">
        <v>367</v>
      </c>
      <c r="N183" s="99">
        <v>0</v>
      </c>
      <c r="O183" s="57">
        <v>0</v>
      </c>
      <c r="P183" s="100">
        <v>94</v>
      </c>
      <c r="Q183" s="57">
        <v>0</v>
      </c>
      <c r="R183" s="57">
        <v>0</v>
      </c>
      <c r="S183" s="57">
        <v>16</v>
      </c>
      <c r="T183" s="99"/>
      <c r="U183" s="57"/>
      <c r="V183" s="100"/>
      <c r="W183" s="99"/>
      <c r="X183" s="57"/>
      <c r="Y183" s="100"/>
      <c r="Z183" s="57"/>
      <c r="AA183" s="57"/>
      <c r="AB183" s="1415"/>
      <c r="AC183" s="1409">
        <v>797702</v>
      </c>
      <c r="AD183" s="57">
        <v>15909</v>
      </c>
      <c r="AE183" s="57">
        <v>5947</v>
      </c>
      <c r="AF183" s="57">
        <v>10974</v>
      </c>
      <c r="AG183" s="57">
        <v>1356</v>
      </c>
      <c r="AH183" s="57">
        <v>95</v>
      </c>
      <c r="AI183" s="57"/>
      <c r="AJ183" s="57"/>
      <c r="AK183" s="237"/>
    </row>
    <row r="184" spans="1:38" ht="13.5" customHeight="1">
      <c r="A184" s="196">
        <v>40875</v>
      </c>
      <c r="B184" s="726">
        <v>0</v>
      </c>
      <c r="C184" s="8">
        <v>0</v>
      </c>
      <c r="D184" s="8">
        <v>39459</v>
      </c>
      <c r="E184" s="55">
        <v>0</v>
      </c>
      <c r="F184" s="8">
        <v>0</v>
      </c>
      <c r="G184" s="100">
        <v>5601</v>
      </c>
      <c r="H184" s="99">
        <v>0</v>
      </c>
      <c r="I184" s="57">
        <v>0</v>
      </c>
      <c r="J184" s="100">
        <v>6489</v>
      </c>
      <c r="K184" s="99">
        <v>0</v>
      </c>
      <c r="L184" s="57">
        <v>1500</v>
      </c>
      <c r="M184" s="100">
        <v>11770</v>
      </c>
      <c r="N184" s="99">
        <v>0</v>
      </c>
      <c r="O184" s="57">
        <v>0</v>
      </c>
      <c r="P184" s="100">
        <v>2024</v>
      </c>
      <c r="Q184" s="57">
        <v>0</v>
      </c>
      <c r="R184" s="57">
        <v>0</v>
      </c>
      <c r="S184" s="57">
        <v>15</v>
      </c>
      <c r="T184" s="99"/>
      <c r="U184" s="57"/>
      <c r="V184" s="100"/>
      <c r="W184" s="99"/>
      <c r="X184" s="57"/>
      <c r="Y184" s="100"/>
      <c r="Z184" s="57"/>
      <c r="AA184" s="57"/>
      <c r="AB184" s="1415"/>
      <c r="AC184" s="1409">
        <v>802463</v>
      </c>
      <c r="AD184" s="57">
        <v>12693</v>
      </c>
      <c r="AE184" s="57">
        <v>4003</v>
      </c>
      <c r="AF184" s="57">
        <v>6498</v>
      </c>
      <c r="AG184" s="57">
        <v>1191</v>
      </c>
      <c r="AH184" s="57">
        <v>94</v>
      </c>
      <c r="AI184" s="57"/>
      <c r="AJ184" s="57"/>
      <c r="AK184" s="237"/>
    </row>
    <row r="185" spans="1:38" ht="13.5" customHeight="1">
      <c r="A185" s="196">
        <v>40876</v>
      </c>
      <c r="B185" s="726">
        <v>0</v>
      </c>
      <c r="C185" s="8">
        <v>0</v>
      </c>
      <c r="D185" s="8">
        <v>64187</v>
      </c>
      <c r="E185" s="55">
        <v>0</v>
      </c>
      <c r="F185" s="8">
        <v>0</v>
      </c>
      <c r="G185" s="100">
        <v>1874</v>
      </c>
      <c r="H185" s="99">
        <v>0</v>
      </c>
      <c r="I185" s="57">
        <v>0</v>
      </c>
      <c r="J185" s="100">
        <v>5861</v>
      </c>
      <c r="K185" s="99">
        <v>0</v>
      </c>
      <c r="L185" s="57">
        <v>0</v>
      </c>
      <c r="M185" s="100">
        <v>7463</v>
      </c>
      <c r="N185" s="99">
        <v>0</v>
      </c>
      <c r="O185" s="57">
        <v>0</v>
      </c>
      <c r="P185" s="100">
        <v>1514</v>
      </c>
      <c r="Q185" s="57">
        <v>0</v>
      </c>
      <c r="R185" s="57">
        <v>0</v>
      </c>
      <c r="S185" s="57">
        <v>15</v>
      </c>
      <c r="T185" s="99"/>
      <c r="U185" s="57"/>
      <c r="V185" s="100"/>
      <c r="W185" s="99"/>
      <c r="X185" s="57"/>
      <c r="Y185" s="100"/>
      <c r="Z185" s="57"/>
      <c r="AA185" s="57"/>
      <c r="AB185" s="1415"/>
      <c r="AC185" s="1409">
        <v>810137</v>
      </c>
      <c r="AD185" s="57">
        <v>11842</v>
      </c>
      <c r="AE185" s="57">
        <v>2235</v>
      </c>
      <c r="AF185" s="57">
        <v>4352</v>
      </c>
      <c r="AG185" s="57">
        <v>960</v>
      </c>
      <c r="AH185" s="57">
        <v>89</v>
      </c>
      <c r="AI185" s="57"/>
      <c r="AJ185" s="57"/>
      <c r="AK185" s="237"/>
    </row>
    <row r="186" spans="1:38" ht="13.5" customHeight="1">
      <c r="A186" s="196">
        <v>40877</v>
      </c>
      <c r="B186" s="726">
        <v>0</v>
      </c>
      <c r="C186" s="8">
        <v>0</v>
      </c>
      <c r="D186" s="8">
        <v>86845</v>
      </c>
      <c r="E186" s="55">
        <v>0</v>
      </c>
      <c r="F186" s="8">
        <v>0</v>
      </c>
      <c r="G186" s="100">
        <v>8134</v>
      </c>
      <c r="H186" s="99">
        <v>0</v>
      </c>
      <c r="I186" s="57">
        <v>0</v>
      </c>
      <c r="J186" s="100">
        <v>2782</v>
      </c>
      <c r="K186" s="99">
        <v>0</v>
      </c>
      <c r="L186" s="57">
        <v>0</v>
      </c>
      <c r="M186" s="100">
        <v>5368</v>
      </c>
      <c r="N186" s="99">
        <v>0</v>
      </c>
      <c r="O186" s="57">
        <v>0</v>
      </c>
      <c r="P186" s="100">
        <v>2063</v>
      </c>
      <c r="Q186" s="57">
        <v>0</v>
      </c>
      <c r="R186" s="57">
        <v>0</v>
      </c>
      <c r="S186" s="57">
        <v>118</v>
      </c>
      <c r="T186" s="99"/>
      <c r="U186" s="57"/>
      <c r="V186" s="100"/>
      <c r="W186" s="99"/>
      <c r="X186" s="57"/>
      <c r="Y186" s="100"/>
      <c r="Z186" s="57"/>
      <c r="AA186" s="57"/>
      <c r="AB186" s="1415"/>
      <c r="AC186" s="1409">
        <v>816778</v>
      </c>
      <c r="AD186" s="57">
        <v>11471</v>
      </c>
      <c r="AE186" s="57">
        <v>2607</v>
      </c>
      <c r="AF186" s="57">
        <v>4838</v>
      </c>
      <c r="AG186" s="57">
        <v>1050</v>
      </c>
      <c r="AH186" s="57">
        <v>131</v>
      </c>
      <c r="AI186" s="57"/>
      <c r="AJ186" s="57"/>
      <c r="AK186" s="237"/>
    </row>
    <row r="187" spans="1:38" ht="13.5" customHeight="1">
      <c r="A187" s="196">
        <v>40878</v>
      </c>
      <c r="B187" s="726">
        <v>0</v>
      </c>
      <c r="C187" s="8">
        <v>0</v>
      </c>
      <c r="D187" s="8">
        <v>82654</v>
      </c>
      <c r="E187" s="55">
        <v>0</v>
      </c>
      <c r="F187" s="8">
        <v>0</v>
      </c>
      <c r="G187" s="100">
        <v>13683</v>
      </c>
      <c r="H187" s="99">
        <v>0</v>
      </c>
      <c r="I187" s="57">
        <v>0</v>
      </c>
      <c r="J187" s="100">
        <v>3793</v>
      </c>
      <c r="K187" s="99">
        <v>0</v>
      </c>
      <c r="L187" s="57">
        <v>0</v>
      </c>
      <c r="M187" s="100">
        <v>5289</v>
      </c>
      <c r="N187" s="99">
        <v>0</v>
      </c>
      <c r="O187" s="57">
        <v>0</v>
      </c>
      <c r="P187" s="100">
        <v>1530</v>
      </c>
      <c r="Q187" s="57">
        <v>0</v>
      </c>
      <c r="R187" s="57">
        <v>0</v>
      </c>
      <c r="S187" s="57">
        <v>180</v>
      </c>
      <c r="T187" s="99"/>
      <c r="U187" s="57"/>
      <c r="V187" s="100"/>
      <c r="W187" s="99"/>
      <c r="X187" s="57"/>
      <c r="Y187" s="100"/>
      <c r="Z187" s="57"/>
      <c r="AA187" s="57"/>
      <c r="AB187" s="1415"/>
      <c r="AC187" s="1409">
        <v>822012</v>
      </c>
      <c r="AD187" s="57">
        <v>15150</v>
      </c>
      <c r="AE187" s="57">
        <v>2567</v>
      </c>
      <c r="AF187" s="57">
        <v>4760</v>
      </c>
      <c r="AG187" s="57">
        <v>1026</v>
      </c>
      <c r="AH187" s="57">
        <v>239</v>
      </c>
      <c r="AI187" s="57"/>
      <c r="AJ187" s="57"/>
      <c r="AK187" s="237"/>
    </row>
    <row r="188" spans="1:38" ht="13.5" customHeight="1">
      <c r="A188" s="196">
        <v>40879</v>
      </c>
      <c r="B188" s="726">
        <v>0</v>
      </c>
      <c r="C188" s="8">
        <v>0</v>
      </c>
      <c r="D188" s="8">
        <v>57560</v>
      </c>
      <c r="E188" s="55">
        <v>3647</v>
      </c>
      <c r="F188" s="8">
        <v>0</v>
      </c>
      <c r="G188" s="100">
        <v>8367</v>
      </c>
      <c r="H188" s="99">
        <v>3403</v>
      </c>
      <c r="I188" s="57">
        <v>0</v>
      </c>
      <c r="J188" s="100">
        <v>9352</v>
      </c>
      <c r="K188" s="99">
        <v>2062</v>
      </c>
      <c r="L188" s="57">
        <v>0</v>
      </c>
      <c r="M188" s="100">
        <v>10889</v>
      </c>
      <c r="N188" s="99">
        <v>587</v>
      </c>
      <c r="O188" s="57">
        <v>0</v>
      </c>
      <c r="P188" s="100">
        <v>2269</v>
      </c>
      <c r="Q188" s="57">
        <v>41</v>
      </c>
      <c r="R188" s="57">
        <v>0</v>
      </c>
      <c r="S188" s="57">
        <v>234</v>
      </c>
      <c r="T188" s="99"/>
      <c r="U188" s="57"/>
      <c r="V188" s="100"/>
      <c r="W188" s="99"/>
      <c r="X188" s="57"/>
      <c r="Y188" s="100"/>
      <c r="Z188" s="57"/>
      <c r="AA188" s="57"/>
      <c r="AB188" s="1415"/>
      <c r="AC188" s="1409">
        <v>826716</v>
      </c>
      <c r="AD188" s="57">
        <v>11099</v>
      </c>
      <c r="AE188" s="57">
        <v>2690</v>
      </c>
      <c r="AF188" s="57">
        <v>4355</v>
      </c>
      <c r="AG188" s="57">
        <v>529</v>
      </c>
      <c r="AH188" s="57">
        <v>264</v>
      </c>
      <c r="AI188" s="57"/>
      <c r="AJ188" s="57"/>
      <c r="AK188" s="237"/>
    </row>
    <row r="189" spans="1:38" ht="13.5" customHeight="1">
      <c r="A189" s="196">
        <v>40882</v>
      </c>
      <c r="B189" s="726">
        <v>0</v>
      </c>
      <c r="C189" s="8">
        <v>0</v>
      </c>
      <c r="D189" s="8">
        <v>52289</v>
      </c>
      <c r="E189" s="55">
        <v>0</v>
      </c>
      <c r="F189" s="8">
        <v>0</v>
      </c>
      <c r="G189" s="100">
        <v>1036</v>
      </c>
      <c r="H189" s="99">
        <v>0</v>
      </c>
      <c r="I189" s="57">
        <v>0</v>
      </c>
      <c r="J189" s="100">
        <v>4302</v>
      </c>
      <c r="K189" s="99">
        <v>0</v>
      </c>
      <c r="L189" s="57">
        <v>0</v>
      </c>
      <c r="M189" s="100">
        <v>4234</v>
      </c>
      <c r="N189" s="99">
        <v>0</v>
      </c>
      <c r="O189" s="57">
        <v>0</v>
      </c>
      <c r="P189" s="100">
        <v>2591</v>
      </c>
      <c r="Q189" s="57">
        <v>0</v>
      </c>
      <c r="R189" s="57">
        <v>0</v>
      </c>
      <c r="S189" s="57">
        <v>59</v>
      </c>
      <c r="T189" s="99"/>
      <c r="U189" s="57"/>
      <c r="V189" s="100"/>
      <c r="W189" s="99"/>
      <c r="X189" s="57"/>
      <c r="Y189" s="100"/>
      <c r="Z189" s="57"/>
      <c r="AA189" s="57"/>
      <c r="AB189" s="1415"/>
      <c r="AC189" s="1409">
        <v>838287</v>
      </c>
      <c r="AD189" s="57">
        <v>10675</v>
      </c>
      <c r="AE189" s="57">
        <v>4164</v>
      </c>
      <c r="AF189" s="57">
        <v>4552</v>
      </c>
      <c r="AG189" s="57">
        <v>507</v>
      </c>
      <c r="AH189" s="57">
        <v>215</v>
      </c>
      <c r="AI189" s="57"/>
      <c r="AJ189" s="57"/>
      <c r="AK189" s="237"/>
    </row>
    <row r="190" spans="1:38" ht="13.5" customHeight="1">
      <c r="A190" s="196">
        <v>40883</v>
      </c>
      <c r="B190" s="726">
        <v>0</v>
      </c>
      <c r="C190" s="8">
        <v>0</v>
      </c>
      <c r="D190" s="8">
        <v>54948</v>
      </c>
      <c r="E190" s="55">
        <v>0</v>
      </c>
      <c r="F190" s="8">
        <v>0</v>
      </c>
      <c r="G190" s="100">
        <v>3510</v>
      </c>
      <c r="H190" s="99">
        <v>0</v>
      </c>
      <c r="I190" s="57">
        <v>0</v>
      </c>
      <c r="J190" s="100">
        <v>6319</v>
      </c>
      <c r="K190" s="99">
        <v>0</v>
      </c>
      <c r="L190" s="57">
        <v>0</v>
      </c>
      <c r="M190" s="100">
        <v>3541</v>
      </c>
      <c r="N190" s="99">
        <v>0</v>
      </c>
      <c r="O190" s="57">
        <v>0</v>
      </c>
      <c r="P190" s="100">
        <v>2324</v>
      </c>
      <c r="Q190" s="57">
        <v>0</v>
      </c>
      <c r="R190" s="57">
        <v>0</v>
      </c>
      <c r="S190" s="57">
        <v>43</v>
      </c>
      <c r="T190" s="99"/>
      <c r="U190" s="57"/>
      <c r="V190" s="100"/>
      <c r="W190" s="99"/>
      <c r="X190" s="57"/>
      <c r="Y190" s="100"/>
      <c r="Z190" s="57"/>
      <c r="AA190" s="57"/>
      <c r="AB190" s="1415"/>
      <c r="AC190" s="1409">
        <v>845213</v>
      </c>
      <c r="AD190" s="57">
        <v>10274</v>
      </c>
      <c r="AE190" s="57">
        <v>4110</v>
      </c>
      <c r="AF190" s="57">
        <v>4710</v>
      </c>
      <c r="AG190" s="57">
        <v>665</v>
      </c>
      <c r="AH190" s="57">
        <v>212</v>
      </c>
      <c r="AI190" s="57"/>
      <c r="AJ190" s="57"/>
      <c r="AK190" s="237"/>
    </row>
    <row r="191" spans="1:38" ht="13.5" customHeight="1">
      <c r="A191" s="196">
        <v>40884</v>
      </c>
      <c r="B191" s="726">
        <v>0</v>
      </c>
      <c r="C191" s="8">
        <v>0</v>
      </c>
      <c r="D191" s="8">
        <v>44798</v>
      </c>
      <c r="E191" s="55">
        <v>0</v>
      </c>
      <c r="F191" s="8">
        <v>0</v>
      </c>
      <c r="G191" s="100">
        <v>1230</v>
      </c>
      <c r="H191" s="99">
        <v>0</v>
      </c>
      <c r="I191" s="57">
        <v>0</v>
      </c>
      <c r="J191" s="100">
        <v>5764</v>
      </c>
      <c r="K191" s="99">
        <v>0</v>
      </c>
      <c r="L191" s="57">
        <v>0</v>
      </c>
      <c r="M191" s="100">
        <v>6277</v>
      </c>
      <c r="N191" s="99">
        <v>0</v>
      </c>
      <c r="O191" s="57">
        <v>0</v>
      </c>
      <c r="P191" s="100">
        <v>2794</v>
      </c>
      <c r="Q191" s="57">
        <v>0</v>
      </c>
      <c r="R191" s="57">
        <v>0</v>
      </c>
      <c r="S191" s="57">
        <v>63</v>
      </c>
      <c r="T191" s="99"/>
      <c r="U191" s="57"/>
      <c r="V191" s="100"/>
      <c r="W191" s="99"/>
      <c r="X191" s="57"/>
      <c r="Y191" s="100"/>
      <c r="Z191" s="57"/>
      <c r="AA191" s="57"/>
      <c r="AB191" s="1415"/>
      <c r="AC191" s="1409">
        <v>849853</v>
      </c>
      <c r="AD191" s="57">
        <v>10345</v>
      </c>
      <c r="AE191" s="57">
        <v>5261</v>
      </c>
      <c r="AF191" s="57">
        <v>5694</v>
      </c>
      <c r="AG191" s="57">
        <v>748</v>
      </c>
      <c r="AH191" s="57">
        <v>200</v>
      </c>
      <c r="AI191" s="57"/>
      <c r="AJ191" s="57"/>
      <c r="AK191" s="237"/>
    </row>
    <row r="192" spans="1:38" ht="13.5" customHeight="1">
      <c r="A192" s="196">
        <v>40885</v>
      </c>
      <c r="B192" s="726">
        <v>0</v>
      </c>
      <c r="C192" s="8">
        <v>0</v>
      </c>
      <c r="D192" s="8">
        <v>54232</v>
      </c>
      <c r="E192" s="55">
        <v>0</v>
      </c>
      <c r="F192" s="8">
        <v>0</v>
      </c>
      <c r="G192" s="100">
        <v>2253</v>
      </c>
      <c r="H192" s="99">
        <v>0</v>
      </c>
      <c r="I192" s="57">
        <v>0</v>
      </c>
      <c r="J192" s="100">
        <v>4625</v>
      </c>
      <c r="K192" s="99">
        <v>0</v>
      </c>
      <c r="L192" s="57">
        <v>0</v>
      </c>
      <c r="M192" s="100">
        <v>4581</v>
      </c>
      <c r="N192" s="99">
        <v>0</v>
      </c>
      <c r="O192" s="57">
        <v>0</v>
      </c>
      <c r="P192" s="100">
        <v>2579</v>
      </c>
      <c r="Q192" s="57">
        <v>0</v>
      </c>
      <c r="R192" s="57">
        <v>0</v>
      </c>
      <c r="S192" s="57">
        <v>19</v>
      </c>
      <c r="T192" s="99"/>
      <c r="U192" s="57"/>
      <c r="V192" s="100"/>
      <c r="W192" s="99"/>
      <c r="X192" s="57"/>
      <c r="Y192" s="100"/>
      <c r="Z192" s="57"/>
      <c r="AA192" s="57"/>
      <c r="AB192" s="1415"/>
      <c r="AC192" s="1409">
        <v>858128</v>
      </c>
      <c r="AD192" s="57">
        <v>10613</v>
      </c>
      <c r="AE192" s="57">
        <v>6303</v>
      </c>
      <c r="AF192" s="57">
        <v>7013</v>
      </c>
      <c r="AG192" s="57">
        <v>778</v>
      </c>
      <c r="AH192" s="57">
        <v>199</v>
      </c>
      <c r="AI192" s="57"/>
      <c r="AJ192" s="57"/>
      <c r="AK192" s="237"/>
    </row>
    <row r="193" spans="1:37" ht="13.5" customHeight="1">
      <c r="A193" s="196">
        <v>40886</v>
      </c>
      <c r="B193" s="726">
        <v>0</v>
      </c>
      <c r="C193" s="8">
        <v>0</v>
      </c>
      <c r="D193" s="8">
        <v>32971</v>
      </c>
      <c r="E193" s="55">
        <v>0</v>
      </c>
      <c r="F193" s="8">
        <v>0</v>
      </c>
      <c r="G193" s="100">
        <v>3023</v>
      </c>
      <c r="H193" s="99">
        <v>0</v>
      </c>
      <c r="I193" s="57">
        <v>0</v>
      </c>
      <c r="J193" s="100">
        <v>4434</v>
      </c>
      <c r="K193" s="99">
        <v>0</v>
      </c>
      <c r="L193" s="57">
        <v>0</v>
      </c>
      <c r="M193" s="100">
        <v>2659</v>
      </c>
      <c r="N193" s="99">
        <v>0</v>
      </c>
      <c r="O193" s="57">
        <v>0</v>
      </c>
      <c r="P193" s="100">
        <v>2197</v>
      </c>
      <c r="Q193" s="57">
        <v>0</v>
      </c>
      <c r="R193" s="57">
        <v>0</v>
      </c>
      <c r="S193" s="57">
        <v>161</v>
      </c>
      <c r="T193" s="99"/>
      <c r="U193" s="57"/>
      <c r="V193" s="100"/>
      <c r="W193" s="99"/>
      <c r="X193" s="57"/>
      <c r="Y193" s="100"/>
      <c r="Z193" s="57"/>
      <c r="AA193" s="57"/>
      <c r="AB193" s="1415"/>
      <c r="AC193" s="1407">
        <v>863861</v>
      </c>
      <c r="AD193" s="57">
        <v>11014</v>
      </c>
      <c r="AE193" s="57">
        <v>5946</v>
      </c>
      <c r="AF193" s="57">
        <v>8069</v>
      </c>
      <c r="AG193" s="57">
        <v>819</v>
      </c>
      <c r="AH193" s="57">
        <v>220</v>
      </c>
      <c r="AI193" s="57"/>
      <c r="AJ193" s="57"/>
      <c r="AK193" s="237"/>
    </row>
    <row r="194" spans="1:37" ht="13.5" customHeight="1">
      <c r="A194" s="196">
        <v>40889</v>
      </c>
      <c r="B194" s="726">
        <v>0</v>
      </c>
      <c r="C194" s="8">
        <v>0</v>
      </c>
      <c r="D194" s="8">
        <v>35718</v>
      </c>
      <c r="E194" s="55">
        <v>0</v>
      </c>
      <c r="F194" s="8">
        <v>0</v>
      </c>
      <c r="G194" s="100">
        <v>872</v>
      </c>
      <c r="H194" s="99">
        <v>0</v>
      </c>
      <c r="I194" s="57">
        <v>0</v>
      </c>
      <c r="J194" s="100">
        <v>3310</v>
      </c>
      <c r="K194" s="99">
        <v>0</v>
      </c>
      <c r="L194" s="57">
        <v>0</v>
      </c>
      <c r="M194" s="100">
        <v>2076</v>
      </c>
      <c r="N194" s="99">
        <v>0</v>
      </c>
      <c r="O194" s="57">
        <v>0</v>
      </c>
      <c r="P194" s="100">
        <v>1900</v>
      </c>
      <c r="Q194" s="57">
        <v>0</v>
      </c>
      <c r="R194" s="57">
        <v>0</v>
      </c>
      <c r="S194" s="57">
        <v>38</v>
      </c>
      <c r="T194" s="99"/>
      <c r="U194" s="57"/>
      <c r="V194" s="100"/>
      <c r="W194" s="99"/>
      <c r="X194" s="57"/>
      <c r="Y194" s="100"/>
      <c r="Z194" s="57"/>
      <c r="AA194" s="57"/>
      <c r="AB194" s="1415"/>
      <c r="AC194" s="1407">
        <v>867015</v>
      </c>
      <c r="AD194" s="57">
        <v>10776</v>
      </c>
      <c r="AE194" s="57">
        <v>6728</v>
      </c>
      <c r="AF194" s="57">
        <v>8721</v>
      </c>
      <c r="AG194" s="57">
        <v>767</v>
      </c>
      <c r="AH194" s="57">
        <v>175</v>
      </c>
      <c r="AI194" s="57"/>
      <c r="AJ194" s="57"/>
      <c r="AK194" s="237"/>
    </row>
    <row r="195" spans="1:37" ht="13.5" customHeight="1">
      <c r="A195" s="196">
        <v>40890</v>
      </c>
      <c r="B195" s="726">
        <v>0</v>
      </c>
      <c r="C195" s="8">
        <v>0</v>
      </c>
      <c r="D195" s="8">
        <v>46529</v>
      </c>
      <c r="E195" s="55">
        <v>0</v>
      </c>
      <c r="F195" s="8">
        <v>0</v>
      </c>
      <c r="G195" s="100">
        <v>2503</v>
      </c>
      <c r="H195" s="99">
        <v>0</v>
      </c>
      <c r="I195" s="57">
        <v>0</v>
      </c>
      <c r="J195" s="100">
        <v>6282</v>
      </c>
      <c r="K195" s="99">
        <v>0</v>
      </c>
      <c r="L195" s="57">
        <v>0</v>
      </c>
      <c r="M195" s="100">
        <v>11930</v>
      </c>
      <c r="N195" s="99">
        <v>0</v>
      </c>
      <c r="O195" s="57">
        <v>0</v>
      </c>
      <c r="P195" s="100">
        <v>2947</v>
      </c>
      <c r="Q195" s="57">
        <v>0</v>
      </c>
      <c r="R195" s="57">
        <v>0</v>
      </c>
      <c r="S195" s="57">
        <v>69</v>
      </c>
      <c r="T195" s="99"/>
      <c r="U195" s="57"/>
      <c r="V195" s="100"/>
      <c r="W195" s="99"/>
      <c r="X195" s="57"/>
      <c r="Y195" s="100"/>
      <c r="Z195" s="57"/>
      <c r="AA195" s="57"/>
      <c r="AB195" s="1415"/>
      <c r="AC195" s="1407">
        <v>865491</v>
      </c>
      <c r="AD195" s="57">
        <v>11144</v>
      </c>
      <c r="AE195" s="57">
        <v>6180</v>
      </c>
      <c r="AF195" s="57">
        <v>8767</v>
      </c>
      <c r="AG195" s="57">
        <v>843</v>
      </c>
      <c r="AH195" s="57">
        <v>177</v>
      </c>
      <c r="AI195" s="57"/>
      <c r="AJ195" s="57"/>
      <c r="AK195" s="237"/>
    </row>
    <row r="196" spans="1:37" ht="13.5" customHeight="1">
      <c r="A196" s="196">
        <v>40891</v>
      </c>
      <c r="B196" s="726">
        <v>0</v>
      </c>
      <c r="C196" s="8">
        <v>0</v>
      </c>
      <c r="D196" s="8">
        <v>61325</v>
      </c>
      <c r="E196" s="55">
        <v>0</v>
      </c>
      <c r="F196" s="8">
        <v>0</v>
      </c>
      <c r="G196" s="100">
        <v>4624</v>
      </c>
      <c r="H196" s="99">
        <v>0</v>
      </c>
      <c r="I196" s="57">
        <v>0</v>
      </c>
      <c r="J196" s="100">
        <v>8419</v>
      </c>
      <c r="K196" s="99">
        <v>0</v>
      </c>
      <c r="L196" s="57">
        <v>0</v>
      </c>
      <c r="M196" s="100">
        <v>12188</v>
      </c>
      <c r="N196" s="99">
        <v>0</v>
      </c>
      <c r="O196" s="57">
        <v>0</v>
      </c>
      <c r="P196" s="100">
        <v>3851</v>
      </c>
      <c r="Q196" s="57">
        <v>0</v>
      </c>
      <c r="R196" s="57">
        <v>0</v>
      </c>
      <c r="S196" s="57">
        <v>113</v>
      </c>
      <c r="T196" s="99"/>
      <c r="U196" s="57"/>
      <c r="V196" s="100"/>
      <c r="W196" s="99"/>
      <c r="X196" s="57"/>
      <c r="Y196" s="100"/>
      <c r="Z196" s="57"/>
      <c r="AA196" s="57"/>
      <c r="AB196" s="1415"/>
      <c r="AC196" s="1407">
        <v>869053</v>
      </c>
      <c r="AD196" s="57">
        <v>12936</v>
      </c>
      <c r="AE196" s="57">
        <v>4829</v>
      </c>
      <c r="AF196" s="57">
        <v>8070</v>
      </c>
      <c r="AG196" s="57">
        <v>792</v>
      </c>
      <c r="AH196" s="57">
        <v>163</v>
      </c>
      <c r="AI196" s="57"/>
      <c r="AJ196" s="57"/>
      <c r="AK196" s="237"/>
    </row>
    <row r="197" spans="1:37" ht="13.5" customHeight="1">
      <c r="A197" s="196">
        <v>40892</v>
      </c>
      <c r="B197" s="726">
        <v>0</v>
      </c>
      <c r="C197" s="8">
        <v>4300</v>
      </c>
      <c r="D197" s="8">
        <v>46371</v>
      </c>
      <c r="E197" s="55">
        <v>0</v>
      </c>
      <c r="F197" s="8">
        <v>0</v>
      </c>
      <c r="G197" s="100">
        <v>1753</v>
      </c>
      <c r="H197" s="99">
        <v>0</v>
      </c>
      <c r="I197" s="57">
        <v>0</v>
      </c>
      <c r="J197" s="100">
        <v>8672</v>
      </c>
      <c r="K197" s="99">
        <v>0</v>
      </c>
      <c r="L197" s="57">
        <v>0</v>
      </c>
      <c r="M197" s="100">
        <v>6783</v>
      </c>
      <c r="N197" s="99">
        <v>0</v>
      </c>
      <c r="O197" s="57">
        <v>0</v>
      </c>
      <c r="P197" s="100">
        <v>2205</v>
      </c>
      <c r="Q197" s="57">
        <v>0</v>
      </c>
      <c r="R197" s="57">
        <v>0</v>
      </c>
      <c r="S197" s="57">
        <v>108</v>
      </c>
      <c r="T197" s="99"/>
      <c r="U197" s="57"/>
      <c r="V197" s="100"/>
      <c r="W197" s="99"/>
      <c r="X197" s="57"/>
      <c r="Y197" s="100"/>
      <c r="Z197" s="57"/>
      <c r="AA197" s="57"/>
      <c r="AB197" s="1415"/>
      <c r="AC197" s="1407">
        <v>868374</v>
      </c>
      <c r="AD197" s="57">
        <v>11965</v>
      </c>
      <c r="AE197" s="57">
        <v>4992</v>
      </c>
      <c r="AF197" s="57">
        <v>8289</v>
      </c>
      <c r="AG197" s="57">
        <v>794</v>
      </c>
      <c r="AH197" s="57">
        <v>174</v>
      </c>
      <c r="AI197" s="57"/>
      <c r="AJ197" s="57"/>
      <c r="AK197" s="237"/>
    </row>
    <row r="198" spans="1:37" ht="13.5" customHeight="1">
      <c r="A198" s="196">
        <v>40893</v>
      </c>
      <c r="B198" s="726">
        <v>0</v>
      </c>
      <c r="C198" s="8">
        <v>0</v>
      </c>
      <c r="D198" s="8">
        <v>83505</v>
      </c>
      <c r="E198" s="55">
        <v>0</v>
      </c>
      <c r="F198" s="8">
        <v>0</v>
      </c>
      <c r="G198" s="100">
        <v>1287</v>
      </c>
      <c r="H198" s="99">
        <v>0</v>
      </c>
      <c r="I198" s="57">
        <v>0</v>
      </c>
      <c r="J198" s="100">
        <v>6164</v>
      </c>
      <c r="K198" s="99">
        <v>0</v>
      </c>
      <c r="L198" s="57">
        <v>0</v>
      </c>
      <c r="M198" s="100">
        <v>7223</v>
      </c>
      <c r="N198" s="99">
        <v>0</v>
      </c>
      <c r="O198" s="57">
        <v>0</v>
      </c>
      <c r="P198" s="100">
        <v>2306</v>
      </c>
      <c r="Q198" s="57">
        <v>0</v>
      </c>
      <c r="R198" s="57">
        <v>0</v>
      </c>
      <c r="S198" s="57">
        <v>260</v>
      </c>
      <c r="T198" s="99"/>
      <c r="U198" s="57"/>
      <c r="V198" s="100"/>
      <c r="W198" s="99"/>
      <c r="X198" s="57"/>
      <c r="Y198" s="100"/>
      <c r="Z198" s="57"/>
      <c r="AA198" s="57"/>
      <c r="AB198" s="1415"/>
      <c r="AC198" s="1407">
        <v>874002</v>
      </c>
      <c r="AD198" s="57">
        <v>12252</v>
      </c>
      <c r="AE198" s="57">
        <v>3950</v>
      </c>
      <c r="AF198" s="57">
        <v>7970</v>
      </c>
      <c r="AG198" s="57">
        <v>849</v>
      </c>
      <c r="AH198" s="57">
        <v>362</v>
      </c>
      <c r="AI198" s="57"/>
      <c r="AJ198" s="57"/>
      <c r="AK198" s="237"/>
    </row>
    <row r="199" spans="1:37" ht="13.5" customHeight="1">
      <c r="A199" s="196">
        <v>40896</v>
      </c>
      <c r="B199" s="726">
        <v>0</v>
      </c>
      <c r="C199" s="8">
        <v>0</v>
      </c>
      <c r="D199" s="8">
        <v>37458</v>
      </c>
      <c r="E199" s="55">
        <v>0</v>
      </c>
      <c r="F199" s="8">
        <v>0</v>
      </c>
      <c r="G199" s="100">
        <v>3760</v>
      </c>
      <c r="H199" s="99">
        <v>0</v>
      </c>
      <c r="I199" s="57">
        <v>0</v>
      </c>
      <c r="J199" s="100">
        <v>5851</v>
      </c>
      <c r="K199" s="99">
        <v>448</v>
      </c>
      <c r="L199" s="57">
        <v>0</v>
      </c>
      <c r="M199" s="100">
        <v>6862</v>
      </c>
      <c r="N199" s="99">
        <v>0</v>
      </c>
      <c r="O199" s="57">
        <v>0</v>
      </c>
      <c r="P199" s="100">
        <v>1651</v>
      </c>
      <c r="Q199" s="57">
        <v>0</v>
      </c>
      <c r="R199" s="57">
        <v>0</v>
      </c>
      <c r="S199" s="57">
        <v>63</v>
      </c>
      <c r="T199" s="99"/>
      <c r="U199" s="57"/>
      <c r="V199" s="100"/>
      <c r="W199" s="99"/>
      <c r="X199" s="57"/>
      <c r="Y199" s="100"/>
      <c r="Z199" s="57"/>
      <c r="AA199" s="57"/>
      <c r="AB199" s="1415"/>
      <c r="AC199" s="1407">
        <v>881605</v>
      </c>
      <c r="AD199" s="57">
        <v>11785</v>
      </c>
      <c r="AE199" s="57">
        <v>4273</v>
      </c>
      <c r="AF199" s="57">
        <v>8211</v>
      </c>
      <c r="AG199" s="57">
        <v>768</v>
      </c>
      <c r="AH199" s="57">
        <v>355</v>
      </c>
      <c r="AI199" s="57"/>
      <c r="AJ199" s="57"/>
      <c r="AK199" s="237"/>
    </row>
    <row r="200" spans="1:37" ht="13.5" customHeight="1">
      <c r="A200" s="196">
        <v>40897</v>
      </c>
      <c r="B200" s="726">
        <v>0</v>
      </c>
      <c r="C200" s="8">
        <v>0</v>
      </c>
      <c r="D200" s="8">
        <v>41573</v>
      </c>
      <c r="E200" s="55">
        <v>0</v>
      </c>
      <c r="F200" s="8">
        <v>0</v>
      </c>
      <c r="G200" s="100">
        <v>5606</v>
      </c>
      <c r="H200" s="99">
        <v>0</v>
      </c>
      <c r="I200" s="57">
        <v>0</v>
      </c>
      <c r="J200" s="100">
        <v>5581</v>
      </c>
      <c r="K200" s="99">
        <v>0</v>
      </c>
      <c r="L200" s="57">
        <v>0</v>
      </c>
      <c r="M200" s="100">
        <v>7264</v>
      </c>
      <c r="N200" s="99">
        <v>0</v>
      </c>
      <c r="O200" s="57">
        <v>0</v>
      </c>
      <c r="P200" s="100">
        <v>2348</v>
      </c>
      <c r="Q200" s="57">
        <v>0</v>
      </c>
      <c r="R200" s="57">
        <v>0</v>
      </c>
      <c r="S200" s="57">
        <v>263</v>
      </c>
      <c r="T200" s="99"/>
      <c r="U200" s="57"/>
      <c r="V200" s="100"/>
      <c r="W200" s="99"/>
      <c r="X200" s="57"/>
      <c r="Y200" s="100"/>
      <c r="Z200" s="57"/>
      <c r="AA200" s="57"/>
      <c r="AB200" s="1415"/>
      <c r="AC200" s="1407">
        <v>834736</v>
      </c>
      <c r="AD200" s="57">
        <v>12359</v>
      </c>
      <c r="AE200" s="57">
        <v>3534</v>
      </c>
      <c r="AF200" s="57">
        <v>9111</v>
      </c>
      <c r="AG200" s="57">
        <v>905</v>
      </c>
      <c r="AH200" s="57">
        <v>235</v>
      </c>
      <c r="AI200" s="57"/>
      <c r="AJ200" s="57"/>
      <c r="AK200" s="237"/>
    </row>
    <row r="201" spans="1:37" ht="13.5" customHeight="1">
      <c r="A201" s="196">
        <v>40898</v>
      </c>
      <c r="B201" s="726">
        <v>0</v>
      </c>
      <c r="C201" s="8">
        <v>0</v>
      </c>
      <c r="D201" s="8">
        <v>57567</v>
      </c>
      <c r="E201" s="55">
        <v>0</v>
      </c>
      <c r="F201" s="8">
        <v>0</v>
      </c>
      <c r="G201" s="100">
        <v>2189</v>
      </c>
      <c r="H201" s="99">
        <v>0</v>
      </c>
      <c r="I201" s="57">
        <v>0</v>
      </c>
      <c r="J201" s="100">
        <v>5406</v>
      </c>
      <c r="K201" s="99">
        <v>0</v>
      </c>
      <c r="L201" s="57">
        <v>0</v>
      </c>
      <c r="M201" s="100">
        <v>6274</v>
      </c>
      <c r="N201" s="99">
        <v>0</v>
      </c>
      <c r="O201" s="57">
        <v>0</v>
      </c>
      <c r="P201" s="100">
        <v>1899</v>
      </c>
      <c r="Q201" s="57">
        <v>0</v>
      </c>
      <c r="R201" s="57">
        <v>0</v>
      </c>
      <c r="S201" s="57">
        <v>56</v>
      </c>
      <c r="T201" s="99"/>
      <c r="U201" s="57"/>
      <c r="V201" s="100"/>
      <c r="W201" s="99"/>
      <c r="X201" s="57"/>
      <c r="Y201" s="100"/>
      <c r="Z201" s="57"/>
      <c r="AA201" s="57"/>
      <c r="AB201" s="1415"/>
      <c r="AC201" s="1407">
        <v>833582</v>
      </c>
      <c r="AD201" s="57">
        <v>13347</v>
      </c>
      <c r="AE201" s="57">
        <v>4123</v>
      </c>
      <c r="AF201" s="57">
        <v>9281</v>
      </c>
      <c r="AG201" s="57">
        <v>798</v>
      </c>
      <c r="AH201" s="57">
        <v>216</v>
      </c>
      <c r="AI201" s="57"/>
      <c r="AJ201" s="57"/>
      <c r="AK201" s="237"/>
    </row>
    <row r="202" spans="1:37" ht="13.5" customHeight="1">
      <c r="A202" s="196">
        <v>40899</v>
      </c>
      <c r="B202" s="726">
        <v>0</v>
      </c>
      <c r="C202" s="8">
        <v>0</v>
      </c>
      <c r="D202" s="8">
        <v>26302</v>
      </c>
      <c r="E202" s="55">
        <v>0</v>
      </c>
      <c r="F202" s="8">
        <v>0</v>
      </c>
      <c r="G202" s="100">
        <v>1531</v>
      </c>
      <c r="H202" s="99">
        <v>0</v>
      </c>
      <c r="I202" s="57">
        <v>0</v>
      </c>
      <c r="J202" s="100">
        <v>4239</v>
      </c>
      <c r="K202" s="99">
        <v>0</v>
      </c>
      <c r="L202" s="57">
        <v>0</v>
      </c>
      <c r="M202" s="100">
        <v>5241</v>
      </c>
      <c r="N202" s="99">
        <v>0</v>
      </c>
      <c r="O202" s="57">
        <v>0</v>
      </c>
      <c r="P202" s="100">
        <v>2144</v>
      </c>
      <c r="Q202" s="57">
        <v>0</v>
      </c>
      <c r="R202" s="57">
        <v>0</v>
      </c>
      <c r="S202" s="57">
        <v>39</v>
      </c>
      <c r="T202" s="99"/>
      <c r="U202" s="57"/>
      <c r="V202" s="100"/>
      <c r="W202" s="99"/>
      <c r="X202" s="57"/>
      <c r="Y202" s="100"/>
      <c r="Z202" s="57"/>
      <c r="AA202" s="57"/>
      <c r="AB202" s="1415"/>
      <c r="AC202" s="1407">
        <v>836263</v>
      </c>
      <c r="AD202" s="57">
        <v>13240</v>
      </c>
      <c r="AE202" s="57">
        <v>4375</v>
      </c>
      <c r="AF202" s="57">
        <v>9326</v>
      </c>
      <c r="AG202" s="57">
        <v>841</v>
      </c>
      <c r="AH202" s="57">
        <v>215</v>
      </c>
      <c r="AI202" s="57"/>
      <c r="AJ202" s="57"/>
      <c r="AK202" s="237"/>
    </row>
    <row r="203" spans="1:37" ht="13.5" customHeight="1">
      <c r="A203" s="196">
        <v>40900</v>
      </c>
      <c r="B203" s="726">
        <v>0</v>
      </c>
      <c r="C203" s="8">
        <v>0</v>
      </c>
      <c r="D203" s="8">
        <v>19442</v>
      </c>
      <c r="E203" s="55">
        <v>0</v>
      </c>
      <c r="F203" s="8">
        <v>0</v>
      </c>
      <c r="G203" s="100">
        <v>1096</v>
      </c>
      <c r="H203" s="99">
        <v>0</v>
      </c>
      <c r="I203" s="57">
        <v>0</v>
      </c>
      <c r="J203" s="100">
        <v>3847</v>
      </c>
      <c r="K203" s="99">
        <v>0</v>
      </c>
      <c r="L203" s="57">
        <v>0</v>
      </c>
      <c r="M203" s="100">
        <v>2742</v>
      </c>
      <c r="N203" s="99">
        <v>0</v>
      </c>
      <c r="O203" s="57">
        <v>0</v>
      </c>
      <c r="P203" s="100">
        <v>1127</v>
      </c>
      <c r="Q203" s="57">
        <v>0</v>
      </c>
      <c r="R203" s="57">
        <v>0</v>
      </c>
      <c r="S203" s="57">
        <v>0</v>
      </c>
      <c r="T203" s="99"/>
      <c r="U203" s="57"/>
      <c r="V203" s="100"/>
      <c r="W203" s="99"/>
      <c r="X203" s="57"/>
      <c r="Y203" s="100"/>
      <c r="Z203" s="57"/>
      <c r="AA203" s="57"/>
      <c r="AB203" s="1415"/>
      <c r="AC203" s="1407">
        <v>837196</v>
      </c>
      <c r="AD203" s="57">
        <v>13300</v>
      </c>
      <c r="AE203" s="57">
        <v>4206</v>
      </c>
      <c r="AF203" s="57">
        <v>9585</v>
      </c>
      <c r="AG203" s="57">
        <v>762</v>
      </c>
      <c r="AH203" s="57">
        <v>215</v>
      </c>
      <c r="AI203" s="57"/>
      <c r="AJ203" s="57"/>
      <c r="AK203" s="237"/>
    </row>
    <row r="204" spans="1:37" ht="13.5" customHeight="1">
      <c r="A204" s="196">
        <v>40904</v>
      </c>
      <c r="B204" s="726">
        <v>0</v>
      </c>
      <c r="C204" s="8">
        <v>0</v>
      </c>
      <c r="D204" s="8">
        <v>15942</v>
      </c>
      <c r="E204" s="55">
        <v>0</v>
      </c>
      <c r="F204" s="8">
        <v>0</v>
      </c>
      <c r="G204" s="100">
        <v>1044</v>
      </c>
      <c r="H204" s="99">
        <v>0</v>
      </c>
      <c r="I204" s="57">
        <v>0</v>
      </c>
      <c r="J204" s="100">
        <v>1844</v>
      </c>
      <c r="K204" s="99">
        <v>0</v>
      </c>
      <c r="L204" s="57">
        <v>0</v>
      </c>
      <c r="M204" s="100">
        <v>2075</v>
      </c>
      <c r="N204" s="99">
        <v>0</v>
      </c>
      <c r="O204" s="57">
        <v>0</v>
      </c>
      <c r="P204" s="100">
        <v>848</v>
      </c>
      <c r="Q204" s="57">
        <v>0</v>
      </c>
      <c r="R204" s="57">
        <v>0</v>
      </c>
      <c r="S204" s="57">
        <v>60</v>
      </c>
      <c r="T204" s="99"/>
      <c r="U204" s="57"/>
      <c r="V204" s="100"/>
      <c r="W204" s="99"/>
      <c r="X204" s="57"/>
      <c r="Y204" s="100"/>
      <c r="Z204" s="57"/>
      <c r="AA204" s="57"/>
      <c r="AB204" s="1415"/>
      <c r="AC204" s="1407">
        <v>841635</v>
      </c>
      <c r="AD204" s="57">
        <v>13920</v>
      </c>
      <c r="AE204" s="57">
        <v>3871</v>
      </c>
      <c r="AF204" s="57">
        <v>9654</v>
      </c>
      <c r="AG204" s="57">
        <v>789</v>
      </c>
      <c r="AH204" s="57">
        <v>194</v>
      </c>
      <c r="AI204" s="57"/>
      <c r="AJ204" s="57"/>
      <c r="AK204" s="237"/>
    </row>
    <row r="205" spans="1:37" ht="13.5" customHeight="1">
      <c r="A205" s="196">
        <v>40905</v>
      </c>
      <c r="B205" s="726">
        <v>0</v>
      </c>
      <c r="C205" s="8">
        <v>0</v>
      </c>
      <c r="D205" s="8">
        <v>28794</v>
      </c>
      <c r="E205" s="55">
        <v>0</v>
      </c>
      <c r="F205" s="8">
        <v>0</v>
      </c>
      <c r="G205" s="100">
        <v>1989</v>
      </c>
      <c r="H205" s="99">
        <v>0</v>
      </c>
      <c r="I205" s="57">
        <v>0</v>
      </c>
      <c r="J205" s="100">
        <v>4360</v>
      </c>
      <c r="K205" s="99">
        <v>0</v>
      </c>
      <c r="L205" s="57">
        <v>0</v>
      </c>
      <c r="M205" s="100">
        <v>2957</v>
      </c>
      <c r="N205" s="99">
        <v>0</v>
      </c>
      <c r="O205" s="57">
        <v>0</v>
      </c>
      <c r="P205" s="100">
        <v>1815</v>
      </c>
      <c r="Q205" s="57">
        <v>0</v>
      </c>
      <c r="R205" s="57">
        <v>0</v>
      </c>
      <c r="S205" s="57">
        <v>145</v>
      </c>
      <c r="T205" s="99"/>
      <c r="U205" s="57"/>
      <c r="V205" s="100"/>
      <c r="W205" s="99"/>
      <c r="X205" s="57"/>
      <c r="Y205" s="100"/>
      <c r="Z205" s="57"/>
      <c r="AA205" s="57"/>
      <c r="AB205" s="1415"/>
      <c r="AC205" s="1407">
        <v>841048</v>
      </c>
      <c r="AD205" s="57">
        <v>15139</v>
      </c>
      <c r="AE205" s="57">
        <v>4494</v>
      </c>
      <c r="AF205" s="57">
        <v>9770</v>
      </c>
      <c r="AG205" s="57">
        <v>816</v>
      </c>
      <c r="AH205" s="57">
        <v>252</v>
      </c>
      <c r="AI205" s="57"/>
      <c r="AJ205" s="57"/>
      <c r="AK205" s="237"/>
    </row>
    <row r="206" spans="1:37" ht="13.5" customHeight="1">
      <c r="A206" s="196">
        <v>40906</v>
      </c>
      <c r="B206" s="726">
        <v>0</v>
      </c>
      <c r="C206" s="8">
        <v>0</v>
      </c>
      <c r="D206" s="8">
        <v>26866</v>
      </c>
      <c r="E206" s="55">
        <v>0</v>
      </c>
      <c r="F206" s="8">
        <v>0</v>
      </c>
      <c r="G206" s="100">
        <v>2150</v>
      </c>
      <c r="H206" s="99">
        <v>0</v>
      </c>
      <c r="I206" s="57">
        <v>0</v>
      </c>
      <c r="J206" s="100">
        <v>5718</v>
      </c>
      <c r="K206" s="99">
        <v>0</v>
      </c>
      <c r="L206" s="57">
        <v>0</v>
      </c>
      <c r="M206" s="100">
        <v>4074</v>
      </c>
      <c r="N206" s="99">
        <v>0</v>
      </c>
      <c r="O206" s="57">
        <v>0</v>
      </c>
      <c r="P206" s="100">
        <v>1954</v>
      </c>
      <c r="Q206" s="57">
        <v>0</v>
      </c>
      <c r="R206" s="57">
        <v>0</v>
      </c>
      <c r="S206" s="57">
        <v>572</v>
      </c>
      <c r="T206" s="99"/>
      <c r="U206" s="57"/>
      <c r="V206" s="100"/>
      <c r="W206" s="99"/>
      <c r="X206" s="57"/>
      <c r="Y206" s="100"/>
      <c r="Z206" s="57"/>
      <c r="AA206" s="57"/>
      <c r="AB206" s="1415"/>
      <c r="AC206" s="1407">
        <v>844314</v>
      </c>
      <c r="AD206" s="57">
        <v>15111</v>
      </c>
      <c r="AE206" s="57">
        <v>5527</v>
      </c>
      <c r="AF206" s="57">
        <v>10683</v>
      </c>
      <c r="AG206" s="57">
        <v>841</v>
      </c>
      <c r="AH206" s="57">
        <v>289</v>
      </c>
      <c r="AI206" s="57"/>
      <c r="AJ206" s="57"/>
      <c r="AK206" s="237"/>
    </row>
    <row r="207" spans="1:37" ht="13.5" customHeight="1">
      <c r="A207" s="196">
        <v>40907</v>
      </c>
      <c r="B207" s="726">
        <v>0</v>
      </c>
      <c r="C207" s="8">
        <v>0</v>
      </c>
      <c r="D207" s="8">
        <v>41449</v>
      </c>
      <c r="E207" s="55">
        <v>0</v>
      </c>
      <c r="F207" s="8">
        <v>0</v>
      </c>
      <c r="G207" s="100">
        <v>1908</v>
      </c>
      <c r="H207" s="99">
        <v>0</v>
      </c>
      <c r="I207" s="57">
        <v>0</v>
      </c>
      <c r="J207" s="100">
        <v>3952</v>
      </c>
      <c r="K207" s="99">
        <v>0</v>
      </c>
      <c r="L207" s="57">
        <v>0</v>
      </c>
      <c r="M207" s="100">
        <v>2706</v>
      </c>
      <c r="N207" s="99">
        <v>0</v>
      </c>
      <c r="O207" s="57">
        <v>0</v>
      </c>
      <c r="P207" s="100">
        <v>1136</v>
      </c>
      <c r="Q207" s="57">
        <v>0</v>
      </c>
      <c r="R207" s="57">
        <v>0</v>
      </c>
      <c r="S207" s="57">
        <v>24</v>
      </c>
      <c r="T207" s="99"/>
      <c r="U207" s="57"/>
      <c r="V207" s="100"/>
      <c r="W207" s="99"/>
      <c r="X207" s="57"/>
      <c r="Y207" s="100"/>
      <c r="Z207" s="57"/>
      <c r="AA207" s="57"/>
      <c r="AB207" s="1415"/>
      <c r="AC207" s="1407">
        <v>840750</v>
      </c>
      <c r="AD207" s="57">
        <v>15837</v>
      </c>
      <c r="AE207" s="57">
        <v>6488</v>
      </c>
      <c r="AF207" s="57">
        <v>10934</v>
      </c>
      <c r="AG207" s="57">
        <v>836</v>
      </c>
      <c r="AH207" s="57">
        <v>276</v>
      </c>
      <c r="AI207" s="57"/>
      <c r="AJ207" s="57"/>
      <c r="AK207" s="237"/>
    </row>
    <row r="208" spans="1:37" ht="13.5" customHeight="1">
      <c r="A208" s="196">
        <v>40911</v>
      </c>
      <c r="B208" s="726">
        <v>0</v>
      </c>
      <c r="C208" s="8">
        <v>0</v>
      </c>
      <c r="D208" s="8">
        <v>49403</v>
      </c>
      <c r="E208" s="55">
        <v>0</v>
      </c>
      <c r="F208" s="8">
        <v>0</v>
      </c>
      <c r="G208" s="100">
        <v>6967</v>
      </c>
      <c r="H208" s="99">
        <v>0</v>
      </c>
      <c r="I208" s="57">
        <v>0</v>
      </c>
      <c r="J208" s="100">
        <v>7735</v>
      </c>
      <c r="K208" s="99">
        <v>0</v>
      </c>
      <c r="L208" s="57">
        <v>0</v>
      </c>
      <c r="M208" s="100">
        <v>8859</v>
      </c>
      <c r="N208" s="99">
        <v>0</v>
      </c>
      <c r="O208" s="57">
        <v>0</v>
      </c>
      <c r="P208" s="100">
        <v>2759</v>
      </c>
      <c r="Q208" s="57">
        <v>0</v>
      </c>
      <c r="R208" s="57">
        <v>0</v>
      </c>
      <c r="S208" s="57">
        <v>383</v>
      </c>
      <c r="T208" s="99"/>
      <c r="U208" s="57"/>
      <c r="V208" s="100"/>
      <c r="W208" s="99"/>
      <c r="X208" s="57"/>
      <c r="Y208" s="100"/>
      <c r="Z208" s="57"/>
      <c r="AA208" s="57"/>
      <c r="AB208" s="1415"/>
      <c r="AC208" s="1407">
        <v>836965</v>
      </c>
      <c r="AD208" s="57">
        <v>12920</v>
      </c>
      <c r="AE208" s="57">
        <v>7854</v>
      </c>
      <c r="AF208" s="57">
        <v>12216</v>
      </c>
      <c r="AG208" s="57">
        <v>994</v>
      </c>
      <c r="AH208" s="57">
        <v>274</v>
      </c>
      <c r="AI208" s="57"/>
      <c r="AJ208" s="57"/>
      <c r="AK208" s="237"/>
    </row>
    <row r="209" spans="1:38" ht="13.5" customHeight="1">
      <c r="A209" s="196">
        <v>40912</v>
      </c>
      <c r="B209" s="726">
        <v>0</v>
      </c>
      <c r="C209" s="8">
        <v>4000</v>
      </c>
      <c r="D209" s="8">
        <v>59628</v>
      </c>
      <c r="E209" s="55">
        <v>0</v>
      </c>
      <c r="F209" s="8">
        <v>0</v>
      </c>
      <c r="G209" s="100">
        <v>2184</v>
      </c>
      <c r="H209" s="99">
        <v>0</v>
      </c>
      <c r="I209" s="57">
        <v>0</v>
      </c>
      <c r="J209" s="100">
        <v>9519</v>
      </c>
      <c r="K209" s="99">
        <v>0</v>
      </c>
      <c r="L209" s="57">
        <v>0</v>
      </c>
      <c r="M209" s="100">
        <v>7507</v>
      </c>
      <c r="N209" s="99">
        <v>0</v>
      </c>
      <c r="O209" s="57">
        <v>0</v>
      </c>
      <c r="P209" s="100">
        <v>3068</v>
      </c>
      <c r="Q209" s="57">
        <v>0</v>
      </c>
      <c r="R209" s="57">
        <v>0</v>
      </c>
      <c r="S209" s="57">
        <v>307</v>
      </c>
      <c r="T209" s="99"/>
      <c r="U209" s="57"/>
      <c r="V209" s="100"/>
      <c r="W209" s="99"/>
      <c r="X209" s="57"/>
      <c r="Y209" s="100"/>
      <c r="Z209" s="57"/>
      <c r="AA209" s="57"/>
      <c r="AB209" s="1415"/>
      <c r="AC209" s="1407">
        <v>834282</v>
      </c>
      <c r="AD209" s="57">
        <v>12924</v>
      </c>
      <c r="AE209" s="57">
        <v>8510</v>
      </c>
      <c r="AF209" s="57">
        <v>14116</v>
      </c>
      <c r="AG209" s="57">
        <v>1090</v>
      </c>
      <c r="AH209" s="57">
        <v>487</v>
      </c>
      <c r="AI209" s="57"/>
      <c r="AJ209" s="57"/>
      <c r="AK209" s="237"/>
    </row>
    <row r="210" spans="1:38" ht="13.5" customHeight="1">
      <c r="A210" s="196">
        <v>40913</v>
      </c>
      <c r="B210" s="726">
        <v>0</v>
      </c>
      <c r="C210" s="8">
        <v>0</v>
      </c>
      <c r="D210" s="8">
        <v>86627</v>
      </c>
      <c r="E210" s="55">
        <v>0</v>
      </c>
      <c r="F210" s="8">
        <v>0</v>
      </c>
      <c r="G210" s="100">
        <v>2121</v>
      </c>
      <c r="H210" s="99">
        <v>0</v>
      </c>
      <c r="I210" s="57">
        <v>0</v>
      </c>
      <c r="J210" s="100">
        <v>8355</v>
      </c>
      <c r="K210" s="99">
        <v>0</v>
      </c>
      <c r="L210" s="57">
        <v>0</v>
      </c>
      <c r="M210" s="100">
        <v>6817</v>
      </c>
      <c r="N210" s="99">
        <v>0</v>
      </c>
      <c r="O210" s="57">
        <v>0</v>
      </c>
      <c r="P210" s="100">
        <v>2277</v>
      </c>
      <c r="Q210" s="57">
        <v>0</v>
      </c>
      <c r="R210" s="57">
        <v>0</v>
      </c>
      <c r="S210" s="57">
        <v>95</v>
      </c>
      <c r="T210" s="99"/>
      <c r="U210" s="57"/>
      <c r="V210" s="100"/>
      <c r="W210" s="99"/>
      <c r="X210" s="57"/>
      <c r="Y210" s="100"/>
      <c r="Z210" s="57"/>
      <c r="AA210" s="57"/>
      <c r="AB210" s="1415"/>
      <c r="AC210" s="1407">
        <v>821892</v>
      </c>
      <c r="AD210" s="57">
        <v>13038</v>
      </c>
      <c r="AE210" s="57">
        <v>7428</v>
      </c>
      <c r="AF210" s="57">
        <v>14043</v>
      </c>
      <c r="AG210" s="57">
        <v>1016</v>
      </c>
      <c r="AH210" s="57">
        <v>561</v>
      </c>
      <c r="AI210" s="57"/>
      <c r="AJ210" s="57"/>
      <c r="AK210" s="237"/>
    </row>
    <row r="211" spans="1:38" ht="13.5" customHeight="1">
      <c r="A211" s="196">
        <v>40914</v>
      </c>
      <c r="B211" s="726">
        <v>0</v>
      </c>
      <c r="C211" s="8">
        <v>0</v>
      </c>
      <c r="D211" s="8">
        <v>73133</v>
      </c>
      <c r="E211" s="55">
        <v>0</v>
      </c>
      <c r="F211" s="8">
        <v>0</v>
      </c>
      <c r="G211" s="100">
        <v>4488</v>
      </c>
      <c r="H211" s="99">
        <v>0</v>
      </c>
      <c r="I211" s="57">
        <v>0</v>
      </c>
      <c r="J211" s="100">
        <v>5253</v>
      </c>
      <c r="K211" s="99">
        <v>0</v>
      </c>
      <c r="L211" s="57">
        <v>0</v>
      </c>
      <c r="M211" s="100">
        <v>7138</v>
      </c>
      <c r="N211" s="99">
        <v>0</v>
      </c>
      <c r="O211" s="57">
        <v>0</v>
      </c>
      <c r="P211" s="100">
        <v>2265</v>
      </c>
      <c r="Q211" s="57">
        <v>0</v>
      </c>
      <c r="R211" s="57">
        <v>0</v>
      </c>
      <c r="S211" s="57">
        <v>464</v>
      </c>
      <c r="T211" s="99"/>
      <c r="U211" s="57"/>
      <c r="V211" s="100"/>
      <c r="W211" s="99"/>
      <c r="X211" s="57"/>
      <c r="Y211" s="100"/>
      <c r="Z211" s="57"/>
      <c r="AA211" s="57"/>
      <c r="AB211" s="1415"/>
      <c r="AC211" s="1407">
        <v>813958</v>
      </c>
      <c r="AD211" s="57">
        <v>14425</v>
      </c>
      <c r="AE211" s="57">
        <v>7808</v>
      </c>
      <c r="AF211" s="57">
        <v>14255</v>
      </c>
      <c r="AG211" s="57">
        <v>1031</v>
      </c>
      <c r="AH211" s="57">
        <v>500</v>
      </c>
      <c r="AI211" s="57"/>
      <c r="AJ211" s="57"/>
      <c r="AK211" s="237"/>
    </row>
    <row r="212" spans="1:38" ht="13.5" customHeight="1">
      <c r="A212" s="196">
        <v>40917</v>
      </c>
      <c r="B212" s="726">
        <v>0</v>
      </c>
      <c r="C212" s="8">
        <v>0</v>
      </c>
      <c r="D212" s="8">
        <v>48498</v>
      </c>
      <c r="E212" s="55">
        <v>0</v>
      </c>
      <c r="F212" s="8">
        <v>0</v>
      </c>
      <c r="G212" s="100">
        <v>6121</v>
      </c>
      <c r="H212" s="99">
        <v>0</v>
      </c>
      <c r="I212" s="57">
        <v>0</v>
      </c>
      <c r="J212" s="100">
        <v>4686</v>
      </c>
      <c r="K212" s="99">
        <v>0</v>
      </c>
      <c r="L212" s="57">
        <v>0</v>
      </c>
      <c r="M212" s="100">
        <v>4932</v>
      </c>
      <c r="N212" s="99">
        <v>0</v>
      </c>
      <c r="O212" s="57">
        <v>0</v>
      </c>
      <c r="P212" s="100">
        <v>2177</v>
      </c>
      <c r="Q212" s="57">
        <v>0</v>
      </c>
      <c r="R212" s="57">
        <v>0</v>
      </c>
      <c r="S212" s="57">
        <v>215</v>
      </c>
      <c r="T212" s="99"/>
      <c r="U212" s="57"/>
      <c r="V212" s="100"/>
      <c r="W212" s="99"/>
      <c r="X212" s="57"/>
      <c r="Y212" s="100"/>
      <c r="Z212" s="57"/>
      <c r="AA212" s="57"/>
      <c r="AB212" s="1415"/>
      <c r="AC212" s="1407">
        <v>815800</v>
      </c>
      <c r="AD212" s="57">
        <v>14211</v>
      </c>
      <c r="AE212" s="57">
        <v>8349</v>
      </c>
      <c r="AF212" s="57">
        <v>13915</v>
      </c>
      <c r="AG212" s="57">
        <v>922</v>
      </c>
      <c r="AH212" s="57">
        <v>348</v>
      </c>
      <c r="AI212" s="57"/>
      <c r="AJ212" s="57"/>
      <c r="AK212" s="237"/>
    </row>
    <row r="213" spans="1:38" ht="13.5" customHeight="1">
      <c r="A213" s="196">
        <v>40918</v>
      </c>
      <c r="B213" s="726">
        <v>0</v>
      </c>
      <c r="C213" s="8">
        <v>0</v>
      </c>
      <c r="D213" s="8">
        <v>62273</v>
      </c>
      <c r="E213" s="55">
        <v>0</v>
      </c>
      <c r="F213" s="8">
        <v>0</v>
      </c>
      <c r="G213" s="100">
        <v>1119</v>
      </c>
      <c r="H213" s="99">
        <v>0</v>
      </c>
      <c r="I213" s="57">
        <v>0</v>
      </c>
      <c r="J213" s="100">
        <v>7860</v>
      </c>
      <c r="K213" s="99">
        <v>0</v>
      </c>
      <c r="L213" s="57">
        <v>0</v>
      </c>
      <c r="M213" s="100">
        <v>8580</v>
      </c>
      <c r="N213" s="99">
        <v>0</v>
      </c>
      <c r="O213" s="57">
        <v>0</v>
      </c>
      <c r="P213" s="100">
        <v>3186</v>
      </c>
      <c r="Q213" s="57">
        <v>0</v>
      </c>
      <c r="R213" s="57">
        <v>0</v>
      </c>
      <c r="S213" s="57">
        <v>145</v>
      </c>
      <c r="T213" s="99"/>
      <c r="U213" s="57"/>
      <c r="V213" s="100"/>
      <c r="W213" s="99"/>
      <c r="X213" s="57"/>
      <c r="Y213" s="100"/>
      <c r="Z213" s="57"/>
      <c r="AA213" s="57"/>
      <c r="AB213" s="1415"/>
      <c r="AC213" s="1407">
        <v>814316</v>
      </c>
      <c r="AD213" s="57">
        <v>14342</v>
      </c>
      <c r="AE213" s="57">
        <v>8657</v>
      </c>
      <c r="AF213" s="57">
        <v>13550</v>
      </c>
      <c r="AG213" s="57">
        <v>1012</v>
      </c>
      <c r="AH213" s="57">
        <v>416</v>
      </c>
      <c r="AI213" s="57"/>
      <c r="AJ213" s="57"/>
      <c r="AK213" s="237"/>
    </row>
    <row r="214" spans="1:38" ht="13.5" customHeight="1">
      <c r="A214" s="196">
        <v>40919</v>
      </c>
      <c r="B214" s="726">
        <v>0</v>
      </c>
      <c r="C214" s="8">
        <v>0</v>
      </c>
      <c r="D214" s="8">
        <v>91657</v>
      </c>
      <c r="E214" s="55">
        <v>0</v>
      </c>
      <c r="F214" s="8">
        <v>0</v>
      </c>
      <c r="G214" s="100">
        <v>4095</v>
      </c>
      <c r="H214" s="99">
        <v>0</v>
      </c>
      <c r="I214" s="57">
        <v>0</v>
      </c>
      <c r="J214" s="100">
        <v>5505</v>
      </c>
      <c r="K214" s="99">
        <v>0</v>
      </c>
      <c r="L214" s="57">
        <v>0</v>
      </c>
      <c r="M214" s="100">
        <v>5548</v>
      </c>
      <c r="N214" s="99">
        <v>0</v>
      </c>
      <c r="O214" s="57">
        <v>0</v>
      </c>
      <c r="P214" s="100">
        <v>2361</v>
      </c>
      <c r="Q214" s="57">
        <v>0</v>
      </c>
      <c r="R214" s="57">
        <v>0</v>
      </c>
      <c r="S214" s="57">
        <v>92</v>
      </c>
      <c r="T214" s="99"/>
      <c r="U214" s="57"/>
      <c r="V214" s="100"/>
      <c r="W214" s="99"/>
      <c r="X214" s="57"/>
      <c r="Y214" s="100"/>
      <c r="Z214" s="57"/>
      <c r="AA214" s="57"/>
      <c r="AB214" s="1415"/>
      <c r="AC214" s="1407">
        <v>797094</v>
      </c>
      <c r="AD214" s="57">
        <v>14100</v>
      </c>
      <c r="AE214" s="57">
        <v>8825</v>
      </c>
      <c r="AF214" s="57">
        <v>14119</v>
      </c>
      <c r="AG214" s="57">
        <v>1129</v>
      </c>
      <c r="AH214" s="57">
        <v>420</v>
      </c>
      <c r="AI214" s="57"/>
      <c r="AJ214" s="57"/>
      <c r="AK214" s="237"/>
    </row>
    <row r="215" spans="1:38" ht="13.5" customHeight="1">
      <c r="A215" s="196">
        <v>40920</v>
      </c>
      <c r="B215" s="726">
        <v>0</v>
      </c>
      <c r="C215" s="8">
        <v>0</v>
      </c>
      <c r="D215" s="8">
        <v>58456</v>
      </c>
      <c r="E215" s="55">
        <v>0</v>
      </c>
      <c r="F215" s="8">
        <v>0</v>
      </c>
      <c r="G215" s="100">
        <v>4326</v>
      </c>
      <c r="H215" s="99">
        <v>0</v>
      </c>
      <c r="I215" s="57">
        <v>0</v>
      </c>
      <c r="J215" s="100">
        <v>9106</v>
      </c>
      <c r="K215" s="99">
        <v>0</v>
      </c>
      <c r="L215" s="57">
        <v>0</v>
      </c>
      <c r="M215" s="100">
        <v>8742</v>
      </c>
      <c r="N215" s="99">
        <v>0</v>
      </c>
      <c r="O215" s="57">
        <v>0</v>
      </c>
      <c r="P215" s="100">
        <v>2970</v>
      </c>
      <c r="Q215" s="57">
        <v>0</v>
      </c>
      <c r="R215" s="57">
        <v>0</v>
      </c>
      <c r="S215" s="57">
        <v>307</v>
      </c>
      <c r="T215" s="99"/>
      <c r="U215" s="57"/>
      <c r="V215" s="100"/>
      <c r="W215" s="99"/>
      <c r="X215" s="57"/>
      <c r="Y215" s="100"/>
      <c r="Z215" s="57"/>
      <c r="AA215" s="57"/>
      <c r="AB215" s="1415"/>
      <c r="AC215" s="1407">
        <v>800414</v>
      </c>
      <c r="AD215" s="57">
        <v>14647</v>
      </c>
      <c r="AE215" s="57">
        <v>10335</v>
      </c>
      <c r="AF215" s="57">
        <v>14561</v>
      </c>
      <c r="AG215" s="57">
        <v>1044</v>
      </c>
      <c r="AH215" s="57">
        <v>276</v>
      </c>
      <c r="AI215" s="57"/>
      <c r="AJ215" s="57"/>
      <c r="AK215" s="237"/>
    </row>
    <row r="216" spans="1:38" ht="13.5" customHeight="1">
      <c r="A216" s="196">
        <v>40921</v>
      </c>
      <c r="B216" s="726">
        <v>0</v>
      </c>
      <c r="C216" s="8">
        <v>0</v>
      </c>
      <c r="D216" s="8">
        <v>80026</v>
      </c>
      <c r="E216" s="55">
        <v>0</v>
      </c>
      <c r="F216" s="8">
        <v>0</v>
      </c>
      <c r="G216" s="100">
        <v>1124</v>
      </c>
      <c r="H216" s="99">
        <v>0</v>
      </c>
      <c r="I216" s="57">
        <v>0</v>
      </c>
      <c r="J216" s="100">
        <v>9972</v>
      </c>
      <c r="K216" s="99">
        <v>0</v>
      </c>
      <c r="L216" s="57">
        <v>0</v>
      </c>
      <c r="M216" s="100">
        <v>9889</v>
      </c>
      <c r="N216" s="99">
        <v>0</v>
      </c>
      <c r="O216" s="57">
        <v>0</v>
      </c>
      <c r="P216" s="100">
        <v>3598</v>
      </c>
      <c r="Q216" s="57">
        <v>0</v>
      </c>
      <c r="R216" s="57">
        <v>0</v>
      </c>
      <c r="S216" s="57">
        <v>94</v>
      </c>
      <c r="T216" s="99"/>
      <c r="U216" s="57"/>
      <c r="V216" s="100"/>
      <c r="W216" s="99"/>
      <c r="X216" s="57"/>
      <c r="Y216" s="100"/>
      <c r="Z216" s="57"/>
      <c r="AA216" s="57"/>
      <c r="AB216" s="1415"/>
      <c r="AC216" s="1407">
        <v>807664</v>
      </c>
      <c r="AD216" s="57">
        <v>14806</v>
      </c>
      <c r="AE216" s="57">
        <v>9468</v>
      </c>
      <c r="AF216" s="57">
        <v>13522</v>
      </c>
      <c r="AG216" s="57">
        <v>1107</v>
      </c>
      <c r="AH216" s="57">
        <v>254</v>
      </c>
      <c r="AI216" s="57"/>
      <c r="AJ216" s="57"/>
      <c r="AK216" s="237"/>
    </row>
    <row r="217" spans="1:38" s="112" customFormat="1" ht="13.5" customHeight="1">
      <c r="A217" s="711">
        <v>40924</v>
      </c>
      <c r="B217" s="107">
        <v>0</v>
      </c>
      <c r="C217" s="107">
        <v>0</v>
      </c>
      <c r="D217" s="107">
        <v>5070</v>
      </c>
      <c r="E217" s="113">
        <v>0</v>
      </c>
      <c r="F217" s="107">
        <v>0</v>
      </c>
      <c r="G217" s="114">
        <v>0</v>
      </c>
      <c r="H217" s="109">
        <v>0</v>
      </c>
      <c r="I217" s="108">
        <v>0</v>
      </c>
      <c r="J217" s="114">
        <v>90</v>
      </c>
      <c r="K217" s="109">
        <v>0</v>
      </c>
      <c r="L217" s="108">
        <v>0</v>
      </c>
      <c r="M217" s="114">
        <v>75</v>
      </c>
      <c r="N217" s="109">
        <v>0</v>
      </c>
      <c r="O217" s="108">
        <v>0</v>
      </c>
      <c r="P217" s="114">
        <v>22</v>
      </c>
      <c r="Q217" s="108">
        <v>0</v>
      </c>
      <c r="R217" s="108">
        <v>0</v>
      </c>
      <c r="S217" s="108">
        <v>0</v>
      </c>
      <c r="T217" s="109"/>
      <c r="U217" s="108"/>
      <c r="V217" s="114"/>
      <c r="W217" s="109"/>
      <c r="X217" s="108"/>
      <c r="Y217" s="114"/>
      <c r="Z217" s="108"/>
      <c r="AA217" s="108"/>
      <c r="AB217" s="1418"/>
      <c r="AC217" s="1413">
        <v>808242</v>
      </c>
      <c r="AD217" s="108">
        <v>14806</v>
      </c>
      <c r="AE217" s="108">
        <v>9468</v>
      </c>
      <c r="AF217" s="108">
        <v>13502</v>
      </c>
      <c r="AG217" s="108">
        <v>1105</v>
      </c>
      <c r="AH217" s="108">
        <v>254</v>
      </c>
      <c r="AI217" s="108"/>
      <c r="AJ217" s="108"/>
      <c r="AK217" s="150"/>
      <c r="AL217" s="115" t="s">
        <v>48</v>
      </c>
    </row>
    <row r="218" spans="1:38" ht="13.5" customHeight="1">
      <c r="A218" s="196">
        <v>40925</v>
      </c>
      <c r="B218" s="726">
        <v>0</v>
      </c>
      <c r="C218" s="8">
        <v>0</v>
      </c>
      <c r="D218" s="8">
        <v>50939</v>
      </c>
      <c r="E218" s="55">
        <v>0</v>
      </c>
      <c r="F218" s="8">
        <v>0</v>
      </c>
      <c r="G218" s="100">
        <v>1267</v>
      </c>
      <c r="H218" s="99">
        <v>0</v>
      </c>
      <c r="I218" s="57">
        <v>0</v>
      </c>
      <c r="J218" s="100">
        <v>5013</v>
      </c>
      <c r="K218" s="99">
        <v>0</v>
      </c>
      <c r="L218" s="57">
        <v>0</v>
      </c>
      <c r="M218" s="100">
        <v>4867</v>
      </c>
      <c r="N218" s="99">
        <v>0</v>
      </c>
      <c r="O218" s="57">
        <v>0</v>
      </c>
      <c r="P218" s="100">
        <v>2037</v>
      </c>
      <c r="Q218" s="57">
        <v>0</v>
      </c>
      <c r="R218" s="57">
        <v>0</v>
      </c>
      <c r="S218" s="57">
        <v>69</v>
      </c>
      <c r="T218" s="99"/>
      <c r="U218" s="57"/>
      <c r="V218" s="100"/>
      <c r="W218" s="99"/>
      <c r="X218" s="57"/>
      <c r="Y218" s="100"/>
      <c r="Z218" s="57"/>
      <c r="AA218" s="57"/>
      <c r="AB218" s="1415"/>
      <c r="AC218" s="1407">
        <v>816360</v>
      </c>
      <c r="AD218" s="57">
        <v>14662</v>
      </c>
      <c r="AE218" s="57">
        <v>10726</v>
      </c>
      <c r="AF218" s="57">
        <v>14336</v>
      </c>
      <c r="AG218" s="57">
        <v>1707</v>
      </c>
      <c r="AH218" s="57">
        <v>229</v>
      </c>
      <c r="AI218" s="57"/>
      <c r="AJ218" s="57"/>
      <c r="AK218" s="237"/>
    </row>
    <row r="219" spans="1:38" ht="13.5" customHeight="1">
      <c r="A219" s="196">
        <v>40926</v>
      </c>
      <c r="B219" s="726">
        <v>0</v>
      </c>
      <c r="C219" s="8">
        <v>0</v>
      </c>
      <c r="D219" s="8">
        <v>40619</v>
      </c>
      <c r="E219" s="55">
        <v>0</v>
      </c>
      <c r="F219" s="8">
        <v>0</v>
      </c>
      <c r="G219" s="100">
        <v>2788</v>
      </c>
      <c r="H219" s="99">
        <v>0</v>
      </c>
      <c r="I219" s="57">
        <v>0</v>
      </c>
      <c r="J219" s="100">
        <v>9845</v>
      </c>
      <c r="K219" s="99">
        <v>0</v>
      </c>
      <c r="L219" s="57">
        <v>0</v>
      </c>
      <c r="M219" s="100">
        <v>8858</v>
      </c>
      <c r="N219" s="99">
        <v>0</v>
      </c>
      <c r="O219" s="57">
        <v>0</v>
      </c>
      <c r="P219" s="100">
        <v>3115</v>
      </c>
      <c r="Q219" s="57">
        <v>0</v>
      </c>
      <c r="R219" s="57">
        <v>0</v>
      </c>
      <c r="S219" s="57">
        <v>69</v>
      </c>
      <c r="T219" s="99"/>
      <c r="U219" s="57"/>
      <c r="V219" s="100"/>
      <c r="W219" s="99"/>
      <c r="X219" s="57"/>
      <c r="Y219" s="100"/>
      <c r="Z219" s="57"/>
      <c r="AA219" s="57"/>
      <c r="AB219" s="1415"/>
      <c r="AC219" s="1407">
        <v>816202</v>
      </c>
      <c r="AD219" s="57">
        <v>14536</v>
      </c>
      <c r="AE219" s="57">
        <v>10361</v>
      </c>
      <c r="AF219" s="57">
        <v>12817</v>
      </c>
      <c r="AG219" s="57">
        <v>1040</v>
      </c>
      <c r="AH219" s="57">
        <v>220</v>
      </c>
      <c r="AI219" s="57"/>
      <c r="AJ219" s="57"/>
      <c r="AK219" s="237"/>
    </row>
    <row r="220" spans="1:38" ht="13.5" customHeight="1">
      <c r="A220" s="196">
        <v>40927</v>
      </c>
      <c r="B220" s="726">
        <v>0</v>
      </c>
      <c r="C220" s="8">
        <v>0</v>
      </c>
      <c r="D220" s="8">
        <v>47501</v>
      </c>
      <c r="E220" s="55">
        <v>0</v>
      </c>
      <c r="F220" s="8">
        <v>0</v>
      </c>
      <c r="G220" s="100">
        <v>5024</v>
      </c>
      <c r="H220" s="99">
        <v>0</v>
      </c>
      <c r="I220" s="57">
        <v>0</v>
      </c>
      <c r="J220" s="100">
        <v>10490</v>
      </c>
      <c r="K220" s="99">
        <v>0</v>
      </c>
      <c r="L220" s="57">
        <v>0</v>
      </c>
      <c r="M220" s="100">
        <v>11243</v>
      </c>
      <c r="N220" s="99">
        <v>0</v>
      </c>
      <c r="O220" s="57">
        <v>0</v>
      </c>
      <c r="P220" s="100">
        <v>3540</v>
      </c>
      <c r="Q220" s="57">
        <v>0</v>
      </c>
      <c r="R220" s="57">
        <v>0</v>
      </c>
      <c r="S220" s="57">
        <v>147</v>
      </c>
      <c r="T220" s="99"/>
      <c r="U220" s="57"/>
      <c r="V220" s="100"/>
      <c r="W220" s="99"/>
      <c r="X220" s="57"/>
      <c r="Y220" s="100"/>
      <c r="Z220" s="57"/>
      <c r="AA220" s="57"/>
      <c r="AB220" s="1415"/>
      <c r="AC220" s="1407">
        <v>819920</v>
      </c>
      <c r="AD220" s="57">
        <v>14940</v>
      </c>
      <c r="AE220" s="57">
        <v>11769</v>
      </c>
      <c r="AF220" s="57">
        <v>12542</v>
      </c>
      <c r="AG220" s="57">
        <v>1129</v>
      </c>
      <c r="AH220" s="57">
        <v>233</v>
      </c>
      <c r="AI220" s="57"/>
      <c r="AJ220" s="57"/>
      <c r="AK220" s="237"/>
    </row>
    <row r="221" spans="1:38" ht="13.5" customHeight="1">
      <c r="A221" s="196">
        <v>40928</v>
      </c>
      <c r="B221" s="726">
        <v>0</v>
      </c>
      <c r="C221" s="8">
        <v>0</v>
      </c>
      <c r="D221" s="8">
        <v>68402</v>
      </c>
      <c r="E221" s="55">
        <v>0</v>
      </c>
      <c r="F221" s="8">
        <v>0</v>
      </c>
      <c r="G221" s="100">
        <v>3619</v>
      </c>
      <c r="H221" s="99">
        <v>0</v>
      </c>
      <c r="I221" s="57">
        <v>0</v>
      </c>
      <c r="J221" s="100">
        <v>7453</v>
      </c>
      <c r="K221" s="99">
        <v>0</v>
      </c>
      <c r="L221" s="57">
        <v>0</v>
      </c>
      <c r="M221" s="100">
        <v>7105</v>
      </c>
      <c r="N221" s="99">
        <v>0</v>
      </c>
      <c r="O221" s="57">
        <v>0</v>
      </c>
      <c r="P221" s="100">
        <v>2645</v>
      </c>
      <c r="Q221" s="57">
        <v>0</v>
      </c>
      <c r="R221" s="57">
        <v>0</v>
      </c>
      <c r="S221" s="57">
        <v>166</v>
      </c>
      <c r="T221" s="99"/>
      <c r="U221" s="57"/>
      <c r="V221" s="100"/>
      <c r="W221" s="99"/>
      <c r="X221" s="57"/>
      <c r="Y221" s="100"/>
      <c r="Z221" s="57"/>
      <c r="AA221" s="57"/>
      <c r="AB221" s="1415"/>
      <c r="AC221" s="1407">
        <v>825330</v>
      </c>
      <c r="AD221" s="57">
        <v>15047</v>
      </c>
      <c r="AE221" s="57">
        <v>12732</v>
      </c>
      <c r="AF221" s="57">
        <v>12623</v>
      </c>
      <c r="AG221" s="57">
        <v>1159</v>
      </c>
      <c r="AH221" s="57">
        <v>203</v>
      </c>
      <c r="AI221" s="57"/>
      <c r="AJ221" s="57"/>
      <c r="AK221" s="237"/>
    </row>
    <row r="222" spans="1:38" ht="13.5" customHeight="1">
      <c r="A222" s="196">
        <v>40931</v>
      </c>
      <c r="B222" s="726">
        <v>0</v>
      </c>
      <c r="C222" s="8">
        <v>0</v>
      </c>
      <c r="D222" s="8">
        <v>66952</v>
      </c>
      <c r="E222" s="55">
        <v>0</v>
      </c>
      <c r="F222" s="8">
        <v>0</v>
      </c>
      <c r="G222" s="100">
        <v>3504</v>
      </c>
      <c r="H222" s="99">
        <v>0</v>
      </c>
      <c r="I222" s="57">
        <v>0</v>
      </c>
      <c r="J222" s="100">
        <v>9132</v>
      </c>
      <c r="K222" s="99">
        <v>0</v>
      </c>
      <c r="L222" s="57">
        <v>0</v>
      </c>
      <c r="M222" s="100">
        <v>9600</v>
      </c>
      <c r="N222" s="99">
        <v>0</v>
      </c>
      <c r="O222" s="57">
        <v>0</v>
      </c>
      <c r="P222" s="100">
        <v>3142</v>
      </c>
      <c r="Q222" s="57">
        <v>0</v>
      </c>
      <c r="R222" s="57">
        <v>0</v>
      </c>
      <c r="S222" s="57">
        <v>132</v>
      </c>
      <c r="T222" s="99"/>
      <c r="U222" s="57"/>
      <c r="V222" s="100"/>
      <c r="W222" s="99"/>
      <c r="X222" s="57"/>
      <c r="Y222" s="100"/>
      <c r="Z222" s="57"/>
      <c r="AA222" s="57"/>
      <c r="AB222" s="1415"/>
      <c r="AC222" s="1407">
        <v>828618</v>
      </c>
      <c r="AD222" s="57">
        <v>15941</v>
      </c>
      <c r="AE222" s="57">
        <v>13890</v>
      </c>
      <c r="AF222" s="57">
        <v>12061</v>
      </c>
      <c r="AG222" s="57">
        <v>1152</v>
      </c>
      <c r="AH222" s="57">
        <v>195</v>
      </c>
      <c r="AI222" s="57"/>
      <c r="AJ222" s="57"/>
      <c r="AK222" s="237"/>
    </row>
    <row r="223" spans="1:38" ht="13.5" customHeight="1">
      <c r="A223" s="196">
        <v>40932</v>
      </c>
      <c r="B223" s="726">
        <v>0</v>
      </c>
      <c r="C223" s="8">
        <v>0</v>
      </c>
      <c r="D223" s="8">
        <v>54825</v>
      </c>
      <c r="E223" s="55">
        <v>0</v>
      </c>
      <c r="F223" s="8">
        <v>0</v>
      </c>
      <c r="G223" s="100">
        <v>3923</v>
      </c>
      <c r="H223" s="99">
        <v>0</v>
      </c>
      <c r="I223" s="57">
        <v>0</v>
      </c>
      <c r="J223" s="100">
        <v>7736</v>
      </c>
      <c r="K223" s="99">
        <v>0</v>
      </c>
      <c r="L223" s="57">
        <v>0</v>
      </c>
      <c r="M223" s="100">
        <v>7011</v>
      </c>
      <c r="N223" s="99">
        <v>0</v>
      </c>
      <c r="O223" s="57">
        <v>0</v>
      </c>
      <c r="P223" s="100">
        <v>3926</v>
      </c>
      <c r="Q223" s="57">
        <v>0</v>
      </c>
      <c r="R223" s="57">
        <v>0</v>
      </c>
      <c r="S223" s="57">
        <v>173</v>
      </c>
      <c r="T223" s="99"/>
      <c r="U223" s="57"/>
      <c r="V223" s="100"/>
      <c r="W223" s="99"/>
      <c r="X223" s="57"/>
      <c r="Y223" s="100"/>
      <c r="Z223" s="57"/>
      <c r="AA223" s="57"/>
      <c r="AB223" s="1415"/>
      <c r="AC223" s="1407">
        <v>831512</v>
      </c>
      <c r="AD223" s="57">
        <v>16288</v>
      </c>
      <c r="AE223" s="57">
        <v>13066</v>
      </c>
      <c r="AF223" s="57">
        <v>13138</v>
      </c>
      <c r="AG223" s="57">
        <v>1618</v>
      </c>
      <c r="AH223" s="57">
        <v>171</v>
      </c>
      <c r="AI223" s="57"/>
      <c r="AJ223" s="57"/>
      <c r="AK223" s="237"/>
    </row>
    <row r="224" spans="1:38" ht="13.5" customHeight="1">
      <c r="A224" s="196">
        <v>40933</v>
      </c>
      <c r="B224" s="726">
        <v>0</v>
      </c>
      <c r="C224" s="8">
        <v>0</v>
      </c>
      <c r="D224" s="8">
        <v>96823</v>
      </c>
      <c r="E224" s="55">
        <v>0</v>
      </c>
      <c r="F224" s="8">
        <v>0</v>
      </c>
      <c r="G224" s="100">
        <v>4607</v>
      </c>
      <c r="H224" s="99">
        <v>0</v>
      </c>
      <c r="I224" s="57">
        <v>0</v>
      </c>
      <c r="J224" s="100">
        <v>8708</v>
      </c>
      <c r="K224" s="99">
        <v>0</v>
      </c>
      <c r="L224" s="57">
        <v>0</v>
      </c>
      <c r="M224" s="100">
        <v>5155</v>
      </c>
      <c r="N224" s="99">
        <v>0</v>
      </c>
      <c r="O224" s="57">
        <v>0</v>
      </c>
      <c r="P224" s="100">
        <v>2228</v>
      </c>
      <c r="Q224" s="57">
        <v>0</v>
      </c>
      <c r="R224" s="57">
        <v>0</v>
      </c>
      <c r="S224" s="57">
        <v>62</v>
      </c>
      <c r="T224" s="99"/>
      <c r="U224" s="57"/>
      <c r="V224" s="100"/>
      <c r="W224" s="99"/>
      <c r="X224" s="57"/>
      <c r="Y224" s="100"/>
      <c r="Z224" s="57"/>
      <c r="AA224" s="57"/>
      <c r="AB224" s="1415"/>
      <c r="AC224" s="1407">
        <v>836199</v>
      </c>
      <c r="AD224" s="57">
        <v>14977</v>
      </c>
      <c r="AE224" s="57">
        <v>13256</v>
      </c>
      <c r="AF224" s="57">
        <v>12713</v>
      </c>
      <c r="AG224" s="57">
        <v>1434</v>
      </c>
      <c r="AH224" s="57">
        <v>179</v>
      </c>
      <c r="AI224" s="57"/>
      <c r="AJ224" s="57"/>
      <c r="AK224" s="237"/>
    </row>
    <row r="225" spans="1:37" ht="13.5" customHeight="1">
      <c r="A225" s="196">
        <v>40934</v>
      </c>
      <c r="B225" s="726">
        <v>0</v>
      </c>
      <c r="C225" s="8">
        <v>0</v>
      </c>
      <c r="D225" s="8">
        <v>72055</v>
      </c>
      <c r="E225" s="55">
        <v>0</v>
      </c>
      <c r="F225" s="8">
        <v>0</v>
      </c>
      <c r="G225" s="100">
        <v>7721</v>
      </c>
      <c r="H225" s="99">
        <v>0</v>
      </c>
      <c r="I225" s="57">
        <v>0</v>
      </c>
      <c r="J225" s="100">
        <v>8741</v>
      </c>
      <c r="K225" s="99">
        <v>0</v>
      </c>
      <c r="L225" s="57">
        <v>0</v>
      </c>
      <c r="M225" s="100">
        <v>7019</v>
      </c>
      <c r="N225" s="99">
        <v>0</v>
      </c>
      <c r="O225" s="57">
        <v>0</v>
      </c>
      <c r="P225" s="100">
        <v>3457</v>
      </c>
      <c r="Q225" s="57">
        <v>0</v>
      </c>
      <c r="R225" s="57">
        <v>0</v>
      </c>
      <c r="S225" s="57">
        <v>183</v>
      </c>
      <c r="T225" s="99"/>
      <c r="U225" s="57"/>
      <c r="V225" s="100"/>
      <c r="W225" s="99"/>
      <c r="X225" s="57"/>
      <c r="Y225" s="100"/>
      <c r="Z225" s="57"/>
      <c r="AA225" s="57"/>
      <c r="AB225" s="1415"/>
      <c r="AC225" s="1407">
        <v>831536</v>
      </c>
      <c r="AD225" s="57">
        <v>15971</v>
      </c>
      <c r="AE225" s="57">
        <v>14564</v>
      </c>
      <c r="AF225" s="57">
        <v>11426</v>
      </c>
      <c r="AG225" s="57">
        <v>1471</v>
      </c>
      <c r="AH225" s="57">
        <v>226</v>
      </c>
      <c r="AI225" s="57"/>
      <c r="AJ225" s="57"/>
      <c r="AK225" s="237"/>
    </row>
    <row r="226" spans="1:37" ht="13.5" customHeight="1">
      <c r="A226" s="196">
        <v>40935</v>
      </c>
      <c r="B226" s="726">
        <v>0</v>
      </c>
      <c r="C226" s="8">
        <v>0</v>
      </c>
      <c r="D226" s="8">
        <v>36008</v>
      </c>
      <c r="E226" s="55">
        <v>0</v>
      </c>
      <c r="F226" s="8">
        <v>0</v>
      </c>
      <c r="G226" s="100">
        <v>1494</v>
      </c>
      <c r="H226" s="99">
        <v>0</v>
      </c>
      <c r="I226" s="57">
        <v>0</v>
      </c>
      <c r="J226" s="100">
        <v>3528</v>
      </c>
      <c r="K226" s="99">
        <v>0</v>
      </c>
      <c r="L226" s="57">
        <v>0</v>
      </c>
      <c r="M226" s="100">
        <v>2759</v>
      </c>
      <c r="N226" s="99">
        <v>0</v>
      </c>
      <c r="O226" s="57">
        <v>0</v>
      </c>
      <c r="P226" s="100">
        <v>1532</v>
      </c>
      <c r="Q226" s="57">
        <v>0</v>
      </c>
      <c r="R226" s="57">
        <v>0</v>
      </c>
      <c r="S226" s="57">
        <v>137</v>
      </c>
      <c r="T226" s="99"/>
      <c r="U226" s="57"/>
      <c r="V226" s="100"/>
      <c r="W226" s="99"/>
      <c r="X226" s="57"/>
      <c r="Y226" s="100"/>
      <c r="Z226" s="57"/>
      <c r="AA226" s="57"/>
      <c r="AB226" s="1415"/>
      <c r="AC226" s="1407">
        <v>835072</v>
      </c>
      <c r="AD226" s="57">
        <v>15801</v>
      </c>
      <c r="AE226" s="57">
        <v>13639</v>
      </c>
      <c r="AF226" s="57">
        <v>11169</v>
      </c>
      <c r="AG226" s="57">
        <v>1472</v>
      </c>
      <c r="AH226" s="57">
        <v>321</v>
      </c>
      <c r="AI226" s="57"/>
      <c r="AJ226" s="57"/>
      <c r="AK226" s="237"/>
    </row>
    <row r="227" spans="1:37" ht="13.5" customHeight="1">
      <c r="A227" s="196">
        <v>40938</v>
      </c>
      <c r="B227" s="726">
        <v>0</v>
      </c>
      <c r="C227" s="8">
        <v>0</v>
      </c>
      <c r="D227" s="8">
        <v>51081</v>
      </c>
      <c r="E227" s="55">
        <v>0</v>
      </c>
      <c r="F227" s="8">
        <v>0</v>
      </c>
      <c r="G227" s="100">
        <v>1395</v>
      </c>
      <c r="H227" s="99">
        <v>0</v>
      </c>
      <c r="I227" s="57">
        <v>0</v>
      </c>
      <c r="J227" s="100">
        <v>2794</v>
      </c>
      <c r="K227" s="99">
        <v>0</v>
      </c>
      <c r="L227" s="57">
        <v>0</v>
      </c>
      <c r="M227" s="100">
        <v>4179</v>
      </c>
      <c r="N227" s="99">
        <v>0</v>
      </c>
      <c r="O227" s="57">
        <v>0</v>
      </c>
      <c r="P227" s="100">
        <v>2407</v>
      </c>
      <c r="Q227" s="57">
        <v>0</v>
      </c>
      <c r="R227" s="57">
        <v>0</v>
      </c>
      <c r="S227" s="57">
        <v>75</v>
      </c>
      <c r="T227" s="99"/>
      <c r="U227" s="57"/>
      <c r="V227" s="100"/>
      <c r="W227" s="99"/>
      <c r="X227" s="57"/>
      <c r="Y227" s="100"/>
      <c r="Z227" s="57"/>
      <c r="AA227" s="57"/>
      <c r="AB227" s="1415"/>
      <c r="AC227" s="1407">
        <v>837601</v>
      </c>
      <c r="AD227" s="57">
        <v>15676</v>
      </c>
      <c r="AE227" s="57">
        <v>13099</v>
      </c>
      <c r="AF227" s="57">
        <v>11028</v>
      </c>
      <c r="AG227" s="57">
        <v>1552</v>
      </c>
      <c r="AH227" s="57">
        <v>292</v>
      </c>
      <c r="AI227" s="57"/>
      <c r="AJ227" s="57"/>
      <c r="AK227" s="237"/>
    </row>
    <row r="228" spans="1:37" ht="13.5" customHeight="1">
      <c r="A228" s="196">
        <v>40939</v>
      </c>
      <c r="B228" s="726">
        <v>0</v>
      </c>
      <c r="C228" s="8">
        <v>0</v>
      </c>
      <c r="D228" s="8">
        <v>41458</v>
      </c>
      <c r="E228" s="55">
        <v>0</v>
      </c>
      <c r="F228" s="8">
        <v>0</v>
      </c>
      <c r="G228" s="100">
        <v>3193</v>
      </c>
      <c r="H228" s="99">
        <v>0</v>
      </c>
      <c r="I228" s="57">
        <v>0</v>
      </c>
      <c r="J228" s="100">
        <v>7929</v>
      </c>
      <c r="K228" s="99">
        <v>0</v>
      </c>
      <c r="L228" s="57">
        <v>0</v>
      </c>
      <c r="M228" s="100">
        <v>8324</v>
      </c>
      <c r="N228" s="99">
        <v>0</v>
      </c>
      <c r="O228" s="57">
        <v>0</v>
      </c>
      <c r="P228" s="100">
        <v>5865</v>
      </c>
      <c r="Q228" s="57">
        <v>0</v>
      </c>
      <c r="R228" s="57">
        <v>0</v>
      </c>
      <c r="S228" s="57">
        <v>137</v>
      </c>
      <c r="T228" s="99"/>
      <c r="U228" s="57"/>
      <c r="V228" s="100"/>
      <c r="W228" s="99"/>
      <c r="X228" s="57"/>
      <c r="Y228" s="100"/>
      <c r="Z228" s="57"/>
      <c r="AA228" s="57"/>
      <c r="AB228" s="1415"/>
      <c r="AC228" s="1407">
        <v>841953</v>
      </c>
      <c r="AD228" s="57">
        <v>15363</v>
      </c>
      <c r="AE228" s="57">
        <v>12857</v>
      </c>
      <c r="AF228" s="57">
        <v>12597</v>
      </c>
      <c r="AG228" s="57">
        <v>1858</v>
      </c>
      <c r="AH228" s="57">
        <v>292</v>
      </c>
      <c r="AI228" s="57"/>
      <c r="AJ228" s="57"/>
      <c r="AK228" s="237"/>
    </row>
    <row r="229" spans="1:37" ht="13.5" customHeight="1">
      <c r="A229" s="196">
        <v>40940</v>
      </c>
      <c r="B229" s="726">
        <v>0</v>
      </c>
      <c r="C229" s="8">
        <v>0</v>
      </c>
      <c r="D229" s="8">
        <v>56107</v>
      </c>
      <c r="E229" s="55">
        <v>0</v>
      </c>
      <c r="F229" s="8">
        <v>0</v>
      </c>
      <c r="G229" s="100">
        <v>2038</v>
      </c>
      <c r="H229" s="99">
        <v>0</v>
      </c>
      <c r="I229" s="57">
        <v>0</v>
      </c>
      <c r="J229" s="100">
        <v>4992</v>
      </c>
      <c r="K229" s="99">
        <v>0</v>
      </c>
      <c r="L229" s="57">
        <v>0</v>
      </c>
      <c r="M229" s="100">
        <v>4478</v>
      </c>
      <c r="N229" s="99">
        <v>0</v>
      </c>
      <c r="O229" s="57">
        <v>0</v>
      </c>
      <c r="P229" s="100">
        <v>3782</v>
      </c>
      <c r="Q229" s="57">
        <v>0</v>
      </c>
      <c r="R229" s="57">
        <v>0</v>
      </c>
      <c r="S229" s="57">
        <v>69</v>
      </c>
      <c r="T229" s="99"/>
      <c r="U229" s="57"/>
      <c r="V229" s="100"/>
      <c r="W229" s="99"/>
      <c r="X229" s="57"/>
      <c r="Y229" s="100"/>
      <c r="Z229" s="57"/>
      <c r="AA229" s="57"/>
      <c r="AB229" s="1415"/>
      <c r="AC229" s="1407">
        <v>841728</v>
      </c>
      <c r="AD229" s="57">
        <v>15227</v>
      </c>
      <c r="AE229" s="57">
        <v>12316</v>
      </c>
      <c r="AF229" s="57">
        <v>12913</v>
      </c>
      <c r="AG229" s="57">
        <v>1891</v>
      </c>
      <c r="AH229" s="57">
        <v>311</v>
      </c>
      <c r="AI229" s="57"/>
      <c r="AJ229" s="57"/>
      <c r="AK229" s="237"/>
    </row>
    <row r="230" spans="1:37" ht="13.5" customHeight="1">
      <c r="A230" s="196">
        <v>40941</v>
      </c>
      <c r="B230" s="726">
        <v>0</v>
      </c>
      <c r="C230" s="8">
        <v>0</v>
      </c>
      <c r="D230" s="8">
        <v>30557</v>
      </c>
      <c r="E230" s="55">
        <v>0</v>
      </c>
      <c r="F230" s="8">
        <v>0</v>
      </c>
      <c r="G230" s="100">
        <v>3233</v>
      </c>
      <c r="H230" s="99">
        <v>0</v>
      </c>
      <c r="I230" s="57">
        <v>0</v>
      </c>
      <c r="J230" s="100">
        <v>7147</v>
      </c>
      <c r="K230" s="99">
        <v>0</v>
      </c>
      <c r="L230" s="57">
        <v>0</v>
      </c>
      <c r="M230" s="100">
        <v>7878</v>
      </c>
      <c r="N230" s="99">
        <v>0</v>
      </c>
      <c r="O230" s="57">
        <v>0</v>
      </c>
      <c r="P230" s="100">
        <v>3559</v>
      </c>
      <c r="Q230" s="57">
        <v>0</v>
      </c>
      <c r="R230" s="57">
        <v>0</v>
      </c>
      <c r="S230" s="57">
        <v>53</v>
      </c>
      <c r="T230" s="99"/>
      <c r="U230" s="57"/>
      <c r="V230" s="100"/>
      <c r="W230" s="99"/>
      <c r="X230" s="57"/>
      <c r="Y230" s="100"/>
      <c r="Z230" s="57"/>
      <c r="AA230" s="57"/>
      <c r="AB230" s="1415"/>
      <c r="AC230" s="1407">
        <v>843720</v>
      </c>
      <c r="AD230" s="57">
        <v>15759</v>
      </c>
      <c r="AE230" s="57">
        <v>10159</v>
      </c>
      <c r="AF230" s="57">
        <v>12336</v>
      </c>
      <c r="AG230" s="57">
        <v>1883</v>
      </c>
      <c r="AH230" s="57">
        <v>301</v>
      </c>
      <c r="AI230" s="57"/>
      <c r="AJ230" s="57"/>
      <c r="AK230" s="237"/>
    </row>
    <row r="231" spans="1:37" ht="13.5" customHeight="1">
      <c r="A231" s="196">
        <v>40942</v>
      </c>
      <c r="B231" s="726">
        <v>0</v>
      </c>
      <c r="C231" s="8">
        <v>0</v>
      </c>
      <c r="D231" s="8">
        <v>63833</v>
      </c>
      <c r="E231" s="55">
        <v>0</v>
      </c>
      <c r="F231" s="8">
        <v>0</v>
      </c>
      <c r="G231" s="100">
        <v>2941</v>
      </c>
      <c r="H231" s="99">
        <v>0</v>
      </c>
      <c r="I231" s="57">
        <v>0</v>
      </c>
      <c r="J231" s="100">
        <v>5084</v>
      </c>
      <c r="K231" s="99">
        <v>0</v>
      </c>
      <c r="L231" s="57">
        <v>0</v>
      </c>
      <c r="M231" s="100">
        <v>3618</v>
      </c>
      <c r="N231" s="99">
        <v>0</v>
      </c>
      <c r="O231" s="57">
        <v>0</v>
      </c>
      <c r="P231" s="100">
        <v>3500</v>
      </c>
      <c r="Q231" s="57">
        <v>0</v>
      </c>
      <c r="R231" s="57">
        <v>0</v>
      </c>
      <c r="S231" s="57">
        <v>256</v>
      </c>
      <c r="T231" s="99"/>
      <c r="U231" s="57"/>
      <c r="V231" s="100"/>
      <c r="W231" s="99"/>
      <c r="X231" s="57"/>
      <c r="Y231" s="100"/>
      <c r="Z231" s="57"/>
      <c r="AA231" s="57"/>
      <c r="AB231" s="1415"/>
      <c r="AC231" s="1407">
        <v>842543</v>
      </c>
      <c r="AD231" s="57">
        <v>16193</v>
      </c>
      <c r="AE231" s="57">
        <v>10050</v>
      </c>
      <c r="AF231" s="57">
        <v>12349</v>
      </c>
      <c r="AG231" s="57">
        <v>2514</v>
      </c>
      <c r="AH231" s="57">
        <v>284</v>
      </c>
      <c r="AI231" s="57"/>
      <c r="AJ231" s="57"/>
      <c r="AK231" s="237"/>
    </row>
    <row r="232" spans="1:37" ht="13.5" customHeight="1">
      <c r="A232" s="196">
        <v>40945</v>
      </c>
      <c r="B232" s="726">
        <v>0</v>
      </c>
      <c r="C232" s="8">
        <v>0</v>
      </c>
      <c r="D232" s="8">
        <v>53841</v>
      </c>
      <c r="E232" s="55">
        <v>0</v>
      </c>
      <c r="F232" s="8">
        <v>0</v>
      </c>
      <c r="G232" s="100">
        <v>2207</v>
      </c>
      <c r="H232" s="99">
        <v>0</v>
      </c>
      <c r="I232" s="57">
        <v>0</v>
      </c>
      <c r="J232" s="100">
        <v>5526</v>
      </c>
      <c r="K232" s="99">
        <v>0</v>
      </c>
      <c r="L232" s="57">
        <v>0</v>
      </c>
      <c r="M232" s="100">
        <v>6637</v>
      </c>
      <c r="N232" s="99">
        <v>0</v>
      </c>
      <c r="O232" s="57">
        <v>0</v>
      </c>
      <c r="P232" s="100">
        <v>3237</v>
      </c>
      <c r="Q232" s="57">
        <v>0</v>
      </c>
      <c r="R232" s="57">
        <v>0</v>
      </c>
      <c r="S232" s="57">
        <v>145</v>
      </c>
      <c r="T232" s="99"/>
      <c r="U232" s="57"/>
      <c r="V232" s="100"/>
      <c r="W232" s="99"/>
      <c r="X232" s="57"/>
      <c r="Y232" s="100"/>
      <c r="Z232" s="57"/>
      <c r="AA232" s="57"/>
      <c r="AB232" s="1415"/>
      <c r="AC232" s="1407">
        <v>842039</v>
      </c>
      <c r="AD232" s="57">
        <v>16037</v>
      </c>
      <c r="AE232" s="57">
        <v>9171</v>
      </c>
      <c r="AF232" s="57">
        <v>11837</v>
      </c>
      <c r="AG232" s="57">
        <v>2657</v>
      </c>
      <c r="AH232" s="57">
        <v>256</v>
      </c>
      <c r="AI232" s="57"/>
      <c r="AJ232" s="57"/>
      <c r="AK232" s="237"/>
    </row>
    <row r="233" spans="1:37" ht="13.5" customHeight="1">
      <c r="A233" s="196">
        <v>40946</v>
      </c>
      <c r="B233" s="726">
        <v>0</v>
      </c>
      <c r="C233" s="8">
        <v>0</v>
      </c>
      <c r="D233" s="8">
        <v>61984</v>
      </c>
      <c r="E233" s="55">
        <v>0</v>
      </c>
      <c r="F233" s="8">
        <v>0</v>
      </c>
      <c r="G233" s="100">
        <v>2675</v>
      </c>
      <c r="H233" s="99">
        <v>0</v>
      </c>
      <c r="I233" s="57">
        <v>0</v>
      </c>
      <c r="J233" s="100">
        <v>6430</v>
      </c>
      <c r="K233" s="99">
        <v>0</v>
      </c>
      <c r="L233" s="57">
        <v>0</v>
      </c>
      <c r="M233" s="100">
        <v>5609</v>
      </c>
      <c r="N233" s="99">
        <v>0</v>
      </c>
      <c r="O233" s="57">
        <v>0</v>
      </c>
      <c r="P233" s="100">
        <v>3532</v>
      </c>
      <c r="Q233" s="57">
        <v>0</v>
      </c>
      <c r="R233" s="57">
        <v>0</v>
      </c>
      <c r="S233" s="57">
        <v>275</v>
      </c>
      <c r="T233" s="99"/>
      <c r="U233" s="57"/>
      <c r="V233" s="100"/>
      <c r="W233" s="99"/>
      <c r="X233" s="57"/>
      <c r="Y233" s="100"/>
      <c r="Z233" s="57"/>
      <c r="AA233" s="57"/>
      <c r="AB233" s="1415"/>
      <c r="AC233" s="1407">
        <v>842721</v>
      </c>
      <c r="AD233" s="57">
        <v>15725</v>
      </c>
      <c r="AE233" s="57">
        <v>7912</v>
      </c>
      <c r="AF233" s="57">
        <v>11497</v>
      </c>
      <c r="AG233" s="57">
        <v>2638</v>
      </c>
      <c r="AH233" s="57">
        <v>257</v>
      </c>
      <c r="AI233" s="57"/>
      <c r="AJ233" s="57"/>
      <c r="AK233" s="237"/>
    </row>
    <row r="234" spans="1:37" ht="13.5" customHeight="1">
      <c r="A234" s="196">
        <v>40947</v>
      </c>
      <c r="B234" s="726">
        <v>0</v>
      </c>
      <c r="C234" s="8">
        <v>0</v>
      </c>
      <c r="D234" s="8">
        <v>61895</v>
      </c>
      <c r="E234" s="55">
        <v>0</v>
      </c>
      <c r="F234" s="8">
        <v>0</v>
      </c>
      <c r="G234" s="100">
        <v>2868</v>
      </c>
      <c r="H234" s="99">
        <v>0</v>
      </c>
      <c r="I234" s="57">
        <v>0</v>
      </c>
      <c r="J234" s="100">
        <v>5189</v>
      </c>
      <c r="K234" s="99">
        <v>0</v>
      </c>
      <c r="L234" s="57">
        <v>0</v>
      </c>
      <c r="M234" s="100">
        <v>4034</v>
      </c>
      <c r="N234" s="99">
        <v>0</v>
      </c>
      <c r="O234" s="57">
        <v>0</v>
      </c>
      <c r="P234" s="100">
        <v>4174</v>
      </c>
      <c r="Q234" s="57">
        <v>0</v>
      </c>
      <c r="R234" s="57">
        <v>0</v>
      </c>
      <c r="S234" s="57">
        <v>286</v>
      </c>
      <c r="T234" s="99"/>
      <c r="U234" s="57"/>
      <c r="V234" s="100"/>
      <c r="W234" s="99"/>
      <c r="X234" s="57"/>
      <c r="Y234" s="100"/>
      <c r="Z234" s="57"/>
      <c r="AA234" s="57"/>
      <c r="AB234" s="1415"/>
      <c r="AC234" s="1407">
        <v>838204</v>
      </c>
      <c r="AD234" s="57">
        <v>16214</v>
      </c>
      <c r="AE234" s="57">
        <v>7544</v>
      </c>
      <c r="AF234" s="57">
        <v>11144</v>
      </c>
      <c r="AG234" s="57">
        <v>2644</v>
      </c>
      <c r="AH234" s="57">
        <v>234</v>
      </c>
      <c r="AI234" s="57"/>
      <c r="AJ234" s="57"/>
      <c r="AK234" s="237"/>
    </row>
    <row r="235" spans="1:37" ht="13.5" customHeight="1">
      <c r="A235" s="196">
        <v>40948</v>
      </c>
      <c r="B235" s="726">
        <v>0</v>
      </c>
      <c r="C235" s="8">
        <v>0</v>
      </c>
      <c r="D235" s="8">
        <v>46732</v>
      </c>
      <c r="E235" s="55">
        <v>0</v>
      </c>
      <c r="F235" s="8">
        <v>0</v>
      </c>
      <c r="G235" s="100">
        <v>4893</v>
      </c>
      <c r="H235" s="99">
        <v>0</v>
      </c>
      <c r="I235" s="57">
        <v>0</v>
      </c>
      <c r="J235" s="100">
        <v>8154</v>
      </c>
      <c r="K235" s="99">
        <v>0</v>
      </c>
      <c r="L235" s="57">
        <v>0</v>
      </c>
      <c r="M235" s="100">
        <v>6763</v>
      </c>
      <c r="N235" s="99">
        <v>0</v>
      </c>
      <c r="O235" s="57">
        <v>0</v>
      </c>
      <c r="P235" s="100">
        <v>5004</v>
      </c>
      <c r="Q235" s="57">
        <v>0</v>
      </c>
      <c r="R235" s="57">
        <v>0</v>
      </c>
      <c r="S235" s="57">
        <v>347</v>
      </c>
      <c r="T235" s="99"/>
      <c r="U235" s="57"/>
      <c r="V235" s="100"/>
      <c r="W235" s="99"/>
      <c r="X235" s="57"/>
      <c r="Y235" s="100"/>
      <c r="Z235" s="57"/>
      <c r="AA235" s="57"/>
      <c r="AB235" s="1415"/>
      <c r="AC235" s="1407">
        <v>843945</v>
      </c>
      <c r="AD235" s="57">
        <v>16502</v>
      </c>
      <c r="AE235" s="57">
        <v>6434</v>
      </c>
      <c r="AF235" s="57">
        <v>11101</v>
      </c>
      <c r="AG235" s="57">
        <v>2569</v>
      </c>
      <c r="AH235" s="57">
        <v>245</v>
      </c>
      <c r="AI235" s="57"/>
      <c r="AJ235" s="57"/>
      <c r="AK235" s="237"/>
    </row>
    <row r="236" spans="1:37" ht="13.5" customHeight="1">
      <c r="A236" s="196">
        <v>40949</v>
      </c>
      <c r="B236" s="726">
        <v>0</v>
      </c>
      <c r="C236" s="8">
        <v>0</v>
      </c>
      <c r="D236" s="8">
        <v>59958</v>
      </c>
      <c r="E236" s="55">
        <v>0</v>
      </c>
      <c r="F236" s="8">
        <v>0</v>
      </c>
      <c r="G236" s="100">
        <v>4395</v>
      </c>
      <c r="H236" s="99">
        <v>0</v>
      </c>
      <c r="I236" s="57">
        <v>0</v>
      </c>
      <c r="J236" s="100">
        <v>4362</v>
      </c>
      <c r="K236" s="99">
        <v>0</v>
      </c>
      <c r="L236" s="57">
        <v>0</v>
      </c>
      <c r="M236" s="100">
        <v>4209</v>
      </c>
      <c r="N236" s="99">
        <v>0</v>
      </c>
      <c r="O236" s="57">
        <v>0</v>
      </c>
      <c r="P236" s="100">
        <v>3324</v>
      </c>
      <c r="Q236" s="57">
        <v>0</v>
      </c>
      <c r="R236" s="57">
        <v>0</v>
      </c>
      <c r="S236" s="57">
        <v>232</v>
      </c>
      <c r="T236" s="99"/>
      <c r="U236" s="57"/>
      <c r="V236" s="100"/>
      <c r="W236" s="99"/>
      <c r="X236" s="57"/>
      <c r="Y236" s="100"/>
      <c r="Z236" s="57"/>
      <c r="AA236" s="57"/>
      <c r="AB236" s="1415"/>
      <c r="AC236" s="1407">
        <v>848101</v>
      </c>
      <c r="AD236" s="57">
        <v>15913</v>
      </c>
      <c r="AE236" s="57">
        <v>7269</v>
      </c>
      <c r="AF236" s="57">
        <v>11027</v>
      </c>
      <c r="AG236" s="57">
        <v>2682</v>
      </c>
      <c r="AH236" s="57">
        <v>260</v>
      </c>
      <c r="AI236" s="57"/>
      <c r="AJ236" s="57"/>
      <c r="AK236" s="237"/>
    </row>
    <row r="237" spans="1:37" ht="13.5" customHeight="1">
      <c r="A237" s="196">
        <v>40952</v>
      </c>
      <c r="B237" s="726">
        <v>0</v>
      </c>
      <c r="C237" s="8">
        <v>0</v>
      </c>
      <c r="D237" s="8">
        <v>65219</v>
      </c>
      <c r="E237" s="55">
        <v>0</v>
      </c>
      <c r="F237" s="8">
        <v>0</v>
      </c>
      <c r="G237" s="100">
        <v>2365</v>
      </c>
      <c r="H237" s="99">
        <v>0</v>
      </c>
      <c r="I237" s="57">
        <v>0</v>
      </c>
      <c r="J237" s="100">
        <v>5036</v>
      </c>
      <c r="K237" s="99">
        <v>0</v>
      </c>
      <c r="L237" s="57">
        <v>0</v>
      </c>
      <c r="M237" s="100">
        <v>4918</v>
      </c>
      <c r="N237" s="99">
        <v>0</v>
      </c>
      <c r="O237" s="57">
        <v>0</v>
      </c>
      <c r="P237" s="100">
        <v>2586</v>
      </c>
      <c r="Q237" s="57">
        <v>0</v>
      </c>
      <c r="R237" s="57">
        <v>0</v>
      </c>
      <c r="S237" s="57">
        <v>88</v>
      </c>
      <c r="T237" s="99"/>
      <c r="U237" s="57"/>
      <c r="V237" s="100"/>
      <c r="W237" s="99"/>
      <c r="X237" s="57"/>
      <c r="Y237" s="100"/>
      <c r="Z237" s="57"/>
      <c r="AA237" s="57"/>
      <c r="AB237" s="1415"/>
      <c r="AC237" s="1407">
        <v>843197</v>
      </c>
      <c r="AD237" s="57">
        <v>15781</v>
      </c>
      <c r="AE237" s="57">
        <v>7187</v>
      </c>
      <c r="AF237" s="57">
        <v>9889</v>
      </c>
      <c r="AG237" s="57">
        <v>2512</v>
      </c>
      <c r="AH237" s="57">
        <v>262</v>
      </c>
      <c r="AI237" s="57"/>
      <c r="AJ237" s="57"/>
      <c r="AK237" s="237"/>
    </row>
    <row r="238" spans="1:37" ht="13.5" customHeight="1">
      <c r="A238" s="196">
        <v>40953</v>
      </c>
      <c r="B238" s="726">
        <v>0</v>
      </c>
      <c r="C238" s="8">
        <v>0</v>
      </c>
      <c r="D238" s="8">
        <v>78946</v>
      </c>
      <c r="E238" s="55">
        <v>0</v>
      </c>
      <c r="F238" s="8">
        <v>0</v>
      </c>
      <c r="G238" s="100">
        <v>4456</v>
      </c>
      <c r="H238" s="99">
        <v>0</v>
      </c>
      <c r="I238" s="57">
        <v>0</v>
      </c>
      <c r="J238" s="100">
        <v>3263</v>
      </c>
      <c r="K238" s="99">
        <v>0</v>
      </c>
      <c r="L238" s="57">
        <v>0</v>
      </c>
      <c r="M238" s="100">
        <v>5537</v>
      </c>
      <c r="N238" s="99">
        <v>0</v>
      </c>
      <c r="O238" s="57">
        <v>0</v>
      </c>
      <c r="P238" s="100">
        <v>3615</v>
      </c>
      <c r="Q238" s="57">
        <v>0</v>
      </c>
      <c r="R238" s="57">
        <v>0</v>
      </c>
      <c r="S238" s="57">
        <v>184</v>
      </c>
      <c r="T238" s="99"/>
      <c r="U238" s="57"/>
      <c r="V238" s="100"/>
      <c r="W238" s="99"/>
      <c r="X238" s="57"/>
      <c r="Y238" s="100"/>
      <c r="Z238" s="57"/>
      <c r="AA238" s="57"/>
      <c r="AB238" s="1415"/>
      <c r="AC238" s="1407">
        <v>828712</v>
      </c>
      <c r="AD238" s="57">
        <v>16454</v>
      </c>
      <c r="AE238" s="57">
        <v>6334</v>
      </c>
      <c r="AF238" s="57">
        <v>9416</v>
      </c>
      <c r="AG238" s="57">
        <v>2487</v>
      </c>
      <c r="AH238" s="57">
        <v>259</v>
      </c>
      <c r="AI238" s="57"/>
      <c r="AJ238" s="57"/>
      <c r="AK238" s="237"/>
    </row>
    <row r="239" spans="1:37" ht="13.5" customHeight="1">
      <c r="A239" s="196">
        <v>40954</v>
      </c>
      <c r="B239" s="726">
        <v>0</v>
      </c>
      <c r="C239" s="8">
        <v>0</v>
      </c>
      <c r="D239" s="8">
        <v>94170</v>
      </c>
      <c r="E239" s="55">
        <v>0</v>
      </c>
      <c r="F239" s="8">
        <v>0</v>
      </c>
      <c r="G239" s="100">
        <v>3667</v>
      </c>
      <c r="H239" s="99">
        <v>0</v>
      </c>
      <c r="I239" s="57">
        <v>0</v>
      </c>
      <c r="J239" s="100">
        <v>7250</v>
      </c>
      <c r="K239" s="99">
        <v>0</v>
      </c>
      <c r="L239" s="57">
        <v>0</v>
      </c>
      <c r="M239" s="100">
        <v>4872</v>
      </c>
      <c r="N239" s="99">
        <v>0</v>
      </c>
      <c r="O239" s="57">
        <v>0</v>
      </c>
      <c r="P239" s="100">
        <v>4283</v>
      </c>
      <c r="Q239" s="57">
        <v>0</v>
      </c>
      <c r="R239" s="57">
        <v>0</v>
      </c>
      <c r="S239" s="57">
        <v>161</v>
      </c>
      <c r="T239" s="99"/>
      <c r="U239" s="57"/>
      <c r="V239" s="100"/>
      <c r="W239" s="99"/>
      <c r="X239" s="57"/>
      <c r="Y239" s="100"/>
      <c r="Z239" s="57"/>
      <c r="AA239" s="57"/>
      <c r="AB239" s="1415"/>
      <c r="AC239" s="1407">
        <v>826221</v>
      </c>
      <c r="AD239" s="57">
        <v>15007</v>
      </c>
      <c r="AE239" s="57">
        <v>5103</v>
      </c>
      <c r="AF239" s="57">
        <v>8819</v>
      </c>
      <c r="AG239" s="57">
        <v>2053</v>
      </c>
      <c r="AH239" s="57">
        <v>239</v>
      </c>
      <c r="AI239" s="57"/>
      <c r="AJ239" s="57"/>
      <c r="AK239" s="237"/>
    </row>
    <row r="240" spans="1:37" ht="13.5" customHeight="1">
      <c r="A240" s="196">
        <v>40955</v>
      </c>
      <c r="B240" s="726">
        <v>0</v>
      </c>
      <c r="C240" s="8">
        <v>0</v>
      </c>
      <c r="D240" s="8">
        <v>98141</v>
      </c>
      <c r="E240" s="55">
        <v>0</v>
      </c>
      <c r="F240" s="8">
        <v>0</v>
      </c>
      <c r="G240" s="100">
        <v>5448</v>
      </c>
      <c r="H240" s="99">
        <v>0</v>
      </c>
      <c r="I240" s="57">
        <v>0</v>
      </c>
      <c r="J240" s="100">
        <v>9444</v>
      </c>
      <c r="K240" s="99">
        <v>0</v>
      </c>
      <c r="L240" s="57">
        <v>0</v>
      </c>
      <c r="M240" s="100">
        <v>6945</v>
      </c>
      <c r="N240" s="99">
        <v>0</v>
      </c>
      <c r="O240" s="57">
        <v>0</v>
      </c>
      <c r="P240" s="100">
        <v>3822</v>
      </c>
      <c r="Q240" s="57">
        <v>0</v>
      </c>
      <c r="R240" s="57">
        <v>0</v>
      </c>
      <c r="S240" s="57">
        <v>239</v>
      </c>
      <c r="T240" s="99"/>
      <c r="U240" s="57"/>
      <c r="V240" s="100"/>
      <c r="W240" s="99"/>
      <c r="X240" s="57"/>
      <c r="Y240" s="100"/>
      <c r="Z240" s="57"/>
      <c r="AA240" s="57"/>
      <c r="AB240" s="1415"/>
      <c r="AC240" s="1407">
        <v>832983</v>
      </c>
      <c r="AD240" s="57">
        <v>14589</v>
      </c>
      <c r="AE240" s="57">
        <v>4694</v>
      </c>
      <c r="AF240" s="57">
        <v>8322</v>
      </c>
      <c r="AG240" s="57">
        <v>2168</v>
      </c>
      <c r="AH240" s="57">
        <v>220</v>
      </c>
      <c r="AI240" s="57"/>
      <c r="AJ240" s="57"/>
      <c r="AK240" s="237"/>
    </row>
    <row r="241" spans="1:38" ht="13.5" customHeight="1">
      <c r="A241" s="196">
        <v>40956</v>
      </c>
      <c r="B241" s="726">
        <v>0</v>
      </c>
      <c r="C241" s="8">
        <v>0</v>
      </c>
      <c r="D241" s="8">
        <v>48372</v>
      </c>
      <c r="E241" s="55">
        <v>0</v>
      </c>
      <c r="F241" s="8">
        <v>0</v>
      </c>
      <c r="G241" s="100">
        <v>5336</v>
      </c>
      <c r="H241" s="99">
        <v>0</v>
      </c>
      <c r="I241" s="57">
        <v>0</v>
      </c>
      <c r="J241" s="100">
        <v>6809</v>
      </c>
      <c r="K241" s="99">
        <v>0</v>
      </c>
      <c r="L241" s="57">
        <v>0</v>
      </c>
      <c r="M241" s="100">
        <v>2592</v>
      </c>
      <c r="N241" s="99">
        <v>0</v>
      </c>
      <c r="O241" s="57">
        <v>0</v>
      </c>
      <c r="P241" s="100">
        <v>1754</v>
      </c>
      <c r="Q241" s="57">
        <v>0</v>
      </c>
      <c r="R241" s="57">
        <v>0</v>
      </c>
      <c r="S241" s="57">
        <v>222</v>
      </c>
      <c r="T241" s="99"/>
      <c r="U241" s="57"/>
      <c r="V241" s="100"/>
      <c r="W241" s="99"/>
      <c r="X241" s="57"/>
      <c r="Y241" s="100"/>
      <c r="Z241" s="57"/>
      <c r="AA241" s="57"/>
      <c r="AB241" s="1415"/>
      <c r="AC241" s="1407">
        <v>835841</v>
      </c>
      <c r="AD241" s="57">
        <v>15085</v>
      </c>
      <c r="AE241" s="57">
        <v>6501</v>
      </c>
      <c r="AF241" s="57">
        <v>8545</v>
      </c>
      <c r="AG241" s="57">
        <v>2159</v>
      </c>
      <c r="AH241" s="57">
        <v>234</v>
      </c>
      <c r="AI241" s="57"/>
      <c r="AJ241" s="57"/>
      <c r="AK241" s="237"/>
    </row>
    <row r="242" spans="1:38" s="112" customFormat="1" ht="13.5" customHeight="1">
      <c r="A242" s="711">
        <v>40959</v>
      </c>
      <c r="B242" s="107">
        <v>0</v>
      </c>
      <c r="C242" s="107">
        <v>0</v>
      </c>
      <c r="D242" s="107">
        <v>2879</v>
      </c>
      <c r="E242" s="113">
        <v>0</v>
      </c>
      <c r="F242" s="107">
        <v>0</v>
      </c>
      <c r="G242" s="114">
        <v>0</v>
      </c>
      <c r="H242" s="109">
        <v>0</v>
      </c>
      <c r="I242" s="108">
        <v>0</v>
      </c>
      <c r="J242" s="114">
        <v>15</v>
      </c>
      <c r="K242" s="109">
        <v>0</v>
      </c>
      <c r="L242" s="108">
        <v>0</v>
      </c>
      <c r="M242" s="114">
        <v>36</v>
      </c>
      <c r="N242" s="109">
        <v>0</v>
      </c>
      <c r="O242" s="108">
        <v>0</v>
      </c>
      <c r="P242" s="114">
        <v>26</v>
      </c>
      <c r="Q242" s="108">
        <v>0</v>
      </c>
      <c r="R242" s="108">
        <v>0</v>
      </c>
      <c r="S242" s="108">
        <v>0</v>
      </c>
      <c r="T242" s="109"/>
      <c r="U242" s="108"/>
      <c r="V242" s="114"/>
      <c r="W242" s="109"/>
      <c r="X242" s="108"/>
      <c r="Y242" s="114"/>
      <c r="Z242" s="108"/>
      <c r="AA242" s="108"/>
      <c r="AB242" s="1418"/>
      <c r="AC242" s="1413">
        <v>835724</v>
      </c>
      <c r="AD242" s="108">
        <v>15085</v>
      </c>
      <c r="AE242" s="108">
        <v>6501</v>
      </c>
      <c r="AF242" s="108">
        <v>8556</v>
      </c>
      <c r="AG242" s="108">
        <v>2165</v>
      </c>
      <c r="AH242" s="108">
        <v>234</v>
      </c>
      <c r="AI242" s="108"/>
      <c r="AJ242" s="108"/>
      <c r="AK242" s="150"/>
      <c r="AL242" s="115" t="s">
        <v>49</v>
      </c>
    </row>
    <row r="243" spans="1:38" ht="13.5" customHeight="1">
      <c r="A243" s="196">
        <v>40960</v>
      </c>
      <c r="B243" s="726">
        <v>0</v>
      </c>
      <c r="C243" s="8">
        <v>0</v>
      </c>
      <c r="D243" s="8">
        <v>38440</v>
      </c>
      <c r="E243" s="55">
        <v>0</v>
      </c>
      <c r="F243" s="8">
        <v>0</v>
      </c>
      <c r="G243" s="100">
        <v>3807</v>
      </c>
      <c r="H243" s="99">
        <v>0</v>
      </c>
      <c r="I243" s="57">
        <v>0</v>
      </c>
      <c r="J243" s="100">
        <v>3312</v>
      </c>
      <c r="K243" s="99">
        <v>0</v>
      </c>
      <c r="L243" s="57">
        <v>0</v>
      </c>
      <c r="M243" s="100">
        <v>2923</v>
      </c>
      <c r="N243" s="99">
        <v>0</v>
      </c>
      <c r="O243" s="57">
        <v>0</v>
      </c>
      <c r="P243" s="100">
        <v>1221</v>
      </c>
      <c r="Q243" s="57">
        <v>0</v>
      </c>
      <c r="R243" s="57">
        <v>0</v>
      </c>
      <c r="S243" s="57">
        <v>123</v>
      </c>
      <c r="T243" s="99"/>
      <c r="U243" s="57"/>
      <c r="V243" s="100"/>
      <c r="W243" s="99"/>
      <c r="X243" s="57"/>
      <c r="Y243" s="100"/>
      <c r="Z243" s="57"/>
      <c r="AA243" s="57"/>
      <c r="AB243" s="1415"/>
      <c r="AC243" s="1407">
        <v>841963</v>
      </c>
      <c r="AD243" s="57">
        <v>16438</v>
      </c>
      <c r="AE243" s="57">
        <v>7110</v>
      </c>
      <c r="AF243" s="57">
        <v>8723</v>
      </c>
      <c r="AG243" s="57">
        <v>2182</v>
      </c>
      <c r="AH243" s="57">
        <v>178</v>
      </c>
      <c r="AI243" s="57"/>
      <c r="AJ243" s="57"/>
      <c r="AK243" s="237"/>
    </row>
    <row r="244" spans="1:38" ht="13.5" customHeight="1">
      <c r="A244" s="196">
        <v>40961</v>
      </c>
      <c r="B244" s="696">
        <v>0</v>
      </c>
      <c r="C244" s="8">
        <v>0</v>
      </c>
      <c r="D244" s="8">
        <v>44382</v>
      </c>
      <c r="E244" s="55">
        <v>0</v>
      </c>
      <c r="F244" s="8">
        <v>0</v>
      </c>
      <c r="G244" s="100">
        <v>6259</v>
      </c>
      <c r="H244" s="99">
        <v>0</v>
      </c>
      <c r="I244" s="57">
        <v>0</v>
      </c>
      <c r="J244" s="100">
        <v>7421</v>
      </c>
      <c r="K244" s="99">
        <v>0</v>
      </c>
      <c r="L244" s="57">
        <v>0</v>
      </c>
      <c r="M244" s="100">
        <v>5058</v>
      </c>
      <c r="N244" s="99">
        <v>0</v>
      </c>
      <c r="O244" s="57">
        <v>0</v>
      </c>
      <c r="P244" s="100">
        <v>3155</v>
      </c>
      <c r="Q244" s="57">
        <v>0</v>
      </c>
      <c r="R244" s="57">
        <v>0</v>
      </c>
      <c r="S244" s="57">
        <v>119</v>
      </c>
      <c r="T244" s="99"/>
      <c r="U244" s="57"/>
      <c r="V244" s="100"/>
      <c r="W244" s="99"/>
      <c r="X244" s="57"/>
      <c r="Y244" s="100"/>
      <c r="Z244" s="57"/>
      <c r="AA244" s="57"/>
      <c r="AB244" s="1415"/>
      <c r="AC244" s="1407">
        <v>845247</v>
      </c>
      <c r="AD244" s="57">
        <v>13409</v>
      </c>
      <c r="AE244" s="57">
        <v>7317</v>
      </c>
      <c r="AF244" s="57">
        <v>8611</v>
      </c>
      <c r="AG244" s="57">
        <v>1713</v>
      </c>
      <c r="AH244" s="57">
        <v>184</v>
      </c>
      <c r="AI244" s="57"/>
      <c r="AJ244" s="57"/>
      <c r="AK244" s="237"/>
    </row>
    <row r="245" spans="1:38" ht="13.5" customHeight="1">
      <c r="A245" s="196">
        <v>40962</v>
      </c>
      <c r="B245" s="696">
        <v>0</v>
      </c>
      <c r="C245" s="8">
        <v>0</v>
      </c>
      <c r="D245" s="8">
        <v>54508</v>
      </c>
      <c r="E245" s="55">
        <v>0</v>
      </c>
      <c r="F245" s="8">
        <v>0</v>
      </c>
      <c r="G245" s="100">
        <v>2703</v>
      </c>
      <c r="H245" s="99">
        <v>0</v>
      </c>
      <c r="I245" s="57">
        <v>0</v>
      </c>
      <c r="J245" s="100">
        <v>6605</v>
      </c>
      <c r="K245" s="99">
        <v>0</v>
      </c>
      <c r="L245" s="57">
        <v>0</v>
      </c>
      <c r="M245" s="100">
        <v>4062</v>
      </c>
      <c r="N245" s="99">
        <v>0</v>
      </c>
      <c r="O245" s="57">
        <v>0</v>
      </c>
      <c r="P245" s="100">
        <v>2084</v>
      </c>
      <c r="Q245" s="57">
        <v>0</v>
      </c>
      <c r="R245" s="57">
        <v>0</v>
      </c>
      <c r="S245" s="57">
        <v>78</v>
      </c>
      <c r="T245" s="99"/>
      <c r="U245" s="57"/>
      <c r="V245" s="100"/>
      <c r="W245" s="99"/>
      <c r="X245" s="57"/>
      <c r="Y245" s="100"/>
      <c r="Z245" s="57"/>
      <c r="AA245" s="57"/>
      <c r="AB245" s="1415"/>
      <c r="AC245" s="1407">
        <v>850162</v>
      </c>
      <c r="AD245" s="57">
        <v>12130</v>
      </c>
      <c r="AE245" s="57">
        <v>8136</v>
      </c>
      <c r="AF245" s="57">
        <v>8109</v>
      </c>
      <c r="AG245" s="57">
        <v>1391</v>
      </c>
      <c r="AH245" s="57">
        <v>183</v>
      </c>
      <c r="AI245" s="57"/>
      <c r="AJ245" s="57"/>
      <c r="AK245" s="237"/>
    </row>
    <row r="246" spans="1:38" ht="13.5" customHeight="1">
      <c r="A246" s="196">
        <v>40963</v>
      </c>
      <c r="B246" s="696">
        <v>0</v>
      </c>
      <c r="C246" s="8">
        <v>0</v>
      </c>
      <c r="D246" s="8">
        <v>29532</v>
      </c>
      <c r="E246" s="55">
        <v>0</v>
      </c>
      <c r="F246" s="8">
        <v>0</v>
      </c>
      <c r="G246" s="100">
        <v>4624</v>
      </c>
      <c r="H246" s="99">
        <v>0</v>
      </c>
      <c r="I246" s="57">
        <v>0</v>
      </c>
      <c r="J246" s="100">
        <v>5034</v>
      </c>
      <c r="K246" s="99">
        <v>0</v>
      </c>
      <c r="L246" s="57">
        <v>0</v>
      </c>
      <c r="M246" s="100">
        <v>2692</v>
      </c>
      <c r="N246" s="99">
        <v>0</v>
      </c>
      <c r="O246" s="57">
        <v>0</v>
      </c>
      <c r="P246" s="100">
        <v>1569</v>
      </c>
      <c r="Q246" s="57">
        <v>0</v>
      </c>
      <c r="R246" s="57">
        <v>0</v>
      </c>
      <c r="S246" s="57">
        <v>124</v>
      </c>
      <c r="T246" s="99"/>
      <c r="U246" s="57"/>
      <c r="V246" s="100"/>
      <c r="W246" s="99"/>
      <c r="X246" s="57"/>
      <c r="Y246" s="100"/>
      <c r="Z246" s="57"/>
      <c r="AA246" s="57"/>
      <c r="AB246" s="1415"/>
      <c r="AC246" s="1407">
        <v>853881</v>
      </c>
      <c r="AD246" s="57">
        <v>11902</v>
      </c>
      <c r="AE246" s="57">
        <v>7094</v>
      </c>
      <c r="AF246" s="57">
        <v>8137</v>
      </c>
      <c r="AG246" s="57">
        <v>1090</v>
      </c>
      <c r="AH246" s="57">
        <v>182</v>
      </c>
      <c r="AI246" s="57"/>
      <c r="AJ246" s="57"/>
      <c r="AK246" s="237"/>
    </row>
    <row r="247" spans="1:38" ht="13.5" customHeight="1">
      <c r="A247" s="196">
        <v>40966</v>
      </c>
      <c r="B247" s="726">
        <v>0</v>
      </c>
      <c r="C247" s="8">
        <v>0</v>
      </c>
      <c r="D247" s="8">
        <v>34707</v>
      </c>
      <c r="E247" s="55">
        <v>0</v>
      </c>
      <c r="F247" s="8">
        <v>0</v>
      </c>
      <c r="G247" s="100">
        <v>3911</v>
      </c>
      <c r="H247" s="99">
        <v>0</v>
      </c>
      <c r="I247" s="57">
        <v>0</v>
      </c>
      <c r="J247" s="100">
        <v>4785</v>
      </c>
      <c r="K247" s="99">
        <v>0</v>
      </c>
      <c r="L247" s="57">
        <v>0</v>
      </c>
      <c r="M247" s="100">
        <v>4474</v>
      </c>
      <c r="N247" s="99">
        <v>0</v>
      </c>
      <c r="O247" s="57">
        <v>0</v>
      </c>
      <c r="P247" s="100">
        <v>1458</v>
      </c>
      <c r="Q247" s="57">
        <v>0</v>
      </c>
      <c r="R247" s="57">
        <v>0</v>
      </c>
      <c r="S247" s="57">
        <v>74</v>
      </c>
      <c r="T247" s="99"/>
      <c r="U247" s="57"/>
      <c r="V247" s="100"/>
      <c r="W247" s="99"/>
      <c r="X247" s="57"/>
      <c r="Y247" s="100"/>
      <c r="Z247" s="57"/>
      <c r="AA247" s="57"/>
      <c r="AB247" s="1415"/>
      <c r="AC247" s="1407">
        <v>856617</v>
      </c>
      <c r="AD247" s="57">
        <v>9104</v>
      </c>
      <c r="AE247" s="57">
        <v>5669</v>
      </c>
      <c r="AF247" s="57">
        <v>7381</v>
      </c>
      <c r="AG247" s="57">
        <v>733</v>
      </c>
      <c r="AH247" s="57">
        <v>161</v>
      </c>
      <c r="AI247" s="57"/>
      <c r="AJ247" s="57"/>
      <c r="AK247" s="237"/>
    </row>
    <row r="248" spans="1:38" ht="13.5" customHeight="1">
      <c r="A248" s="196">
        <v>40967</v>
      </c>
      <c r="B248" s="726">
        <v>0</v>
      </c>
      <c r="C248" s="154">
        <v>0</v>
      </c>
      <c r="D248" s="154">
        <v>62376</v>
      </c>
      <c r="E248" s="155">
        <v>0</v>
      </c>
      <c r="F248" s="154">
        <v>0</v>
      </c>
      <c r="G248" s="131">
        <v>5009</v>
      </c>
      <c r="H248" s="53">
        <v>0</v>
      </c>
      <c r="I248" s="13">
        <v>0</v>
      </c>
      <c r="J248" s="131">
        <v>6879</v>
      </c>
      <c r="K248" s="53">
        <v>0</v>
      </c>
      <c r="L248" s="13">
        <v>0</v>
      </c>
      <c r="M248" s="131">
        <v>4271</v>
      </c>
      <c r="N248" s="53">
        <v>0</v>
      </c>
      <c r="O248" s="13">
        <v>0</v>
      </c>
      <c r="P248" s="131">
        <v>1637</v>
      </c>
      <c r="Q248" s="13">
        <v>0</v>
      </c>
      <c r="R248" s="13">
        <v>0</v>
      </c>
      <c r="S248" s="57">
        <v>108</v>
      </c>
      <c r="T248" s="99"/>
      <c r="U248" s="57"/>
      <c r="V248" s="100"/>
      <c r="W248" s="99"/>
      <c r="X248" s="57"/>
      <c r="Y248" s="100"/>
      <c r="Z248" s="57"/>
      <c r="AA248" s="57"/>
      <c r="AB248" s="1415"/>
      <c r="AC248" s="1407">
        <v>858248</v>
      </c>
      <c r="AD248" s="57">
        <v>6113</v>
      </c>
      <c r="AE248" s="57">
        <v>3600</v>
      </c>
      <c r="AF248" s="57">
        <v>6472</v>
      </c>
      <c r="AG248" s="57">
        <v>480</v>
      </c>
      <c r="AH248" s="57">
        <v>115</v>
      </c>
      <c r="AI248" s="57"/>
      <c r="AJ248" s="57"/>
      <c r="AK248" s="237"/>
    </row>
    <row r="249" spans="1:38" ht="13.5" customHeight="1">
      <c r="A249" s="196">
        <v>40968</v>
      </c>
      <c r="B249" s="726">
        <v>0</v>
      </c>
      <c r="C249" s="154">
        <v>0</v>
      </c>
      <c r="D249" s="154">
        <v>57597</v>
      </c>
      <c r="E249" s="155">
        <v>0</v>
      </c>
      <c r="F249" s="154">
        <v>0</v>
      </c>
      <c r="G249" s="131">
        <v>2241</v>
      </c>
      <c r="H249" s="53">
        <v>0</v>
      </c>
      <c r="I249" s="13">
        <v>0</v>
      </c>
      <c r="J249" s="131">
        <v>6082</v>
      </c>
      <c r="K249" s="53">
        <v>0</v>
      </c>
      <c r="L249" s="13">
        <v>0</v>
      </c>
      <c r="M249" s="131">
        <v>7693</v>
      </c>
      <c r="N249" s="53">
        <v>0</v>
      </c>
      <c r="O249" s="13">
        <v>0</v>
      </c>
      <c r="P249" s="131">
        <v>2356</v>
      </c>
      <c r="Q249" s="13">
        <v>0</v>
      </c>
      <c r="R249" s="13">
        <v>0</v>
      </c>
      <c r="S249" s="57">
        <v>117</v>
      </c>
      <c r="T249" s="99"/>
      <c r="U249" s="57"/>
      <c r="V249" s="100"/>
      <c r="W249" s="99"/>
      <c r="X249" s="57"/>
      <c r="Y249" s="100"/>
      <c r="Z249" s="57"/>
      <c r="AA249" s="57"/>
      <c r="AB249" s="1415"/>
      <c r="AC249" s="1407">
        <v>860374</v>
      </c>
      <c r="AD249" s="57">
        <v>6080</v>
      </c>
      <c r="AE249" s="57">
        <v>5234</v>
      </c>
      <c r="AF249" s="57">
        <v>7644</v>
      </c>
      <c r="AG249" s="57">
        <v>432</v>
      </c>
      <c r="AH249" s="57">
        <v>158</v>
      </c>
      <c r="AI249" s="57"/>
      <c r="AJ249" s="57"/>
      <c r="AK249" s="237"/>
    </row>
    <row r="250" spans="1:38" ht="13.5" customHeight="1">
      <c r="A250" s="196">
        <v>40969</v>
      </c>
      <c r="B250" s="726">
        <v>0</v>
      </c>
      <c r="C250" s="154">
        <v>0</v>
      </c>
      <c r="D250" s="154">
        <v>70202</v>
      </c>
      <c r="E250" s="155">
        <v>0</v>
      </c>
      <c r="F250" s="154">
        <v>0</v>
      </c>
      <c r="G250" s="131">
        <v>3720</v>
      </c>
      <c r="H250" s="53">
        <v>0</v>
      </c>
      <c r="I250" s="13">
        <v>0</v>
      </c>
      <c r="J250" s="131">
        <v>10969</v>
      </c>
      <c r="K250" s="53">
        <v>0</v>
      </c>
      <c r="L250" s="13">
        <v>0</v>
      </c>
      <c r="M250" s="131">
        <v>9014</v>
      </c>
      <c r="N250" s="53">
        <v>0</v>
      </c>
      <c r="O250" s="13">
        <v>0</v>
      </c>
      <c r="P250" s="131">
        <v>4320</v>
      </c>
      <c r="Q250" s="13">
        <v>114</v>
      </c>
      <c r="R250" s="13">
        <v>0</v>
      </c>
      <c r="S250" s="57">
        <v>352</v>
      </c>
      <c r="T250" s="99"/>
      <c r="U250" s="57"/>
      <c r="V250" s="100"/>
      <c r="W250" s="99"/>
      <c r="X250" s="57"/>
      <c r="Y250" s="100"/>
      <c r="Z250" s="57"/>
      <c r="AA250" s="57"/>
      <c r="AB250" s="1415"/>
      <c r="AC250" s="1407">
        <v>865359</v>
      </c>
      <c r="AD250" s="57">
        <v>4261</v>
      </c>
      <c r="AE250" s="57">
        <v>5199</v>
      </c>
      <c r="AF250" s="57">
        <v>7236</v>
      </c>
      <c r="AG250" s="57">
        <v>837</v>
      </c>
      <c r="AH250" s="57">
        <v>82</v>
      </c>
      <c r="AI250" s="57"/>
      <c r="AJ250" s="57"/>
      <c r="AK250" s="237"/>
    </row>
    <row r="251" spans="1:38" ht="13.5" customHeight="1">
      <c r="A251" s="196">
        <v>40970</v>
      </c>
      <c r="B251" s="726">
        <v>0</v>
      </c>
      <c r="C251" s="154">
        <v>0</v>
      </c>
      <c r="D251" s="154">
        <v>56643</v>
      </c>
      <c r="E251" s="155">
        <v>0</v>
      </c>
      <c r="F251" s="154">
        <v>0</v>
      </c>
      <c r="G251" s="131">
        <v>1894</v>
      </c>
      <c r="H251" s="53">
        <v>0</v>
      </c>
      <c r="I251" s="13">
        <v>0</v>
      </c>
      <c r="J251" s="131">
        <v>6513</v>
      </c>
      <c r="K251" s="53">
        <v>0</v>
      </c>
      <c r="L251" s="13">
        <v>0</v>
      </c>
      <c r="M251" s="131">
        <v>4976</v>
      </c>
      <c r="N251" s="53">
        <v>0</v>
      </c>
      <c r="O251" s="13">
        <v>0</v>
      </c>
      <c r="P251" s="131">
        <v>2721</v>
      </c>
      <c r="Q251" s="13">
        <v>0</v>
      </c>
      <c r="R251" s="13">
        <v>0</v>
      </c>
      <c r="S251" s="57">
        <v>157</v>
      </c>
      <c r="T251" s="99"/>
      <c r="U251" s="57"/>
      <c r="V251" s="100"/>
      <c r="W251" s="99"/>
      <c r="X251" s="57"/>
      <c r="Y251" s="100"/>
      <c r="Z251" s="57"/>
      <c r="AA251" s="57"/>
      <c r="AB251" s="1415"/>
      <c r="AC251" s="1407">
        <v>871692</v>
      </c>
      <c r="AD251" s="57">
        <v>4841</v>
      </c>
      <c r="AE251" s="57">
        <v>5399</v>
      </c>
      <c r="AF251" s="57">
        <v>7778</v>
      </c>
      <c r="AG251" s="57">
        <v>986</v>
      </c>
      <c r="AH251" s="57">
        <v>90</v>
      </c>
      <c r="AI251" s="57"/>
      <c r="AJ251" s="57"/>
      <c r="AK251" s="237"/>
    </row>
    <row r="252" spans="1:38" ht="13.5" customHeight="1">
      <c r="A252" s="196">
        <v>40973</v>
      </c>
      <c r="B252" s="726">
        <v>0</v>
      </c>
      <c r="C252" s="154">
        <v>0</v>
      </c>
      <c r="D252" s="154">
        <v>50083</v>
      </c>
      <c r="E252" s="155">
        <v>0</v>
      </c>
      <c r="F252" s="154">
        <v>0</v>
      </c>
      <c r="G252" s="131">
        <v>3999</v>
      </c>
      <c r="H252" s="53">
        <v>0</v>
      </c>
      <c r="I252" s="13">
        <v>0</v>
      </c>
      <c r="J252" s="131">
        <v>8822</v>
      </c>
      <c r="K252" s="53">
        <v>0</v>
      </c>
      <c r="L252" s="13">
        <v>0</v>
      </c>
      <c r="M252" s="131">
        <v>7170</v>
      </c>
      <c r="N252" s="53">
        <v>0</v>
      </c>
      <c r="O252" s="13">
        <v>0</v>
      </c>
      <c r="P252" s="131">
        <v>2489</v>
      </c>
      <c r="Q252" s="13">
        <v>0</v>
      </c>
      <c r="R252" s="13">
        <v>0</v>
      </c>
      <c r="S252" s="57">
        <v>112</v>
      </c>
      <c r="T252" s="99"/>
      <c r="U252" s="57"/>
      <c r="V252" s="100"/>
      <c r="W252" s="99"/>
      <c r="X252" s="57"/>
      <c r="Y252" s="100"/>
      <c r="Z252" s="57"/>
      <c r="AA252" s="57"/>
      <c r="AB252" s="1415"/>
      <c r="AC252" s="1407">
        <v>878408</v>
      </c>
      <c r="AD252" s="57">
        <v>6972</v>
      </c>
      <c r="AE252" s="57">
        <v>5872</v>
      </c>
      <c r="AF252" s="57">
        <v>7293</v>
      </c>
      <c r="AG252" s="57">
        <v>781</v>
      </c>
      <c r="AH252" s="57">
        <v>93</v>
      </c>
      <c r="AI252" s="57"/>
      <c r="AJ252" s="57"/>
      <c r="AK252" s="237"/>
    </row>
    <row r="253" spans="1:38" ht="13.5" customHeight="1">
      <c r="A253" s="196">
        <v>40974</v>
      </c>
      <c r="B253" s="726">
        <v>0</v>
      </c>
      <c r="C253" s="154">
        <v>0</v>
      </c>
      <c r="D253" s="154">
        <v>35461</v>
      </c>
      <c r="E253" s="155">
        <v>0</v>
      </c>
      <c r="F253" s="154">
        <v>0</v>
      </c>
      <c r="G253" s="131">
        <v>2054</v>
      </c>
      <c r="H253" s="53">
        <v>0</v>
      </c>
      <c r="I253" s="13">
        <v>0</v>
      </c>
      <c r="J253" s="131">
        <v>8787</v>
      </c>
      <c r="K253" s="53">
        <v>0</v>
      </c>
      <c r="L253" s="13">
        <v>0</v>
      </c>
      <c r="M253" s="131">
        <v>6065</v>
      </c>
      <c r="N253" s="53">
        <v>0</v>
      </c>
      <c r="O253" s="13">
        <v>0</v>
      </c>
      <c r="P253" s="131">
        <v>2371</v>
      </c>
      <c r="Q253" s="13">
        <v>0</v>
      </c>
      <c r="R253" s="13">
        <v>0</v>
      </c>
      <c r="S253" s="57">
        <v>251</v>
      </c>
      <c r="T253" s="99"/>
      <c r="U253" s="57"/>
      <c r="V253" s="100"/>
      <c r="W253" s="99"/>
      <c r="X253" s="57"/>
      <c r="Y253" s="100"/>
      <c r="Z253" s="57"/>
      <c r="AA253" s="57"/>
      <c r="AB253" s="1415"/>
      <c r="AC253" s="1407">
        <v>880023</v>
      </c>
      <c r="AD253" s="57">
        <v>7748</v>
      </c>
      <c r="AE253" s="57">
        <v>6003</v>
      </c>
      <c r="AF253" s="57">
        <v>7772</v>
      </c>
      <c r="AG253" s="57">
        <v>397</v>
      </c>
      <c r="AH253" s="57">
        <v>45</v>
      </c>
      <c r="AI253" s="57"/>
      <c r="AJ253" s="57"/>
      <c r="AK253" s="237"/>
    </row>
    <row r="254" spans="1:38" ht="13.5" customHeight="1">
      <c r="A254" s="196">
        <v>40975</v>
      </c>
      <c r="B254" s="726">
        <v>0</v>
      </c>
      <c r="C254" s="154">
        <v>0</v>
      </c>
      <c r="D254" s="154">
        <v>27590</v>
      </c>
      <c r="E254" s="155">
        <v>0</v>
      </c>
      <c r="F254" s="154">
        <v>0</v>
      </c>
      <c r="G254" s="131">
        <v>4046</v>
      </c>
      <c r="H254" s="53">
        <v>0</v>
      </c>
      <c r="I254" s="13">
        <v>0</v>
      </c>
      <c r="J254" s="131">
        <v>8262</v>
      </c>
      <c r="K254" s="53">
        <v>0</v>
      </c>
      <c r="L254" s="13">
        <v>0</v>
      </c>
      <c r="M254" s="131">
        <v>5509</v>
      </c>
      <c r="N254" s="53">
        <v>0</v>
      </c>
      <c r="O254" s="13">
        <v>0</v>
      </c>
      <c r="P254" s="131">
        <v>2105</v>
      </c>
      <c r="Q254" s="13">
        <v>0</v>
      </c>
      <c r="R254" s="13">
        <v>0</v>
      </c>
      <c r="S254" s="57">
        <v>258</v>
      </c>
      <c r="T254" s="99"/>
      <c r="U254" s="57"/>
      <c r="V254" s="100"/>
      <c r="W254" s="99"/>
      <c r="X254" s="57"/>
      <c r="Y254" s="100"/>
      <c r="Z254" s="57"/>
      <c r="AA254" s="57"/>
      <c r="AB254" s="1415"/>
      <c r="AC254" s="1407">
        <v>882510</v>
      </c>
      <c r="AD254" s="57">
        <v>8761</v>
      </c>
      <c r="AE254" s="57">
        <v>7605</v>
      </c>
      <c r="AF254" s="57">
        <v>8018</v>
      </c>
      <c r="AG254" s="57">
        <v>507</v>
      </c>
      <c r="AH254" s="57">
        <v>117</v>
      </c>
      <c r="AI254" s="57"/>
      <c r="AJ254" s="57"/>
      <c r="AK254" s="237"/>
    </row>
    <row r="255" spans="1:38" ht="13.5" customHeight="1">
      <c r="A255" s="196">
        <v>40976</v>
      </c>
      <c r="B255" s="726">
        <v>0</v>
      </c>
      <c r="C255" s="154">
        <v>0</v>
      </c>
      <c r="D255" s="154">
        <v>45676</v>
      </c>
      <c r="E255" s="155">
        <v>0</v>
      </c>
      <c r="F255" s="154">
        <v>0</v>
      </c>
      <c r="G255" s="131">
        <v>1934</v>
      </c>
      <c r="H255" s="53">
        <v>0</v>
      </c>
      <c r="I255" s="13">
        <v>0</v>
      </c>
      <c r="J255" s="131">
        <v>9015</v>
      </c>
      <c r="K255" s="53">
        <v>0</v>
      </c>
      <c r="L255" s="13">
        <v>0</v>
      </c>
      <c r="M255" s="131">
        <v>5996</v>
      </c>
      <c r="N255" s="53">
        <v>0</v>
      </c>
      <c r="O255" s="13">
        <v>0</v>
      </c>
      <c r="P255" s="131">
        <v>2078</v>
      </c>
      <c r="Q255" s="13">
        <v>0</v>
      </c>
      <c r="R255" s="13">
        <v>0</v>
      </c>
      <c r="S255" s="57">
        <v>313</v>
      </c>
      <c r="T255" s="99"/>
      <c r="U255" s="57"/>
      <c r="V255" s="100"/>
      <c r="W255" s="99"/>
      <c r="X255" s="57"/>
      <c r="Y255" s="100"/>
      <c r="Z255" s="57"/>
      <c r="AA255" s="57"/>
      <c r="AB255" s="1415"/>
      <c r="AC255" s="1407">
        <v>886927</v>
      </c>
      <c r="AD255" s="57">
        <v>9751</v>
      </c>
      <c r="AE255" s="57">
        <v>7926</v>
      </c>
      <c r="AF255" s="57">
        <v>8410</v>
      </c>
      <c r="AG255" s="57">
        <v>531</v>
      </c>
      <c r="AH255" s="57">
        <v>133</v>
      </c>
      <c r="AI255" s="57"/>
      <c r="AJ255" s="57"/>
      <c r="AK255" s="237"/>
    </row>
    <row r="256" spans="1:38" ht="13.5" customHeight="1">
      <c r="A256" s="196">
        <v>40977</v>
      </c>
      <c r="B256" s="726">
        <v>0</v>
      </c>
      <c r="C256" s="154">
        <v>0</v>
      </c>
      <c r="D256" s="154">
        <v>55585</v>
      </c>
      <c r="E256" s="155">
        <v>0</v>
      </c>
      <c r="F256" s="154">
        <v>0</v>
      </c>
      <c r="G256" s="131">
        <v>924</v>
      </c>
      <c r="H256" s="53">
        <v>0</v>
      </c>
      <c r="I256" s="13">
        <v>0</v>
      </c>
      <c r="J256" s="131">
        <v>9186</v>
      </c>
      <c r="K256" s="53">
        <v>0</v>
      </c>
      <c r="L256" s="13">
        <v>0</v>
      </c>
      <c r="M256" s="131">
        <v>4490</v>
      </c>
      <c r="N256" s="53">
        <v>0</v>
      </c>
      <c r="O256" s="13">
        <v>0</v>
      </c>
      <c r="P256" s="131">
        <v>2631</v>
      </c>
      <c r="Q256" s="13">
        <v>0</v>
      </c>
      <c r="R256" s="13">
        <v>0</v>
      </c>
      <c r="S256" s="57">
        <v>156</v>
      </c>
      <c r="T256" s="99"/>
      <c r="U256" s="57"/>
      <c r="V256" s="100"/>
      <c r="W256" s="99"/>
      <c r="X256" s="57"/>
      <c r="Y256" s="100"/>
      <c r="Z256" s="57"/>
      <c r="AA256" s="57"/>
      <c r="AB256" s="1415"/>
      <c r="AC256" s="1407">
        <v>891452</v>
      </c>
      <c r="AD256" s="57">
        <v>9910</v>
      </c>
      <c r="AE256" s="57">
        <v>8324</v>
      </c>
      <c r="AF256" s="57">
        <v>8772</v>
      </c>
      <c r="AG256" s="57">
        <v>551</v>
      </c>
      <c r="AH256" s="57">
        <v>129</v>
      </c>
      <c r="AI256" s="57"/>
      <c r="AJ256" s="57"/>
      <c r="AK256" s="237"/>
    </row>
    <row r="257" spans="1:37" ht="13.5" customHeight="1">
      <c r="A257" s="196">
        <v>40980</v>
      </c>
      <c r="B257" s="726">
        <v>0</v>
      </c>
      <c r="C257" s="154">
        <v>0</v>
      </c>
      <c r="D257" s="154">
        <v>26602</v>
      </c>
      <c r="E257" s="155">
        <v>0</v>
      </c>
      <c r="F257" s="154">
        <v>0</v>
      </c>
      <c r="G257" s="131">
        <v>3667</v>
      </c>
      <c r="H257" s="53">
        <v>0</v>
      </c>
      <c r="I257" s="13">
        <v>0</v>
      </c>
      <c r="J257" s="131">
        <v>5988</v>
      </c>
      <c r="K257" s="53">
        <v>0</v>
      </c>
      <c r="L257" s="13">
        <v>0</v>
      </c>
      <c r="M257" s="131">
        <v>3555</v>
      </c>
      <c r="N257" s="53">
        <v>0</v>
      </c>
      <c r="O257" s="13">
        <v>0</v>
      </c>
      <c r="P257" s="131">
        <v>1676</v>
      </c>
      <c r="Q257" s="13">
        <v>0</v>
      </c>
      <c r="R257" s="13">
        <v>0</v>
      </c>
      <c r="S257" s="57">
        <v>165</v>
      </c>
      <c r="T257" s="99"/>
      <c r="U257" s="57"/>
      <c r="V257" s="100"/>
      <c r="W257" s="99"/>
      <c r="X257" s="57"/>
      <c r="Y257" s="100"/>
      <c r="Z257" s="57"/>
      <c r="AA257" s="57"/>
      <c r="AB257" s="1415"/>
      <c r="AC257" s="1407">
        <v>892853</v>
      </c>
      <c r="AD257" s="57">
        <v>10211</v>
      </c>
      <c r="AE257" s="57">
        <v>9089</v>
      </c>
      <c r="AF257" s="57">
        <v>9265</v>
      </c>
      <c r="AG257" s="57">
        <v>510</v>
      </c>
      <c r="AH257" s="57">
        <v>140</v>
      </c>
      <c r="AI257" s="57"/>
      <c r="AJ257" s="57"/>
      <c r="AK257" s="237"/>
    </row>
    <row r="258" spans="1:37" ht="13.5" customHeight="1">
      <c r="A258" s="196">
        <v>40981</v>
      </c>
      <c r="B258" s="726">
        <v>0</v>
      </c>
      <c r="C258" s="154">
        <v>0</v>
      </c>
      <c r="D258" s="154">
        <v>68811</v>
      </c>
      <c r="E258" s="155">
        <v>0</v>
      </c>
      <c r="F258" s="154">
        <v>0</v>
      </c>
      <c r="G258" s="131">
        <v>3775</v>
      </c>
      <c r="H258" s="53">
        <v>0</v>
      </c>
      <c r="I258" s="13">
        <v>0</v>
      </c>
      <c r="J258" s="131">
        <v>8313</v>
      </c>
      <c r="K258" s="53">
        <v>0</v>
      </c>
      <c r="L258" s="13">
        <v>0</v>
      </c>
      <c r="M258" s="131">
        <v>6804</v>
      </c>
      <c r="N258" s="53">
        <v>0</v>
      </c>
      <c r="O258" s="13">
        <v>0</v>
      </c>
      <c r="P258" s="131">
        <v>1648</v>
      </c>
      <c r="Q258" s="13">
        <v>0</v>
      </c>
      <c r="R258" s="13">
        <v>0</v>
      </c>
      <c r="S258" s="57">
        <v>259</v>
      </c>
      <c r="T258" s="99"/>
      <c r="U258" s="57"/>
      <c r="V258" s="100"/>
      <c r="W258" s="99"/>
      <c r="X258" s="57"/>
      <c r="Y258" s="100"/>
      <c r="Z258" s="57"/>
      <c r="AA258" s="57"/>
      <c r="AB258" s="1415"/>
      <c r="AC258" s="1407">
        <v>897119</v>
      </c>
      <c r="AD258" s="57">
        <v>7760</v>
      </c>
      <c r="AE258" s="57">
        <v>9206</v>
      </c>
      <c r="AF258" s="57">
        <v>9593</v>
      </c>
      <c r="AG258" s="57">
        <v>482</v>
      </c>
      <c r="AH258" s="57">
        <v>159</v>
      </c>
      <c r="AI258" s="57"/>
      <c r="AJ258" s="57"/>
      <c r="AK258" s="237"/>
    </row>
    <row r="259" spans="1:37" ht="13.5" customHeight="1">
      <c r="A259" s="196">
        <v>40982</v>
      </c>
      <c r="B259" s="726">
        <v>0</v>
      </c>
      <c r="C259" s="154">
        <v>0</v>
      </c>
      <c r="D259" s="154">
        <v>85983</v>
      </c>
      <c r="E259" s="155">
        <v>0</v>
      </c>
      <c r="F259" s="154">
        <v>0</v>
      </c>
      <c r="G259" s="131">
        <v>4810</v>
      </c>
      <c r="H259" s="53">
        <v>0</v>
      </c>
      <c r="I259" s="13">
        <v>0</v>
      </c>
      <c r="J259" s="131">
        <v>11649</v>
      </c>
      <c r="K259" s="53">
        <v>0</v>
      </c>
      <c r="L259" s="13">
        <v>0</v>
      </c>
      <c r="M259" s="131">
        <v>12185</v>
      </c>
      <c r="N259" s="53">
        <v>0</v>
      </c>
      <c r="O259" s="13">
        <v>0</v>
      </c>
      <c r="P259" s="131">
        <v>3224</v>
      </c>
      <c r="Q259" s="13">
        <v>0</v>
      </c>
      <c r="R259" s="13">
        <v>0</v>
      </c>
      <c r="S259" s="57">
        <v>174</v>
      </c>
      <c r="T259" s="99"/>
      <c r="U259" s="57"/>
      <c r="V259" s="100"/>
      <c r="W259" s="99"/>
      <c r="X259" s="57"/>
      <c r="Y259" s="100"/>
      <c r="Z259" s="57"/>
      <c r="AA259" s="57"/>
      <c r="AB259" s="1415"/>
      <c r="AC259" s="1407">
        <v>905725</v>
      </c>
      <c r="AD259" s="57">
        <v>8915</v>
      </c>
      <c r="AE259" s="57">
        <v>10675</v>
      </c>
      <c r="AF259" s="57">
        <v>8326</v>
      </c>
      <c r="AG259" s="57">
        <v>400</v>
      </c>
      <c r="AH259" s="57">
        <v>164</v>
      </c>
      <c r="AI259" s="57"/>
      <c r="AJ259" s="57"/>
      <c r="AK259" s="237"/>
    </row>
    <row r="260" spans="1:37" ht="13.5" customHeight="1">
      <c r="A260" s="196">
        <v>40983</v>
      </c>
      <c r="B260" s="726">
        <v>0</v>
      </c>
      <c r="C260" s="154">
        <v>0</v>
      </c>
      <c r="D260" s="154">
        <v>60570</v>
      </c>
      <c r="E260" s="155">
        <v>0</v>
      </c>
      <c r="F260" s="154">
        <v>0</v>
      </c>
      <c r="G260" s="131">
        <v>4126</v>
      </c>
      <c r="H260" s="53">
        <v>0</v>
      </c>
      <c r="I260" s="13">
        <v>0</v>
      </c>
      <c r="J260" s="131">
        <v>11294</v>
      </c>
      <c r="K260" s="53">
        <v>0</v>
      </c>
      <c r="L260" s="13">
        <v>0</v>
      </c>
      <c r="M260" s="131">
        <v>10261</v>
      </c>
      <c r="N260" s="53">
        <v>0</v>
      </c>
      <c r="O260" s="13">
        <v>0</v>
      </c>
      <c r="P260" s="131">
        <v>2427</v>
      </c>
      <c r="Q260" s="13">
        <v>0</v>
      </c>
      <c r="R260" s="13">
        <v>0</v>
      </c>
      <c r="S260" s="57">
        <v>137</v>
      </c>
      <c r="T260" s="99"/>
      <c r="U260" s="57"/>
      <c r="V260" s="100"/>
      <c r="W260" s="99"/>
      <c r="X260" s="57"/>
      <c r="Y260" s="100"/>
      <c r="Z260" s="57"/>
      <c r="AA260" s="57"/>
      <c r="AB260" s="1415"/>
      <c r="AC260" s="1407">
        <v>911991</v>
      </c>
      <c r="AD260" s="57">
        <v>9506</v>
      </c>
      <c r="AE260" s="57">
        <v>11705</v>
      </c>
      <c r="AF260" s="57">
        <v>8905</v>
      </c>
      <c r="AG260" s="57">
        <v>517</v>
      </c>
      <c r="AH260" s="57">
        <v>134</v>
      </c>
      <c r="AI260" s="57"/>
      <c r="AJ260" s="57"/>
      <c r="AK260" s="237"/>
    </row>
    <row r="261" spans="1:37" ht="13.5" customHeight="1">
      <c r="A261" s="196">
        <v>40984</v>
      </c>
      <c r="B261" s="726">
        <v>0</v>
      </c>
      <c r="C261" s="154">
        <v>0</v>
      </c>
      <c r="D261" s="154">
        <v>65280</v>
      </c>
      <c r="E261" s="155">
        <v>0</v>
      </c>
      <c r="F261" s="154">
        <v>0</v>
      </c>
      <c r="G261" s="131">
        <v>3915</v>
      </c>
      <c r="H261" s="53">
        <v>0</v>
      </c>
      <c r="I261" s="13">
        <v>0</v>
      </c>
      <c r="J261" s="131">
        <v>8145</v>
      </c>
      <c r="K261" s="53">
        <v>0</v>
      </c>
      <c r="L261" s="13">
        <v>0</v>
      </c>
      <c r="M261" s="131">
        <v>6181</v>
      </c>
      <c r="N261" s="53">
        <v>0</v>
      </c>
      <c r="O261" s="13">
        <v>0</v>
      </c>
      <c r="P261" s="131">
        <v>2287</v>
      </c>
      <c r="Q261" s="13">
        <v>0</v>
      </c>
      <c r="R261" s="13">
        <v>0</v>
      </c>
      <c r="S261" s="57">
        <v>73</v>
      </c>
      <c r="T261" s="99"/>
      <c r="U261" s="57"/>
      <c r="V261" s="100"/>
      <c r="W261" s="99"/>
      <c r="X261" s="57"/>
      <c r="Y261" s="100"/>
      <c r="Z261" s="57"/>
      <c r="AA261" s="57"/>
      <c r="AB261" s="1415"/>
      <c r="AC261" s="1407">
        <v>917366</v>
      </c>
      <c r="AD261" s="57">
        <v>9630</v>
      </c>
      <c r="AE261" s="57">
        <v>11858</v>
      </c>
      <c r="AF261" s="57">
        <v>8922</v>
      </c>
      <c r="AG261" s="57">
        <v>468</v>
      </c>
      <c r="AH261" s="57">
        <v>121</v>
      </c>
      <c r="AI261" s="57"/>
      <c r="AJ261" s="57"/>
      <c r="AK261" s="237"/>
    </row>
    <row r="262" spans="1:37" ht="13.5" customHeight="1">
      <c r="A262" s="196">
        <v>40987</v>
      </c>
      <c r="B262" s="726">
        <v>0</v>
      </c>
      <c r="C262" s="154">
        <v>0</v>
      </c>
      <c r="D262" s="154">
        <v>60291</v>
      </c>
      <c r="E262" s="155">
        <v>0</v>
      </c>
      <c r="F262" s="154">
        <v>0</v>
      </c>
      <c r="G262" s="131">
        <v>3910</v>
      </c>
      <c r="H262" s="53">
        <v>0</v>
      </c>
      <c r="I262" s="13">
        <v>0</v>
      </c>
      <c r="J262" s="131">
        <v>10697</v>
      </c>
      <c r="K262" s="53">
        <v>0</v>
      </c>
      <c r="L262" s="13">
        <v>0</v>
      </c>
      <c r="M262" s="131">
        <v>6846</v>
      </c>
      <c r="N262" s="53">
        <v>0</v>
      </c>
      <c r="O262" s="13">
        <v>0</v>
      </c>
      <c r="P262" s="131">
        <v>2306</v>
      </c>
      <c r="Q262" s="13">
        <v>0</v>
      </c>
      <c r="R262" s="13">
        <v>0</v>
      </c>
      <c r="S262" s="57">
        <v>114</v>
      </c>
      <c r="T262" s="99"/>
      <c r="U262" s="57"/>
      <c r="V262" s="100"/>
      <c r="W262" s="99"/>
      <c r="X262" s="57"/>
      <c r="Y262" s="100"/>
      <c r="Z262" s="57"/>
      <c r="AA262" s="57"/>
      <c r="AB262" s="1415"/>
      <c r="AC262" s="1407">
        <v>917528</v>
      </c>
      <c r="AD262" s="57">
        <v>10149</v>
      </c>
      <c r="AE262" s="57">
        <v>12541</v>
      </c>
      <c r="AF262" s="57">
        <v>8957</v>
      </c>
      <c r="AG262" s="57">
        <v>421</v>
      </c>
      <c r="AH262" s="57">
        <v>122</v>
      </c>
      <c r="AI262" s="57"/>
      <c r="AJ262" s="57"/>
      <c r="AK262" s="237"/>
    </row>
    <row r="263" spans="1:37" ht="13.5" customHeight="1">
      <c r="A263" s="196">
        <v>40988</v>
      </c>
      <c r="B263" s="726">
        <v>0</v>
      </c>
      <c r="C263" s="154">
        <v>0</v>
      </c>
      <c r="D263" s="154">
        <v>55398</v>
      </c>
      <c r="E263" s="155">
        <v>0</v>
      </c>
      <c r="F263" s="154">
        <v>0</v>
      </c>
      <c r="G263" s="131">
        <v>4699</v>
      </c>
      <c r="H263" s="53">
        <v>0</v>
      </c>
      <c r="I263" s="13">
        <v>0</v>
      </c>
      <c r="J263" s="131">
        <v>8410</v>
      </c>
      <c r="K263" s="53">
        <v>0</v>
      </c>
      <c r="L263" s="13">
        <v>0</v>
      </c>
      <c r="M263" s="131">
        <v>7828</v>
      </c>
      <c r="N263" s="53">
        <v>0</v>
      </c>
      <c r="O263" s="13">
        <v>0</v>
      </c>
      <c r="P263" s="131">
        <v>2408</v>
      </c>
      <c r="Q263" s="13">
        <v>0</v>
      </c>
      <c r="R263" s="13">
        <v>0</v>
      </c>
      <c r="S263" s="57">
        <v>218</v>
      </c>
      <c r="T263" s="99"/>
      <c r="U263" s="57"/>
      <c r="V263" s="100"/>
      <c r="W263" s="99"/>
      <c r="X263" s="57"/>
      <c r="Y263" s="100"/>
      <c r="Z263" s="57"/>
      <c r="AA263" s="57"/>
      <c r="AB263" s="1415"/>
      <c r="AC263" s="1407">
        <v>826728</v>
      </c>
      <c r="AD263" s="57">
        <v>9826</v>
      </c>
      <c r="AE263" s="57">
        <v>12443</v>
      </c>
      <c r="AF263" s="57">
        <v>8886</v>
      </c>
      <c r="AG263" s="57">
        <v>502</v>
      </c>
      <c r="AH263" s="57">
        <v>136</v>
      </c>
      <c r="AI263" s="57"/>
      <c r="AJ263" s="57"/>
      <c r="AK263" s="237"/>
    </row>
    <row r="264" spans="1:37" ht="13.5" customHeight="1">
      <c r="A264" s="196">
        <v>40989</v>
      </c>
      <c r="B264" s="726">
        <v>0</v>
      </c>
      <c r="C264" s="154">
        <v>0</v>
      </c>
      <c r="D264" s="154">
        <v>55542</v>
      </c>
      <c r="E264" s="155">
        <v>0</v>
      </c>
      <c r="F264" s="154">
        <v>0</v>
      </c>
      <c r="G264" s="131">
        <v>5261</v>
      </c>
      <c r="H264" s="53">
        <v>0</v>
      </c>
      <c r="I264" s="13">
        <v>0</v>
      </c>
      <c r="J264" s="131">
        <v>7487</v>
      </c>
      <c r="K264" s="53">
        <v>3827</v>
      </c>
      <c r="L264" s="13">
        <v>0</v>
      </c>
      <c r="M264" s="131">
        <v>12573</v>
      </c>
      <c r="N264" s="53">
        <v>10</v>
      </c>
      <c r="O264" s="13">
        <v>0</v>
      </c>
      <c r="P264" s="131">
        <v>2815</v>
      </c>
      <c r="Q264" s="13">
        <v>0</v>
      </c>
      <c r="R264" s="13">
        <v>0</v>
      </c>
      <c r="S264" s="57">
        <v>180</v>
      </c>
      <c r="T264" s="99"/>
      <c r="U264" s="57"/>
      <c r="V264" s="100"/>
      <c r="W264" s="99"/>
      <c r="X264" s="57"/>
      <c r="Y264" s="100"/>
      <c r="Z264" s="57"/>
      <c r="AA264" s="57"/>
      <c r="AB264" s="1415"/>
      <c r="AC264" s="1407">
        <v>835138</v>
      </c>
      <c r="AD264" s="57">
        <v>10025</v>
      </c>
      <c r="AE264" s="57">
        <v>12627</v>
      </c>
      <c r="AF264" s="57">
        <v>4954</v>
      </c>
      <c r="AG264" s="57">
        <v>537</v>
      </c>
      <c r="AH264" s="57">
        <v>143</v>
      </c>
      <c r="AI264" s="57"/>
      <c r="AJ264" s="57"/>
      <c r="AK264" s="237"/>
    </row>
    <row r="265" spans="1:37" ht="13.5" customHeight="1">
      <c r="A265" s="196">
        <v>40990</v>
      </c>
      <c r="B265" s="726">
        <v>0</v>
      </c>
      <c r="C265" s="154">
        <v>0</v>
      </c>
      <c r="D265" s="154">
        <v>43874</v>
      </c>
      <c r="E265" s="155">
        <v>0</v>
      </c>
      <c r="F265" s="154">
        <v>0</v>
      </c>
      <c r="G265" s="131">
        <v>2833</v>
      </c>
      <c r="H265" s="53">
        <v>0</v>
      </c>
      <c r="I265" s="13">
        <v>0</v>
      </c>
      <c r="J265" s="131">
        <v>6441</v>
      </c>
      <c r="K265" s="53">
        <v>0</v>
      </c>
      <c r="L265" s="13">
        <v>0</v>
      </c>
      <c r="M265" s="131">
        <v>5766</v>
      </c>
      <c r="N265" s="53">
        <v>0</v>
      </c>
      <c r="O265" s="13">
        <v>0</v>
      </c>
      <c r="P265" s="131">
        <v>2192</v>
      </c>
      <c r="Q265" s="13">
        <v>0</v>
      </c>
      <c r="R265" s="13">
        <v>0</v>
      </c>
      <c r="S265" s="57">
        <v>161</v>
      </c>
      <c r="T265" s="99"/>
      <c r="U265" s="57"/>
      <c r="V265" s="100"/>
      <c r="W265" s="99"/>
      <c r="X265" s="57"/>
      <c r="Y265" s="100"/>
      <c r="Z265" s="57"/>
      <c r="AA265" s="57"/>
      <c r="AB265" s="1415"/>
      <c r="AC265" s="1407">
        <v>834261</v>
      </c>
      <c r="AD265" s="57">
        <v>9737</v>
      </c>
      <c r="AE265" s="57">
        <v>11373</v>
      </c>
      <c r="AF265" s="57">
        <v>4467</v>
      </c>
      <c r="AG265" s="57">
        <v>882</v>
      </c>
      <c r="AH265" s="57">
        <v>197</v>
      </c>
      <c r="AI265" s="57"/>
      <c r="AJ265" s="57"/>
      <c r="AK265" s="237"/>
    </row>
    <row r="266" spans="1:37" ht="13.5" customHeight="1">
      <c r="A266" s="196">
        <v>40991</v>
      </c>
      <c r="B266" s="726">
        <v>0</v>
      </c>
      <c r="C266" s="154">
        <v>0</v>
      </c>
      <c r="D266" s="154">
        <v>37552</v>
      </c>
      <c r="E266" s="155">
        <v>0</v>
      </c>
      <c r="F266" s="154">
        <v>0</v>
      </c>
      <c r="G266" s="131">
        <v>2015</v>
      </c>
      <c r="H266" s="53">
        <v>0</v>
      </c>
      <c r="I266" s="13">
        <v>0</v>
      </c>
      <c r="J266" s="131">
        <v>7219</v>
      </c>
      <c r="K266" s="53">
        <v>0</v>
      </c>
      <c r="L266" s="13">
        <v>0</v>
      </c>
      <c r="M266" s="131">
        <v>5870</v>
      </c>
      <c r="N266" s="53">
        <v>0</v>
      </c>
      <c r="O266" s="13">
        <v>0</v>
      </c>
      <c r="P266" s="131">
        <v>2035</v>
      </c>
      <c r="Q266" s="13">
        <v>0</v>
      </c>
      <c r="R266" s="13">
        <v>0</v>
      </c>
      <c r="S266" s="57">
        <v>201</v>
      </c>
      <c r="T266" s="99"/>
      <c r="U266" s="57"/>
      <c r="V266" s="100"/>
      <c r="W266" s="99"/>
      <c r="X266" s="57"/>
      <c r="Y266" s="100"/>
      <c r="Z266" s="57"/>
      <c r="AA266" s="57"/>
      <c r="AB266" s="1415"/>
      <c r="AC266" s="1407">
        <v>836329</v>
      </c>
      <c r="AD266" s="57">
        <v>10344</v>
      </c>
      <c r="AE266" s="57">
        <v>11481</v>
      </c>
      <c r="AF266" s="57">
        <v>4506</v>
      </c>
      <c r="AG266" s="57">
        <v>889</v>
      </c>
      <c r="AH266" s="57">
        <v>339</v>
      </c>
      <c r="AI266" s="57"/>
      <c r="AJ266" s="57"/>
      <c r="AK266" s="237"/>
    </row>
    <row r="267" spans="1:37" ht="13.5" customHeight="1">
      <c r="A267" s="196">
        <v>40994</v>
      </c>
      <c r="B267" s="726">
        <v>0</v>
      </c>
      <c r="C267" s="154">
        <v>0</v>
      </c>
      <c r="D267" s="154">
        <v>45450</v>
      </c>
      <c r="E267" s="155">
        <v>0</v>
      </c>
      <c r="F267" s="154">
        <v>0</v>
      </c>
      <c r="G267" s="131">
        <v>3504</v>
      </c>
      <c r="H267" s="53">
        <v>410</v>
      </c>
      <c r="I267" s="13">
        <v>0</v>
      </c>
      <c r="J267" s="131">
        <v>5217</v>
      </c>
      <c r="K267" s="53">
        <v>0</v>
      </c>
      <c r="L267" s="13">
        <v>0</v>
      </c>
      <c r="M267" s="131">
        <v>4400</v>
      </c>
      <c r="N267" s="53">
        <v>0</v>
      </c>
      <c r="O267" s="13">
        <v>0</v>
      </c>
      <c r="P267" s="131">
        <v>1085</v>
      </c>
      <c r="Q267" s="13">
        <v>0</v>
      </c>
      <c r="R267" s="13">
        <v>0</v>
      </c>
      <c r="S267" s="57">
        <v>59</v>
      </c>
      <c r="T267" s="99"/>
      <c r="U267" s="57"/>
      <c r="V267" s="100"/>
      <c r="W267" s="99"/>
      <c r="X267" s="57"/>
      <c r="Y267" s="100"/>
      <c r="Z267" s="57"/>
      <c r="AA267" s="57"/>
      <c r="AB267" s="1415"/>
      <c r="AC267" s="1407">
        <v>844508</v>
      </c>
      <c r="AD267" s="57">
        <v>9305</v>
      </c>
      <c r="AE267" s="57">
        <v>10989</v>
      </c>
      <c r="AF267" s="57">
        <v>4479</v>
      </c>
      <c r="AG267" s="57">
        <v>929</v>
      </c>
      <c r="AH267" s="57">
        <v>369</v>
      </c>
      <c r="AI267" s="57"/>
      <c r="AJ267" s="57"/>
      <c r="AK267" s="237"/>
    </row>
    <row r="268" spans="1:37" ht="13.5" customHeight="1">
      <c r="A268" s="196">
        <v>40995</v>
      </c>
      <c r="B268" s="726">
        <v>0</v>
      </c>
      <c r="C268" s="154">
        <v>0</v>
      </c>
      <c r="D268" s="154">
        <v>53696</v>
      </c>
      <c r="E268" s="155">
        <v>0</v>
      </c>
      <c r="F268" s="154">
        <v>0</v>
      </c>
      <c r="G268" s="131">
        <v>4854</v>
      </c>
      <c r="H268" s="53">
        <v>0</v>
      </c>
      <c r="I268" s="13">
        <v>0</v>
      </c>
      <c r="J268" s="131">
        <v>5671</v>
      </c>
      <c r="K268" s="53">
        <v>0</v>
      </c>
      <c r="L268" s="13">
        <v>0</v>
      </c>
      <c r="M268" s="131">
        <v>4272</v>
      </c>
      <c r="N268" s="53">
        <v>0</v>
      </c>
      <c r="O268" s="13">
        <v>0</v>
      </c>
      <c r="P268" s="131">
        <v>1460</v>
      </c>
      <c r="Q268" s="13">
        <v>0</v>
      </c>
      <c r="R268" s="13">
        <v>0</v>
      </c>
      <c r="S268" s="57">
        <v>110</v>
      </c>
      <c r="T268" s="99"/>
      <c r="U268" s="57"/>
      <c r="V268" s="100"/>
      <c r="W268" s="99"/>
      <c r="X268" s="57"/>
      <c r="Y268" s="100"/>
      <c r="Z268" s="57"/>
      <c r="AA268" s="57"/>
      <c r="AB268" s="1415"/>
      <c r="AC268" s="1407">
        <v>849134</v>
      </c>
      <c r="AD268" s="57">
        <v>10324</v>
      </c>
      <c r="AE268" s="57">
        <v>10547</v>
      </c>
      <c r="AF268" s="57">
        <v>5031</v>
      </c>
      <c r="AG268" s="57">
        <v>1120</v>
      </c>
      <c r="AH268" s="57">
        <v>406</v>
      </c>
      <c r="AI268" s="57"/>
      <c r="AJ268" s="57"/>
      <c r="AK268" s="237"/>
    </row>
    <row r="269" spans="1:37" ht="13.5" customHeight="1">
      <c r="A269" s="196">
        <v>40996</v>
      </c>
      <c r="B269" s="726">
        <v>0</v>
      </c>
      <c r="C269" s="154">
        <v>0</v>
      </c>
      <c r="D269" s="154">
        <v>41833</v>
      </c>
      <c r="E269" s="155">
        <v>0</v>
      </c>
      <c r="F269" s="154">
        <v>0</v>
      </c>
      <c r="G269" s="131">
        <v>3733</v>
      </c>
      <c r="H269" s="53">
        <v>0</v>
      </c>
      <c r="I269" s="13">
        <v>0</v>
      </c>
      <c r="J269" s="131">
        <v>5901</v>
      </c>
      <c r="K269" s="53">
        <v>0</v>
      </c>
      <c r="L269" s="13">
        <v>0</v>
      </c>
      <c r="M269" s="131">
        <v>5322</v>
      </c>
      <c r="N269" s="53">
        <v>0</v>
      </c>
      <c r="O269" s="13">
        <v>0</v>
      </c>
      <c r="P269" s="131">
        <v>1731</v>
      </c>
      <c r="Q269" s="13">
        <v>0</v>
      </c>
      <c r="R269" s="13">
        <v>0</v>
      </c>
      <c r="S269" s="57">
        <v>27</v>
      </c>
      <c r="T269" s="99"/>
      <c r="U269" s="57"/>
      <c r="V269" s="100"/>
      <c r="W269" s="99"/>
      <c r="X269" s="57"/>
      <c r="Y269" s="100"/>
      <c r="Z269" s="57"/>
      <c r="AA269" s="57"/>
      <c r="AB269" s="1415"/>
      <c r="AC269" s="1407">
        <v>851984</v>
      </c>
      <c r="AD269" s="57">
        <v>9369</v>
      </c>
      <c r="AE269" s="57">
        <v>10384</v>
      </c>
      <c r="AF269" s="57">
        <v>5170</v>
      </c>
      <c r="AG269" s="57">
        <v>1125</v>
      </c>
      <c r="AH269" s="57">
        <v>424</v>
      </c>
      <c r="AI269" s="57"/>
      <c r="AJ269" s="57"/>
      <c r="AK269" s="237"/>
    </row>
    <row r="270" spans="1:37" ht="13.5" customHeight="1">
      <c r="A270" s="196">
        <v>40997</v>
      </c>
      <c r="B270" s="726">
        <v>0</v>
      </c>
      <c r="C270" s="154">
        <v>0</v>
      </c>
      <c r="D270" s="154">
        <v>41163</v>
      </c>
      <c r="E270" s="155">
        <v>0</v>
      </c>
      <c r="F270" s="154">
        <v>0</v>
      </c>
      <c r="G270" s="131">
        <v>2003</v>
      </c>
      <c r="H270" s="53">
        <v>0</v>
      </c>
      <c r="I270" s="13">
        <v>0</v>
      </c>
      <c r="J270" s="131">
        <v>6175</v>
      </c>
      <c r="K270" s="53">
        <v>0</v>
      </c>
      <c r="L270" s="13">
        <v>0</v>
      </c>
      <c r="M270" s="131">
        <v>4474</v>
      </c>
      <c r="N270" s="53">
        <v>0</v>
      </c>
      <c r="O270" s="13">
        <v>0</v>
      </c>
      <c r="P270" s="131">
        <v>2540</v>
      </c>
      <c r="Q270" s="13">
        <v>0</v>
      </c>
      <c r="R270" s="13">
        <v>0</v>
      </c>
      <c r="S270" s="57">
        <v>70</v>
      </c>
      <c r="T270" s="99"/>
      <c r="U270" s="57"/>
      <c r="V270" s="100"/>
      <c r="W270" s="99"/>
      <c r="X270" s="57"/>
      <c r="Y270" s="100"/>
      <c r="Z270" s="57"/>
      <c r="AA270" s="57"/>
      <c r="AB270" s="1415"/>
      <c r="AC270" s="1407">
        <v>858106</v>
      </c>
      <c r="AD270" s="57">
        <v>9261</v>
      </c>
      <c r="AE270" s="57">
        <v>10494</v>
      </c>
      <c r="AF270" s="57">
        <v>5369</v>
      </c>
      <c r="AG270" s="57">
        <v>882</v>
      </c>
      <c r="AH270" s="57">
        <v>430</v>
      </c>
      <c r="AI270" s="57"/>
      <c r="AJ270" s="57"/>
      <c r="AK270" s="237"/>
    </row>
    <row r="271" spans="1:37" ht="13.5" customHeight="1">
      <c r="A271" s="196">
        <v>40998</v>
      </c>
      <c r="B271" s="726">
        <v>0</v>
      </c>
      <c r="C271" s="154">
        <v>0</v>
      </c>
      <c r="D271" s="154">
        <v>34917</v>
      </c>
      <c r="E271" s="155">
        <v>0</v>
      </c>
      <c r="F271" s="154">
        <v>0</v>
      </c>
      <c r="G271" s="131">
        <v>4740</v>
      </c>
      <c r="H271" s="53">
        <v>0</v>
      </c>
      <c r="I271" s="13">
        <v>0</v>
      </c>
      <c r="J271" s="131">
        <v>6015</v>
      </c>
      <c r="K271" s="53">
        <v>0</v>
      </c>
      <c r="L271" s="13">
        <v>0</v>
      </c>
      <c r="M271" s="131">
        <v>5315</v>
      </c>
      <c r="N271" s="53">
        <v>0</v>
      </c>
      <c r="O271" s="13">
        <v>0</v>
      </c>
      <c r="P271" s="131">
        <v>1904</v>
      </c>
      <c r="Q271" s="13">
        <v>0</v>
      </c>
      <c r="R271" s="13">
        <v>0</v>
      </c>
      <c r="S271" s="57">
        <v>156</v>
      </c>
      <c r="T271" s="99"/>
      <c r="U271" s="57"/>
      <c r="V271" s="100"/>
      <c r="W271" s="99"/>
      <c r="X271" s="57"/>
      <c r="Y271" s="100"/>
      <c r="Z271" s="57"/>
      <c r="AA271" s="57"/>
      <c r="AB271" s="1415"/>
      <c r="AC271" s="1407">
        <v>860354</v>
      </c>
      <c r="AD271" s="57">
        <v>8891</v>
      </c>
      <c r="AE271" s="57">
        <v>10451</v>
      </c>
      <c r="AF271" s="57">
        <v>4199</v>
      </c>
      <c r="AG271" s="57">
        <v>952</v>
      </c>
      <c r="AH271" s="57">
        <v>403</v>
      </c>
      <c r="AI271" s="57"/>
      <c r="AJ271" s="57"/>
      <c r="AK271" s="237"/>
    </row>
    <row r="272" spans="1:37" ht="13.5" customHeight="1">
      <c r="A272" s="196">
        <v>41001</v>
      </c>
      <c r="B272" s="726">
        <v>0</v>
      </c>
      <c r="C272" s="154">
        <v>0</v>
      </c>
      <c r="D272" s="154">
        <v>18318</v>
      </c>
      <c r="E272" s="155">
        <v>0</v>
      </c>
      <c r="F272" s="154">
        <v>0</v>
      </c>
      <c r="G272" s="131">
        <v>1979</v>
      </c>
      <c r="H272" s="53">
        <v>0</v>
      </c>
      <c r="I272" s="13">
        <v>0</v>
      </c>
      <c r="J272" s="131">
        <v>4840</v>
      </c>
      <c r="K272" s="53">
        <v>3723</v>
      </c>
      <c r="L272" s="13">
        <v>0</v>
      </c>
      <c r="M272" s="131">
        <v>9040</v>
      </c>
      <c r="N272" s="53">
        <v>0</v>
      </c>
      <c r="O272" s="13">
        <v>0</v>
      </c>
      <c r="P272" s="131">
        <v>1662</v>
      </c>
      <c r="Q272" s="13">
        <v>0</v>
      </c>
      <c r="R272" s="13">
        <v>0</v>
      </c>
      <c r="S272" s="57">
        <v>137</v>
      </c>
      <c r="T272" s="99"/>
      <c r="U272" s="57"/>
      <c r="V272" s="100"/>
      <c r="W272" s="99"/>
      <c r="X272" s="57"/>
      <c r="Y272" s="100"/>
      <c r="Z272" s="57"/>
      <c r="AA272" s="57"/>
      <c r="AB272" s="1415"/>
      <c r="AC272" s="1407">
        <v>861026</v>
      </c>
      <c r="AD272" s="57">
        <v>9280</v>
      </c>
      <c r="AE272" s="57">
        <v>10445</v>
      </c>
      <c r="AF272" s="57">
        <v>8094</v>
      </c>
      <c r="AG272" s="57">
        <v>879</v>
      </c>
      <c r="AH272" s="57">
        <v>434</v>
      </c>
      <c r="AI272" s="57"/>
      <c r="AJ272" s="57"/>
      <c r="AK272" s="237"/>
    </row>
    <row r="273" spans="1:38" ht="13.5" customHeight="1">
      <c r="A273" s="196">
        <v>41002</v>
      </c>
      <c r="B273" s="726">
        <v>0</v>
      </c>
      <c r="C273" s="154">
        <v>0</v>
      </c>
      <c r="D273" s="154">
        <v>41794</v>
      </c>
      <c r="E273" s="155">
        <v>0</v>
      </c>
      <c r="F273" s="154">
        <v>0</v>
      </c>
      <c r="G273" s="131">
        <v>5654</v>
      </c>
      <c r="H273" s="53">
        <v>0</v>
      </c>
      <c r="I273" s="13">
        <v>0</v>
      </c>
      <c r="J273" s="131">
        <v>4639</v>
      </c>
      <c r="K273" s="53">
        <v>827</v>
      </c>
      <c r="L273" s="13">
        <v>0</v>
      </c>
      <c r="M273" s="131">
        <v>5810</v>
      </c>
      <c r="N273" s="53">
        <v>0</v>
      </c>
      <c r="O273" s="13">
        <v>0</v>
      </c>
      <c r="P273" s="131">
        <v>2284</v>
      </c>
      <c r="Q273" s="13">
        <v>0</v>
      </c>
      <c r="R273" s="13">
        <v>0</v>
      </c>
      <c r="S273" s="57">
        <v>107</v>
      </c>
      <c r="T273" s="99"/>
      <c r="U273" s="57"/>
      <c r="V273" s="100"/>
      <c r="W273" s="99"/>
      <c r="X273" s="57"/>
      <c r="Y273" s="100"/>
      <c r="Z273" s="57"/>
      <c r="AA273" s="57"/>
      <c r="AB273" s="1415"/>
      <c r="AC273" s="1407">
        <v>860379</v>
      </c>
      <c r="AD273" s="57">
        <v>9084</v>
      </c>
      <c r="AE273" s="57">
        <v>10471</v>
      </c>
      <c r="AF273" s="57">
        <v>9327</v>
      </c>
      <c r="AG273" s="57">
        <v>923</v>
      </c>
      <c r="AH273" s="57">
        <v>519</v>
      </c>
      <c r="AI273" s="57"/>
      <c r="AJ273" s="57"/>
      <c r="AK273" s="237"/>
    </row>
    <row r="274" spans="1:38" ht="13.5" customHeight="1">
      <c r="A274" s="196">
        <v>41003</v>
      </c>
      <c r="B274" s="726">
        <v>0</v>
      </c>
      <c r="C274" s="154">
        <v>0</v>
      </c>
      <c r="D274" s="154">
        <v>41693</v>
      </c>
      <c r="E274" s="155">
        <v>0</v>
      </c>
      <c r="F274" s="154">
        <v>0</v>
      </c>
      <c r="G274" s="131">
        <v>2708</v>
      </c>
      <c r="H274" s="53">
        <v>0</v>
      </c>
      <c r="I274" s="13">
        <v>0</v>
      </c>
      <c r="J274" s="131">
        <v>5392</v>
      </c>
      <c r="K274" s="53">
        <v>3526</v>
      </c>
      <c r="L274" s="13">
        <v>0</v>
      </c>
      <c r="M274" s="131">
        <v>6983</v>
      </c>
      <c r="N274" s="53">
        <v>0</v>
      </c>
      <c r="O274" s="13">
        <v>0</v>
      </c>
      <c r="P274" s="131">
        <v>2069</v>
      </c>
      <c r="Q274" s="13">
        <v>0</v>
      </c>
      <c r="R274" s="13">
        <v>0</v>
      </c>
      <c r="S274" s="57">
        <v>114</v>
      </c>
      <c r="T274" s="99"/>
      <c r="U274" s="57"/>
      <c r="V274" s="100"/>
      <c r="W274" s="99"/>
      <c r="X274" s="57"/>
      <c r="Y274" s="100"/>
      <c r="Z274" s="57"/>
      <c r="AA274" s="57"/>
      <c r="AB274" s="1415"/>
      <c r="AC274" s="1407">
        <v>860386</v>
      </c>
      <c r="AD274" s="57">
        <v>10214</v>
      </c>
      <c r="AE274" s="57">
        <v>11257</v>
      </c>
      <c r="AF274" s="57">
        <v>13089</v>
      </c>
      <c r="AG274" s="57">
        <v>1047</v>
      </c>
      <c r="AH274" s="57">
        <v>536</v>
      </c>
      <c r="AI274" s="57"/>
      <c r="AJ274" s="57"/>
      <c r="AK274" s="237"/>
    </row>
    <row r="275" spans="1:38" ht="13.5" customHeight="1">
      <c r="A275" s="196">
        <v>41004</v>
      </c>
      <c r="B275" s="726">
        <v>0</v>
      </c>
      <c r="C275" s="154">
        <v>0</v>
      </c>
      <c r="D275" s="154">
        <v>32026</v>
      </c>
      <c r="E275" s="155">
        <v>0</v>
      </c>
      <c r="F275" s="154">
        <v>0</v>
      </c>
      <c r="G275" s="131">
        <v>2995</v>
      </c>
      <c r="H275" s="53">
        <v>4097</v>
      </c>
      <c r="I275" s="13">
        <v>0</v>
      </c>
      <c r="J275" s="131">
        <v>8174</v>
      </c>
      <c r="K275" s="53">
        <v>0</v>
      </c>
      <c r="L275" s="13">
        <v>0</v>
      </c>
      <c r="M275" s="131">
        <v>4951</v>
      </c>
      <c r="N275" s="53">
        <v>0</v>
      </c>
      <c r="O275" s="13">
        <v>0</v>
      </c>
      <c r="P275" s="131">
        <v>1516</v>
      </c>
      <c r="Q275" s="13">
        <v>0</v>
      </c>
      <c r="R275" s="13">
        <v>0</v>
      </c>
      <c r="S275" s="57">
        <v>42</v>
      </c>
      <c r="T275" s="99"/>
      <c r="U275" s="57"/>
      <c r="V275" s="100"/>
      <c r="W275" s="99"/>
      <c r="X275" s="57"/>
      <c r="Y275" s="100"/>
      <c r="Z275" s="57"/>
      <c r="AA275" s="57"/>
      <c r="AB275" s="1415"/>
      <c r="AC275" s="1407">
        <v>860609</v>
      </c>
      <c r="AD275" s="57">
        <v>10243</v>
      </c>
      <c r="AE275" s="57">
        <v>10616</v>
      </c>
      <c r="AF275" s="57">
        <v>13759</v>
      </c>
      <c r="AG275" s="57">
        <v>1044</v>
      </c>
      <c r="AH275" s="57">
        <v>555</v>
      </c>
      <c r="AI275" s="57"/>
      <c r="AJ275" s="57"/>
      <c r="AK275" s="237"/>
    </row>
    <row r="276" spans="1:38" s="112" customFormat="1" ht="13.5" customHeight="1">
      <c r="A276" s="711">
        <v>41005</v>
      </c>
      <c r="B276" s="107">
        <v>0</v>
      </c>
      <c r="C276" s="157">
        <v>0</v>
      </c>
      <c r="D276" s="157">
        <v>16720</v>
      </c>
      <c r="E276" s="158">
        <v>0</v>
      </c>
      <c r="F276" s="157">
        <v>0</v>
      </c>
      <c r="G276" s="114">
        <v>396</v>
      </c>
      <c r="H276" s="109">
        <v>0</v>
      </c>
      <c r="I276" s="108">
        <v>0</v>
      </c>
      <c r="J276" s="114">
        <v>295</v>
      </c>
      <c r="K276" s="109">
        <v>0</v>
      </c>
      <c r="L276" s="108">
        <v>0</v>
      </c>
      <c r="M276" s="114">
        <v>879</v>
      </c>
      <c r="N276" s="109">
        <v>0</v>
      </c>
      <c r="O276" s="108">
        <v>0</v>
      </c>
      <c r="P276" s="114">
        <v>20</v>
      </c>
      <c r="Q276" s="108">
        <v>0</v>
      </c>
      <c r="R276" s="108">
        <v>0</v>
      </c>
      <c r="S276" s="108">
        <v>0</v>
      </c>
      <c r="T276" s="109"/>
      <c r="U276" s="108"/>
      <c r="V276" s="114"/>
      <c r="W276" s="109"/>
      <c r="X276" s="108"/>
      <c r="Y276" s="114"/>
      <c r="Z276" s="108"/>
      <c r="AA276" s="108"/>
      <c r="AB276" s="1418"/>
      <c r="AC276" s="1413">
        <v>859829</v>
      </c>
      <c r="AD276" s="108">
        <v>10608</v>
      </c>
      <c r="AE276" s="108">
        <v>10522</v>
      </c>
      <c r="AF276" s="108">
        <v>14099</v>
      </c>
      <c r="AG276" s="108">
        <v>1046</v>
      </c>
      <c r="AH276" s="108">
        <v>555</v>
      </c>
      <c r="AI276" s="108"/>
      <c r="AJ276" s="108"/>
      <c r="AK276" s="150"/>
      <c r="AL276" s="115" t="s">
        <v>52</v>
      </c>
    </row>
    <row r="277" spans="1:38" ht="13.5" customHeight="1">
      <c r="A277" s="196">
        <v>41008</v>
      </c>
      <c r="B277" s="726">
        <v>0</v>
      </c>
      <c r="C277" s="154">
        <v>0</v>
      </c>
      <c r="D277" s="154">
        <v>28156</v>
      </c>
      <c r="E277" s="155">
        <v>0</v>
      </c>
      <c r="F277" s="154">
        <v>0</v>
      </c>
      <c r="G277" s="131">
        <v>1277</v>
      </c>
      <c r="H277" s="53">
        <v>0</v>
      </c>
      <c r="I277" s="13">
        <v>0</v>
      </c>
      <c r="J277" s="131">
        <v>2377</v>
      </c>
      <c r="K277" s="53">
        <v>0</v>
      </c>
      <c r="L277" s="13">
        <v>0</v>
      </c>
      <c r="M277" s="131">
        <v>4135</v>
      </c>
      <c r="N277" s="53">
        <v>0</v>
      </c>
      <c r="O277" s="13">
        <v>0</v>
      </c>
      <c r="P277" s="131">
        <v>1493</v>
      </c>
      <c r="Q277" s="13">
        <v>0</v>
      </c>
      <c r="R277" s="13">
        <v>0</v>
      </c>
      <c r="S277" s="57">
        <v>126</v>
      </c>
      <c r="T277" s="99"/>
      <c r="U277" s="57"/>
      <c r="V277" s="100"/>
      <c r="W277" s="99"/>
      <c r="X277" s="57"/>
      <c r="Y277" s="100"/>
      <c r="Z277" s="57"/>
      <c r="AA277" s="57"/>
      <c r="AB277" s="1415"/>
      <c r="AC277" s="1407">
        <v>861980</v>
      </c>
      <c r="AD277" s="57">
        <v>10664</v>
      </c>
      <c r="AE277" s="57">
        <v>10892</v>
      </c>
      <c r="AF277" s="57">
        <v>14145</v>
      </c>
      <c r="AG277" s="57">
        <v>922</v>
      </c>
      <c r="AH277" s="57">
        <v>555</v>
      </c>
      <c r="AI277" s="57"/>
      <c r="AJ277" s="57"/>
      <c r="AK277" s="237"/>
    </row>
    <row r="278" spans="1:38" ht="13.5" customHeight="1">
      <c r="A278" s="196">
        <v>41009</v>
      </c>
      <c r="B278" s="726">
        <v>0</v>
      </c>
      <c r="C278" s="154">
        <v>0</v>
      </c>
      <c r="D278" s="154">
        <v>64391</v>
      </c>
      <c r="E278" s="155">
        <v>0</v>
      </c>
      <c r="F278" s="154">
        <v>0</v>
      </c>
      <c r="G278" s="131">
        <v>6642</v>
      </c>
      <c r="H278" s="53">
        <v>0</v>
      </c>
      <c r="I278" s="13">
        <v>0</v>
      </c>
      <c r="J278" s="131">
        <v>7462</v>
      </c>
      <c r="K278" s="53">
        <v>0</v>
      </c>
      <c r="L278" s="13">
        <v>0</v>
      </c>
      <c r="M278" s="131">
        <v>7816</v>
      </c>
      <c r="N278" s="53">
        <v>0</v>
      </c>
      <c r="O278" s="13">
        <v>0</v>
      </c>
      <c r="P278" s="131">
        <v>3753</v>
      </c>
      <c r="Q278" s="13">
        <v>0</v>
      </c>
      <c r="R278" s="13">
        <v>0</v>
      </c>
      <c r="S278" s="57">
        <v>37</v>
      </c>
      <c r="T278" s="99"/>
      <c r="U278" s="57"/>
      <c r="V278" s="100"/>
      <c r="W278" s="99"/>
      <c r="X278" s="57"/>
      <c r="Y278" s="100"/>
      <c r="Z278" s="57"/>
      <c r="AA278" s="57"/>
      <c r="AB278" s="1415"/>
      <c r="AC278" s="1407">
        <v>866780</v>
      </c>
      <c r="AD278" s="57">
        <v>10224</v>
      </c>
      <c r="AE278" s="57">
        <v>11452</v>
      </c>
      <c r="AF278" s="57">
        <v>15497</v>
      </c>
      <c r="AG278" s="57">
        <v>1119</v>
      </c>
      <c r="AH278" s="57">
        <v>580</v>
      </c>
      <c r="AI278" s="57"/>
      <c r="AJ278" s="57"/>
      <c r="AK278" s="237"/>
    </row>
    <row r="279" spans="1:38" ht="13.5" customHeight="1">
      <c r="A279" s="196">
        <v>41010</v>
      </c>
      <c r="B279" s="726">
        <v>0</v>
      </c>
      <c r="C279" s="154">
        <v>0</v>
      </c>
      <c r="D279" s="154">
        <v>37530</v>
      </c>
      <c r="E279" s="155">
        <v>0</v>
      </c>
      <c r="F279" s="154">
        <v>0</v>
      </c>
      <c r="G279" s="131">
        <v>2796</v>
      </c>
      <c r="H279" s="53">
        <v>0</v>
      </c>
      <c r="I279" s="13">
        <v>0</v>
      </c>
      <c r="J279" s="131">
        <v>4630</v>
      </c>
      <c r="K279" s="53">
        <v>0</v>
      </c>
      <c r="L279" s="13">
        <v>0</v>
      </c>
      <c r="M279" s="131">
        <v>6637</v>
      </c>
      <c r="N279" s="53">
        <v>0</v>
      </c>
      <c r="O279" s="13">
        <v>0</v>
      </c>
      <c r="P279" s="131">
        <v>2569</v>
      </c>
      <c r="Q279" s="13">
        <v>0</v>
      </c>
      <c r="R279" s="13">
        <v>0</v>
      </c>
      <c r="S279" s="57">
        <v>49</v>
      </c>
      <c r="T279" s="99"/>
      <c r="U279" s="57"/>
      <c r="V279" s="100"/>
      <c r="W279" s="99"/>
      <c r="X279" s="57"/>
      <c r="Y279" s="100"/>
      <c r="Z279" s="57"/>
      <c r="AA279" s="57"/>
      <c r="AB279" s="1415"/>
      <c r="AC279" s="1407">
        <v>870657</v>
      </c>
      <c r="AD279" s="57">
        <v>10490</v>
      </c>
      <c r="AE279" s="57">
        <v>12180</v>
      </c>
      <c r="AF279" s="57">
        <v>17980</v>
      </c>
      <c r="AG279" s="57">
        <v>952</v>
      </c>
      <c r="AH279" s="57">
        <v>549</v>
      </c>
      <c r="AI279" s="57"/>
      <c r="AJ279" s="57"/>
      <c r="AK279" s="237"/>
    </row>
    <row r="280" spans="1:38" ht="13.5" customHeight="1">
      <c r="A280" s="196">
        <v>41011</v>
      </c>
      <c r="B280" s="726">
        <v>0</v>
      </c>
      <c r="C280" s="154">
        <v>0</v>
      </c>
      <c r="D280" s="154">
        <v>35732</v>
      </c>
      <c r="E280" s="155">
        <v>0</v>
      </c>
      <c r="F280" s="154">
        <v>0</v>
      </c>
      <c r="G280" s="131">
        <v>1463</v>
      </c>
      <c r="H280" s="53">
        <v>0</v>
      </c>
      <c r="I280" s="13">
        <v>0</v>
      </c>
      <c r="J280" s="131">
        <v>3989</v>
      </c>
      <c r="K280" s="53">
        <v>0</v>
      </c>
      <c r="L280" s="13">
        <v>0</v>
      </c>
      <c r="M280" s="131">
        <v>5319</v>
      </c>
      <c r="N280" s="53">
        <v>0</v>
      </c>
      <c r="O280" s="13">
        <v>0</v>
      </c>
      <c r="P280" s="131">
        <v>2988</v>
      </c>
      <c r="Q280" s="13">
        <v>0</v>
      </c>
      <c r="R280" s="13">
        <v>0</v>
      </c>
      <c r="S280" s="57">
        <v>88</v>
      </c>
      <c r="T280" s="99"/>
      <c r="U280" s="57"/>
      <c r="V280" s="100"/>
      <c r="W280" s="99"/>
      <c r="X280" s="57"/>
      <c r="Y280" s="100"/>
      <c r="Z280" s="57"/>
      <c r="AA280" s="57"/>
      <c r="AB280" s="1415"/>
      <c r="AC280" s="1407">
        <v>870427</v>
      </c>
      <c r="AD280" s="57">
        <v>10144</v>
      </c>
      <c r="AE280" s="57">
        <v>12506</v>
      </c>
      <c r="AF280" s="57">
        <v>17769</v>
      </c>
      <c r="AG280" s="57">
        <v>1005</v>
      </c>
      <c r="AH280" s="57">
        <v>522</v>
      </c>
      <c r="AI280" s="57"/>
      <c r="AJ280" s="57"/>
      <c r="AK280" s="237"/>
    </row>
    <row r="281" spans="1:38" ht="13.5" customHeight="1">
      <c r="A281" s="196">
        <v>41012</v>
      </c>
      <c r="B281" s="726">
        <v>0</v>
      </c>
      <c r="C281" s="154">
        <v>0</v>
      </c>
      <c r="D281" s="154">
        <v>40481</v>
      </c>
      <c r="E281" s="155">
        <v>0</v>
      </c>
      <c r="F281" s="154">
        <v>0</v>
      </c>
      <c r="G281" s="131">
        <v>561</v>
      </c>
      <c r="H281" s="53">
        <v>0</v>
      </c>
      <c r="I281" s="13">
        <v>0</v>
      </c>
      <c r="J281" s="131">
        <v>2656</v>
      </c>
      <c r="K281" s="53">
        <v>0</v>
      </c>
      <c r="L281" s="13">
        <v>0</v>
      </c>
      <c r="M281" s="131">
        <v>3331</v>
      </c>
      <c r="N281" s="53">
        <v>0</v>
      </c>
      <c r="O281" s="13">
        <v>0</v>
      </c>
      <c r="P281" s="131">
        <v>2121</v>
      </c>
      <c r="Q281" s="13">
        <v>0</v>
      </c>
      <c r="R281" s="13">
        <v>0</v>
      </c>
      <c r="S281" s="57">
        <v>68</v>
      </c>
      <c r="T281" s="99"/>
      <c r="U281" s="57"/>
      <c r="V281" s="100"/>
      <c r="W281" s="99"/>
      <c r="X281" s="57"/>
      <c r="Y281" s="100"/>
      <c r="Z281" s="57"/>
      <c r="AA281" s="57"/>
      <c r="AB281" s="1415"/>
      <c r="AC281" s="1407">
        <v>867452</v>
      </c>
      <c r="AD281" s="57">
        <v>10047</v>
      </c>
      <c r="AE281" s="57">
        <v>13232</v>
      </c>
      <c r="AF281" s="57">
        <v>17463</v>
      </c>
      <c r="AG281" s="57">
        <v>1138</v>
      </c>
      <c r="AH281" s="57">
        <v>528</v>
      </c>
      <c r="AI281" s="57"/>
      <c r="AJ281" s="57"/>
      <c r="AK281" s="237"/>
    </row>
    <row r="282" spans="1:38" ht="13.5" customHeight="1">
      <c r="A282" s="196">
        <v>41015</v>
      </c>
      <c r="B282" s="726">
        <v>0</v>
      </c>
      <c r="C282" s="154">
        <v>0</v>
      </c>
      <c r="D282" s="154">
        <v>29558</v>
      </c>
      <c r="E282" s="155">
        <v>0</v>
      </c>
      <c r="F282" s="154">
        <v>0</v>
      </c>
      <c r="G282" s="131">
        <v>1688</v>
      </c>
      <c r="H282" s="53">
        <v>0</v>
      </c>
      <c r="I282" s="13">
        <v>0</v>
      </c>
      <c r="J282" s="131">
        <v>2924</v>
      </c>
      <c r="K282" s="53">
        <v>0</v>
      </c>
      <c r="L282" s="13">
        <v>0</v>
      </c>
      <c r="M282" s="131">
        <v>7146</v>
      </c>
      <c r="N282" s="53">
        <v>0</v>
      </c>
      <c r="O282" s="13">
        <v>0</v>
      </c>
      <c r="P282" s="131">
        <v>2502</v>
      </c>
      <c r="Q282" s="13">
        <v>0</v>
      </c>
      <c r="R282" s="13">
        <v>0</v>
      </c>
      <c r="S282" s="57">
        <v>116</v>
      </c>
      <c r="T282" s="99"/>
      <c r="U282" s="57"/>
      <c r="V282" s="100"/>
      <c r="W282" s="99"/>
      <c r="X282" s="57"/>
      <c r="Y282" s="100"/>
      <c r="Z282" s="57"/>
      <c r="AA282" s="57"/>
      <c r="AB282" s="1415"/>
      <c r="AC282" s="1407">
        <v>868629</v>
      </c>
      <c r="AD282" s="57">
        <v>10290</v>
      </c>
      <c r="AE282" s="57">
        <v>13775</v>
      </c>
      <c r="AF282" s="57">
        <v>18779</v>
      </c>
      <c r="AG282" s="57">
        <v>1001</v>
      </c>
      <c r="AH282" s="57">
        <v>479</v>
      </c>
      <c r="AI282" s="57"/>
      <c r="AJ282" s="57"/>
      <c r="AK282" s="237"/>
    </row>
    <row r="283" spans="1:38" ht="13.5" customHeight="1">
      <c r="A283" s="196">
        <v>41016</v>
      </c>
      <c r="B283" s="726">
        <v>0</v>
      </c>
      <c r="C283" s="154">
        <v>0</v>
      </c>
      <c r="D283" s="154">
        <v>30676</v>
      </c>
      <c r="E283" s="155">
        <v>0</v>
      </c>
      <c r="F283" s="154">
        <v>0</v>
      </c>
      <c r="G283" s="131">
        <v>1305</v>
      </c>
      <c r="H283" s="53">
        <v>0</v>
      </c>
      <c r="I283" s="13">
        <v>0</v>
      </c>
      <c r="J283" s="131">
        <v>3175</v>
      </c>
      <c r="K283" s="53">
        <v>2151</v>
      </c>
      <c r="L283" s="13">
        <v>0</v>
      </c>
      <c r="M283" s="131">
        <v>4338</v>
      </c>
      <c r="N283" s="53">
        <v>0</v>
      </c>
      <c r="O283" s="13">
        <v>0</v>
      </c>
      <c r="P283" s="131">
        <v>1301</v>
      </c>
      <c r="Q283" s="13">
        <v>0</v>
      </c>
      <c r="R283" s="13">
        <v>0</v>
      </c>
      <c r="S283" s="57">
        <v>99</v>
      </c>
      <c r="T283" s="99"/>
      <c r="U283" s="57"/>
      <c r="V283" s="100"/>
      <c r="W283" s="99"/>
      <c r="X283" s="57"/>
      <c r="Y283" s="100"/>
      <c r="Z283" s="57"/>
      <c r="AA283" s="57"/>
      <c r="AB283" s="1415"/>
      <c r="AC283" s="1407">
        <v>870362</v>
      </c>
      <c r="AD283" s="57">
        <v>10113</v>
      </c>
      <c r="AE283" s="57">
        <v>14872</v>
      </c>
      <c r="AF283" s="57">
        <v>20215</v>
      </c>
      <c r="AG283" s="57">
        <v>1030</v>
      </c>
      <c r="AH283" s="57">
        <v>497</v>
      </c>
      <c r="AI283" s="57"/>
      <c r="AJ283" s="57"/>
      <c r="AK283" s="237"/>
    </row>
    <row r="284" spans="1:38" ht="13.5" customHeight="1">
      <c r="A284" s="196">
        <v>41017</v>
      </c>
      <c r="B284" s="726">
        <v>0</v>
      </c>
      <c r="C284" s="154">
        <v>0</v>
      </c>
      <c r="D284" s="154">
        <v>20731</v>
      </c>
      <c r="E284" s="155">
        <v>0</v>
      </c>
      <c r="F284" s="154">
        <v>0</v>
      </c>
      <c r="G284" s="131">
        <v>2157</v>
      </c>
      <c r="H284" s="53">
        <v>0</v>
      </c>
      <c r="I284" s="13">
        <v>0</v>
      </c>
      <c r="J284" s="131">
        <v>1933</v>
      </c>
      <c r="K284" s="53">
        <v>0</v>
      </c>
      <c r="L284" s="13">
        <v>0</v>
      </c>
      <c r="M284" s="131">
        <v>2713</v>
      </c>
      <c r="N284" s="53">
        <v>0</v>
      </c>
      <c r="O284" s="13">
        <v>0</v>
      </c>
      <c r="P284" s="131">
        <v>1853</v>
      </c>
      <c r="Q284" s="13">
        <v>0</v>
      </c>
      <c r="R284" s="13">
        <v>0</v>
      </c>
      <c r="S284" s="57">
        <v>55</v>
      </c>
      <c r="T284" s="99"/>
      <c r="U284" s="57"/>
      <c r="V284" s="100"/>
      <c r="W284" s="99"/>
      <c r="X284" s="57"/>
      <c r="Y284" s="100"/>
      <c r="Z284" s="57"/>
      <c r="AA284" s="57"/>
      <c r="AB284" s="1415"/>
      <c r="AC284" s="1407">
        <v>870960</v>
      </c>
      <c r="AD284" s="57">
        <v>9763</v>
      </c>
      <c r="AE284" s="57">
        <v>15152</v>
      </c>
      <c r="AF284" s="57">
        <v>20472</v>
      </c>
      <c r="AG284" s="57">
        <v>1043</v>
      </c>
      <c r="AH284" s="57">
        <v>476</v>
      </c>
      <c r="AI284" s="57"/>
      <c r="AJ284" s="57"/>
      <c r="AK284" s="237"/>
    </row>
    <row r="285" spans="1:38" ht="13.5" customHeight="1">
      <c r="A285" s="196">
        <v>41018</v>
      </c>
      <c r="B285" s="726">
        <v>0</v>
      </c>
      <c r="C285" s="154">
        <v>0</v>
      </c>
      <c r="D285" s="154">
        <v>29558</v>
      </c>
      <c r="E285" s="155">
        <v>0</v>
      </c>
      <c r="F285" s="154">
        <v>0</v>
      </c>
      <c r="G285" s="131">
        <v>1579</v>
      </c>
      <c r="H285" s="53">
        <v>0</v>
      </c>
      <c r="I285" s="13">
        <v>0</v>
      </c>
      <c r="J285" s="131">
        <v>1824</v>
      </c>
      <c r="K285" s="53">
        <v>0</v>
      </c>
      <c r="L285" s="13">
        <v>0</v>
      </c>
      <c r="M285" s="131">
        <v>2314</v>
      </c>
      <c r="N285" s="53">
        <v>0</v>
      </c>
      <c r="O285" s="13">
        <v>0</v>
      </c>
      <c r="P285" s="131">
        <v>1879</v>
      </c>
      <c r="Q285" s="13">
        <v>0</v>
      </c>
      <c r="R285" s="13">
        <v>0</v>
      </c>
      <c r="S285" s="57">
        <v>80</v>
      </c>
      <c r="T285" s="99"/>
      <c r="U285" s="57"/>
      <c r="V285" s="100"/>
      <c r="W285" s="99"/>
      <c r="X285" s="57"/>
      <c r="Y285" s="100"/>
      <c r="Z285" s="57"/>
      <c r="AA285" s="57"/>
      <c r="AB285" s="1415"/>
      <c r="AC285" s="1407">
        <v>868326</v>
      </c>
      <c r="AD285" s="57">
        <v>8691</v>
      </c>
      <c r="AE285" s="57">
        <v>15167</v>
      </c>
      <c r="AF285" s="57">
        <v>20962</v>
      </c>
      <c r="AG285" s="57">
        <v>1009</v>
      </c>
      <c r="AH285" s="57">
        <v>432</v>
      </c>
      <c r="AI285" s="57"/>
      <c r="AJ285" s="57"/>
      <c r="AK285" s="237"/>
    </row>
    <row r="286" spans="1:38" ht="13.5" customHeight="1">
      <c r="A286" s="196">
        <v>41019</v>
      </c>
      <c r="B286" s="726">
        <v>0</v>
      </c>
      <c r="C286" s="154">
        <v>0</v>
      </c>
      <c r="D286" s="154">
        <v>18462</v>
      </c>
      <c r="E286" s="155">
        <v>0</v>
      </c>
      <c r="F286" s="154">
        <v>0</v>
      </c>
      <c r="G286" s="131">
        <v>951</v>
      </c>
      <c r="H286" s="53">
        <v>0</v>
      </c>
      <c r="I286" s="13">
        <v>0</v>
      </c>
      <c r="J286" s="131">
        <v>1268</v>
      </c>
      <c r="K286" s="53">
        <v>0</v>
      </c>
      <c r="L286" s="13">
        <v>0</v>
      </c>
      <c r="M286" s="131">
        <v>793</v>
      </c>
      <c r="N286" s="53">
        <v>0</v>
      </c>
      <c r="O286" s="13">
        <v>0</v>
      </c>
      <c r="P286" s="131">
        <v>449</v>
      </c>
      <c r="Q286" s="13">
        <v>0</v>
      </c>
      <c r="R286" s="13">
        <v>0</v>
      </c>
      <c r="S286" s="57">
        <v>18</v>
      </c>
      <c r="T286" s="99"/>
      <c r="U286" s="57"/>
      <c r="V286" s="100"/>
      <c r="W286" s="99"/>
      <c r="X286" s="57"/>
      <c r="Y286" s="100"/>
      <c r="Z286" s="57"/>
      <c r="AA286" s="57"/>
      <c r="AB286" s="1415"/>
      <c r="AC286" s="1407">
        <v>868254</v>
      </c>
      <c r="AD286" s="57">
        <v>8214</v>
      </c>
      <c r="AE286" s="57">
        <v>15802</v>
      </c>
      <c r="AF286" s="57">
        <v>21036</v>
      </c>
      <c r="AG286" s="57">
        <v>1074</v>
      </c>
      <c r="AH286" s="57">
        <v>432</v>
      </c>
      <c r="AI286" s="57"/>
      <c r="AJ286" s="57"/>
      <c r="AK286" s="237"/>
    </row>
    <row r="287" spans="1:38" ht="13.5" customHeight="1">
      <c r="A287" s="196">
        <v>41022</v>
      </c>
      <c r="B287" s="726">
        <v>0</v>
      </c>
      <c r="C287" s="154">
        <v>0</v>
      </c>
      <c r="D287" s="154">
        <v>41962</v>
      </c>
      <c r="E287" s="155">
        <v>0</v>
      </c>
      <c r="F287" s="154">
        <v>0</v>
      </c>
      <c r="G287" s="131">
        <v>1438</v>
      </c>
      <c r="H287" s="53">
        <v>0</v>
      </c>
      <c r="I287" s="13">
        <v>0</v>
      </c>
      <c r="J287" s="131">
        <v>1252</v>
      </c>
      <c r="K287" s="53">
        <v>0</v>
      </c>
      <c r="L287" s="13">
        <v>0</v>
      </c>
      <c r="M287" s="131">
        <v>2274</v>
      </c>
      <c r="N287" s="53">
        <v>0</v>
      </c>
      <c r="O287" s="13">
        <v>0</v>
      </c>
      <c r="P287" s="131">
        <v>1150</v>
      </c>
      <c r="Q287" s="13">
        <v>0</v>
      </c>
      <c r="R287" s="13">
        <v>0</v>
      </c>
      <c r="S287" s="57">
        <v>77</v>
      </c>
      <c r="T287" s="99"/>
      <c r="U287" s="57"/>
      <c r="V287" s="100"/>
      <c r="W287" s="99"/>
      <c r="X287" s="57"/>
      <c r="Y287" s="100"/>
      <c r="Z287" s="57"/>
      <c r="AA287" s="57"/>
      <c r="AB287" s="1415"/>
      <c r="AC287" s="1407">
        <v>869847</v>
      </c>
      <c r="AD287" s="57">
        <v>8241</v>
      </c>
      <c r="AE287" s="57">
        <v>16381</v>
      </c>
      <c r="AF287" s="57">
        <v>21428</v>
      </c>
      <c r="AG287" s="57">
        <v>1169</v>
      </c>
      <c r="AH287" s="57">
        <v>435</v>
      </c>
      <c r="AI287" s="57"/>
      <c r="AJ287" s="57"/>
      <c r="AK287" s="237"/>
    </row>
    <row r="288" spans="1:38" ht="13.5" customHeight="1">
      <c r="A288" s="196">
        <v>41023</v>
      </c>
      <c r="B288" s="726">
        <v>12000</v>
      </c>
      <c r="C288" s="154">
        <v>0</v>
      </c>
      <c r="D288" s="154">
        <v>39113</v>
      </c>
      <c r="E288" s="155">
        <v>0</v>
      </c>
      <c r="F288" s="154">
        <v>0</v>
      </c>
      <c r="G288" s="131">
        <v>3272</v>
      </c>
      <c r="H288" s="53">
        <v>0</v>
      </c>
      <c r="I288" s="13">
        <v>0</v>
      </c>
      <c r="J288" s="131">
        <v>1696</v>
      </c>
      <c r="K288" s="53">
        <v>3719</v>
      </c>
      <c r="L288" s="13">
        <v>0</v>
      </c>
      <c r="M288" s="131">
        <v>7446</v>
      </c>
      <c r="N288" s="53">
        <v>0</v>
      </c>
      <c r="O288" s="13">
        <v>0</v>
      </c>
      <c r="P288" s="131">
        <v>1062</v>
      </c>
      <c r="Q288" s="13">
        <v>0</v>
      </c>
      <c r="R288" s="13">
        <v>0</v>
      </c>
      <c r="S288" s="57">
        <v>26</v>
      </c>
      <c r="T288" s="99"/>
      <c r="U288" s="57"/>
      <c r="V288" s="100"/>
      <c r="W288" s="99"/>
      <c r="X288" s="57"/>
      <c r="Y288" s="100"/>
      <c r="Z288" s="57"/>
      <c r="AA288" s="57"/>
      <c r="AB288" s="1415"/>
      <c r="AC288" s="1407">
        <v>882504</v>
      </c>
      <c r="AD288" s="57">
        <v>7779</v>
      </c>
      <c r="AE288" s="57">
        <v>17261</v>
      </c>
      <c r="AF288" s="57">
        <v>25175</v>
      </c>
      <c r="AG288" s="57">
        <v>1066</v>
      </c>
      <c r="AH288" s="57">
        <v>438</v>
      </c>
      <c r="AI288" s="57"/>
      <c r="AJ288" s="57"/>
      <c r="AK288" s="237"/>
    </row>
    <row r="289" spans="1:37" ht="13.5" customHeight="1">
      <c r="A289" s="196">
        <v>41024</v>
      </c>
      <c r="B289" s="726">
        <v>0</v>
      </c>
      <c r="C289" s="154">
        <v>0</v>
      </c>
      <c r="D289" s="154">
        <v>54939</v>
      </c>
      <c r="E289" s="155">
        <v>0</v>
      </c>
      <c r="F289" s="154">
        <v>0</v>
      </c>
      <c r="G289" s="131">
        <v>2110</v>
      </c>
      <c r="H289" s="53">
        <v>0</v>
      </c>
      <c r="I289" s="13">
        <v>0</v>
      </c>
      <c r="J289" s="131">
        <v>2622</v>
      </c>
      <c r="K289" s="53">
        <v>0</v>
      </c>
      <c r="L289" s="13">
        <v>0</v>
      </c>
      <c r="M289" s="131">
        <v>4092</v>
      </c>
      <c r="N289" s="53">
        <v>0</v>
      </c>
      <c r="O289" s="13">
        <v>0</v>
      </c>
      <c r="P289" s="131">
        <v>1350</v>
      </c>
      <c r="Q289" s="13">
        <v>0</v>
      </c>
      <c r="R289" s="13">
        <v>0</v>
      </c>
      <c r="S289" s="57">
        <v>58</v>
      </c>
      <c r="T289" s="99"/>
      <c r="U289" s="57"/>
      <c r="V289" s="100"/>
      <c r="W289" s="99"/>
      <c r="X289" s="57"/>
      <c r="Y289" s="100"/>
      <c r="Z289" s="57"/>
      <c r="AA289" s="57"/>
      <c r="AB289" s="1415"/>
      <c r="AC289" s="1407">
        <v>879355</v>
      </c>
      <c r="AD289" s="57">
        <v>8178</v>
      </c>
      <c r="AE289" s="57">
        <v>17647</v>
      </c>
      <c r="AF289" s="57">
        <v>24619</v>
      </c>
      <c r="AG289" s="57">
        <v>1184</v>
      </c>
      <c r="AH289" s="57">
        <v>418</v>
      </c>
      <c r="AI289" s="57"/>
      <c r="AJ289" s="57"/>
      <c r="AK289" s="237"/>
    </row>
    <row r="290" spans="1:37" ht="13.5" customHeight="1">
      <c r="A290" s="196">
        <v>41025</v>
      </c>
      <c r="B290" s="726">
        <v>0</v>
      </c>
      <c r="C290" s="154">
        <v>0</v>
      </c>
      <c r="D290" s="154">
        <v>42140</v>
      </c>
      <c r="E290" s="155">
        <v>0</v>
      </c>
      <c r="F290" s="154">
        <v>0</v>
      </c>
      <c r="G290" s="131">
        <v>643</v>
      </c>
      <c r="H290" s="53">
        <v>0</v>
      </c>
      <c r="I290" s="13">
        <v>0</v>
      </c>
      <c r="J290" s="131">
        <v>2253</v>
      </c>
      <c r="K290" s="53">
        <v>0</v>
      </c>
      <c r="L290" s="13">
        <v>0</v>
      </c>
      <c r="M290" s="131">
        <v>3169</v>
      </c>
      <c r="N290" s="53">
        <v>0</v>
      </c>
      <c r="O290" s="13">
        <v>0</v>
      </c>
      <c r="P290" s="131">
        <v>985</v>
      </c>
      <c r="Q290" s="13">
        <v>0</v>
      </c>
      <c r="R290" s="13">
        <v>0</v>
      </c>
      <c r="S290" s="57">
        <v>94</v>
      </c>
      <c r="T290" s="99"/>
      <c r="U290" s="57"/>
      <c r="V290" s="100"/>
      <c r="W290" s="99"/>
      <c r="X290" s="57"/>
      <c r="Y290" s="100"/>
      <c r="Z290" s="57"/>
      <c r="AA290" s="57"/>
      <c r="AB290" s="1415"/>
      <c r="AC290" s="1407">
        <v>878914</v>
      </c>
      <c r="AD290" s="57">
        <v>8109</v>
      </c>
      <c r="AE290" s="57">
        <v>17990</v>
      </c>
      <c r="AF290" s="57">
        <v>24534</v>
      </c>
      <c r="AG290" s="57">
        <v>1222</v>
      </c>
      <c r="AH290" s="57">
        <v>429</v>
      </c>
      <c r="AI290" s="57"/>
      <c r="AJ290" s="57"/>
      <c r="AK290" s="237"/>
    </row>
    <row r="291" spans="1:37" ht="13.5" customHeight="1">
      <c r="A291" s="196">
        <v>41026</v>
      </c>
      <c r="B291" s="726">
        <v>0</v>
      </c>
      <c r="C291" s="154">
        <v>0</v>
      </c>
      <c r="D291" s="154">
        <v>17012</v>
      </c>
      <c r="E291" s="155">
        <v>0</v>
      </c>
      <c r="F291" s="154">
        <v>0</v>
      </c>
      <c r="G291" s="131">
        <v>941</v>
      </c>
      <c r="H291" s="53">
        <v>0</v>
      </c>
      <c r="I291" s="13">
        <v>0</v>
      </c>
      <c r="J291" s="131">
        <v>1190</v>
      </c>
      <c r="K291" s="53">
        <v>0</v>
      </c>
      <c r="L291" s="13">
        <v>0</v>
      </c>
      <c r="M291" s="131">
        <v>2137</v>
      </c>
      <c r="N291" s="53">
        <v>0</v>
      </c>
      <c r="O291" s="13">
        <v>0</v>
      </c>
      <c r="P291" s="131">
        <v>392</v>
      </c>
      <c r="Q291" s="13">
        <v>0</v>
      </c>
      <c r="R291" s="13">
        <v>0</v>
      </c>
      <c r="S291" s="57">
        <v>24</v>
      </c>
      <c r="T291" s="99"/>
      <c r="U291" s="57"/>
      <c r="V291" s="100"/>
      <c r="W291" s="99"/>
      <c r="X291" s="57"/>
      <c r="Y291" s="100"/>
      <c r="Z291" s="57"/>
      <c r="AA291" s="57"/>
      <c r="AB291" s="1415"/>
      <c r="AC291" s="1407">
        <v>879889</v>
      </c>
      <c r="AD291" s="57">
        <v>7647</v>
      </c>
      <c r="AE291" s="57">
        <v>18124</v>
      </c>
      <c r="AF291" s="57">
        <v>24810</v>
      </c>
      <c r="AG291" s="57">
        <v>1212</v>
      </c>
      <c r="AH291" s="57">
        <v>431</v>
      </c>
      <c r="AI291" s="57"/>
      <c r="AJ291" s="57"/>
      <c r="AK291" s="237"/>
    </row>
    <row r="292" spans="1:37" ht="13.5" customHeight="1">
      <c r="A292" s="196">
        <v>41029</v>
      </c>
      <c r="B292" s="726">
        <v>0</v>
      </c>
      <c r="C292" s="154">
        <v>0</v>
      </c>
      <c r="D292" s="154">
        <v>23840</v>
      </c>
      <c r="E292" s="155">
        <v>0</v>
      </c>
      <c r="F292" s="154">
        <v>0</v>
      </c>
      <c r="G292" s="131">
        <v>5034</v>
      </c>
      <c r="H292" s="53">
        <v>0</v>
      </c>
      <c r="I292" s="13">
        <v>0</v>
      </c>
      <c r="J292" s="131">
        <v>3644</v>
      </c>
      <c r="K292" s="53">
        <v>579</v>
      </c>
      <c r="L292" s="13">
        <v>0</v>
      </c>
      <c r="M292" s="131">
        <v>5159</v>
      </c>
      <c r="N292" s="53">
        <v>0</v>
      </c>
      <c r="O292" s="13">
        <v>0</v>
      </c>
      <c r="P292" s="131">
        <v>640</v>
      </c>
      <c r="Q292" s="13">
        <v>0</v>
      </c>
      <c r="R292" s="13">
        <v>0</v>
      </c>
      <c r="S292" s="57">
        <v>38</v>
      </c>
      <c r="T292" s="99"/>
      <c r="U292" s="57"/>
      <c r="V292" s="100"/>
      <c r="W292" s="99"/>
      <c r="X292" s="57"/>
      <c r="Y292" s="100"/>
      <c r="Z292" s="57"/>
      <c r="AA292" s="57"/>
      <c r="AB292" s="1415"/>
      <c r="AC292" s="1407">
        <v>882365</v>
      </c>
      <c r="AD292" s="57">
        <v>9196</v>
      </c>
      <c r="AE292" s="57">
        <v>17366</v>
      </c>
      <c r="AF292" s="57">
        <v>26572</v>
      </c>
      <c r="AG292" s="57">
        <v>1235</v>
      </c>
      <c r="AH292" s="57">
        <v>413</v>
      </c>
      <c r="AI292" s="57"/>
      <c r="AJ292" s="57"/>
      <c r="AK292" s="237"/>
    </row>
    <row r="293" spans="1:37" ht="13.5" customHeight="1">
      <c r="A293" s="196">
        <v>41030</v>
      </c>
      <c r="B293" s="726">
        <v>0</v>
      </c>
      <c r="C293" s="154">
        <v>0</v>
      </c>
      <c r="D293" s="154">
        <v>26096</v>
      </c>
      <c r="E293" s="155">
        <v>0</v>
      </c>
      <c r="F293" s="154">
        <v>0</v>
      </c>
      <c r="G293" s="131">
        <v>4820</v>
      </c>
      <c r="H293" s="53">
        <v>0</v>
      </c>
      <c r="I293" s="13">
        <v>0</v>
      </c>
      <c r="J293" s="131">
        <v>3202</v>
      </c>
      <c r="K293" s="53">
        <v>0</v>
      </c>
      <c r="L293" s="13">
        <v>0</v>
      </c>
      <c r="M293" s="131">
        <v>5747</v>
      </c>
      <c r="N293" s="53">
        <v>0</v>
      </c>
      <c r="O293" s="13">
        <v>0</v>
      </c>
      <c r="P293" s="131">
        <v>1356</v>
      </c>
      <c r="Q293" s="13">
        <v>0</v>
      </c>
      <c r="R293" s="13">
        <v>0</v>
      </c>
      <c r="S293" s="57">
        <v>17</v>
      </c>
      <c r="T293" s="99"/>
      <c r="U293" s="57"/>
      <c r="V293" s="100"/>
      <c r="W293" s="99"/>
      <c r="X293" s="57"/>
      <c r="Y293" s="100"/>
      <c r="Z293" s="57"/>
      <c r="AA293" s="57"/>
      <c r="AB293" s="1415"/>
      <c r="AC293" s="1407">
        <v>880983</v>
      </c>
      <c r="AD293" s="57">
        <v>7754</v>
      </c>
      <c r="AE293" s="57">
        <v>16683</v>
      </c>
      <c r="AF293" s="57">
        <v>26616</v>
      </c>
      <c r="AG293" s="57">
        <v>764</v>
      </c>
      <c r="AH293" s="57">
        <v>421</v>
      </c>
      <c r="AI293" s="57"/>
      <c r="AJ293" s="57"/>
      <c r="AK293" s="237"/>
    </row>
    <row r="294" spans="1:37" ht="13.5" customHeight="1">
      <c r="A294" s="196">
        <v>41031</v>
      </c>
      <c r="B294" s="726">
        <v>0</v>
      </c>
      <c r="C294" s="154">
        <v>0</v>
      </c>
      <c r="D294" s="154">
        <v>14554</v>
      </c>
      <c r="E294" s="155">
        <v>0</v>
      </c>
      <c r="F294" s="154">
        <v>0</v>
      </c>
      <c r="G294" s="131">
        <v>471</v>
      </c>
      <c r="H294" s="53">
        <v>0</v>
      </c>
      <c r="I294" s="13">
        <v>0</v>
      </c>
      <c r="J294" s="131">
        <v>5095</v>
      </c>
      <c r="K294" s="53">
        <v>421</v>
      </c>
      <c r="L294" s="13">
        <v>0</v>
      </c>
      <c r="M294" s="131">
        <v>5948</v>
      </c>
      <c r="N294" s="53">
        <v>0</v>
      </c>
      <c r="O294" s="13">
        <v>0</v>
      </c>
      <c r="P294" s="131">
        <v>1474</v>
      </c>
      <c r="Q294" s="13">
        <v>0</v>
      </c>
      <c r="R294" s="13">
        <v>0</v>
      </c>
      <c r="S294" s="57">
        <v>12</v>
      </c>
      <c r="T294" s="99"/>
      <c r="U294" s="57"/>
      <c r="V294" s="100"/>
      <c r="W294" s="99"/>
      <c r="X294" s="57"/>
      <c r="Y294" s="100"/>
      <c r="Z294" s="57"/>
      <c r="AA294" s="57"/>
      <c r="AB294" s="1415"/>
      <c r="AC294" s="1407">
        <v>882363</v>
      </c>
      <c r="AD294" s="57">
        <v>7845</v>
      </c>
      <c r="AE294" s="57">
        <v>14282</v>
      </c>
      <c r="AF294" s="57">
        <v>28146</v>
      </c>
      <c r="AG294" s="57">
        <v>822</v>
      </c>
      <c r="AH294" s="57">
        <v>415</v>
      </c>
      <c r="AI294" s="57"/>
      <c r="AJ294" s="57"/>
      <c r="AK294" s="237"/>
    </row>
    <row r="295" spans="1:37" ht="13.5" customHeight="1">
      <c r="A295" s="196">
        <v>41032</v>
      </c>
      <c r="B295" s="726">
        <v>0</v>
      </c>
      <c r="C295" s="154">
        <v>0</v>
      </c>
      <c r="D295" s="154">
        <v>16489</v>
      </c>
      <c r="E295" s="155">
        <v>0</v>
      </c>
      <c r="F295" s="154">
        <v>0</v>
      </c>
      <c r="G295" s="131">
        <v>3301</v>
      </c>
      <c r="H295" s="53">
        <v>0</v>
      </c>
      <c r="I295" s="13">
        <v>0</v>
      </c>
      <c r="J295" s="131">
        <v>4112</v>
      </c>
      <c r="K295" s="53">
        <v>0</v>
      </c>
      <c r="L295" s="13">
        <v>0</v>
      </c>
      <c r="M295" s="131">
        <v>4750</v>
      </c>
      <c r="N295" s="53">
        <v>0</v>
      </c>
      <c r="O295" s="13">
        <v>0</v>
      </c>
      <c r="P295" s="131">
        <v>1103</v>
      </c>
      <c r="Q295" s="13">
        <v>0</v>
      </c>
      <c r="R295" s="13">
        <v>0</v>
      </c>
      <c r="S295" s="57">
        <v>14</v>
      </c>
      <c r="T295" s="99"/>
      <c r="U295" s="57"/>
      <c r="V295" s="100"/>
      <c r="W295" s="99"/>
      <c r="X295" s="57"/>
      <c r="Y295" s="100"/>
      <c r="Z295" s="57"/>
      <c r="AA295" s="57"/>
      <c r="AB295" s="1415"/>
      <c r="AC295" s="1407">
        <v>881754</v>
      </c>
      <c r="AD295" s="57">
        <v>8517</v>
      </c>
      <c r="AE295" s="57">
        <v>13591</v>
      </c>
      <c r="AF295" s="57">
        <v>29027</v>
      </c>
      <c r="AG295" s="57">
        <v>783</v>
      </c>
      <c r="AH295" s="57">
        <v>426</v>
      </c>
      <c r="AI295" s="57"/>
      <c r="AJ295" s="57"/>
      <c r="AK295" s="237"/>
    </row>
    <row r="296" spans="1:37" ht="13.5" customHeight="1">
      <c r="A296" s="196">
        <v>41033</v>
      </c>
      <c r="B296" s="726">
        <v>0</v>
      </c>
      <c r="C296" s="154">
        <v>0</v>
      </c>
      <c r="D296" s="154">
        <v>26816</v>
      </c>
      <c r="E296" s="155">
        <v>0</v>
      </c>
      <c r="F296" s="154">
        <v>0</v>
      </c>
      <c r="G296" s="131">
        <v>2592</v>
      </c>
      <c r="H296" s="53">
        <v>0</v>
      </c>
      <c r="I296" s="13">
        <v>0</v>
      </c>
      <c r="J296" s="131">
        <v>2915</v>
      </c>
      <c r="K296" s="53">
        <v>0</v>
      </c>
      <c r="L296" s="13">
        <v>0</v>
      </c>
      <c r="M296" s="131">
        <v>5560</v>
      </c>
      <c r="N296" s="53">
        <v>0</v>
      </c>
      <c r="O296" s="13">
        <v>0</v>
      </c>
      <c r="P296" s="131">
        <v>1851</v>
      </c>
      <c r="Q296" s="13">
        <v>0</v>
      </c>
      <c r="R296" s="13">
        <v>0</v>
      </c>
      <c r="S296" s="57">
        <v>12</v>
      </c>
      <c r="T296" s="99"/>
      <c r="U296" s="57"/>
      <c r="V296" s="100"/>
      <c r="W296" s="99"/>
      <c r="X296" s="57"/>
      <c r="Y296" s="100"/>
      <c r="Z296" s="57"/>
      <c r="AA296" s="57"/>
      <c r="AB296" s="1415"/>
      <c r="AC296" s="1407">
        <v>881180</v>
      </c>
      <c r="AD296" s="57">
        <v>8276</v>
      </c>
      <c r="AE296" s="57">
        <v>14017</v>
      </c>
      <c r="AF296" s="57">
        <v>30407</v>
      </c>
      <c r="AG296" s="57">
        <v>1020</v>
      </c>
      <c r="AH296" s="57">
        <v>433</v>
      </c>
      <c r="AI296" s="57"/>
      <c r="AJ296" s="57"/>
      <c r="AK296" s="237"/>
    </row>
    <row r="297" spans="1:37" ht="13.5" customHeight="1">
      <c r="A297" s="196">
        <v>41036</v>
      </c>
      <c r="B297" s="726">
        <v>0</v>
      </c>
      <c r="C297" s="154">
        <v>0</v>
      </c>
      <c r="D297" s="154">
        <v>18120</v>
      </c>
      <c r="E297" s="155">
        <v>0</v>
      </c>
      <c r="F297" s="154">
        <v>0</v>
      </c>
      <c r="G297" s="131">
        <v>98</v>
      </c>
      <c r="H297" s="53">
        <v>0</v>
      </c>
      <c r="I297" s="13">
        <v>0</v>
      </c>
      <c r="J297" s="131">
        <v>2507</v>
      </c>
      <c r="K297" s="53">
        <v>84</v>
      </c>
      <c r="L297" s="13">
        <v>0</v>
      </c>
      <c r="M297" s="131">
        <v>3065</v>
      </c>
      <c r="N297" s="53">
        <v>0</v>
      </c>
      <c r="O297" s="13">
        <v>0</v>
      </c>
      <c r="P297" s="131">
        <v>522</v>
      </c>
      <c r="Q297" s="13">
        <v>0</v>
      </c>
      <c r="R297" s="13">
        <v>0</v>
      </c>
      <c r="S297" s="57">
        <v>26</v>
      </c>
      <c r="T297" s="99"/>
      <c r="U297" s="57"/>
      <c r="V297" s="100"/>
      <c r="W297" s="99"/>
      <c r="X297" s="57"/>
      <c r="Y297" s="100"/>
      <c r="Z297" s="57"/>
      <c r="AA297" s="57"/>
      <c r="AB297" s="1415"/>
      <c r="AC297" s="1407">
        <v>879461</v>
      </c>
      <c r="AD297" s="57">
        <v>8228</v>
      </c>
      <c r="AE297" s="57">
        <v>13566</v>
      </c>
      <c r="AF297" s="57">
        <v>30538</v>
      </c>
      <c r="AG297" s="57">
        <v>966</v>
      </c>
      <c r="AH297" s="57">
        <v>425</v>
      </c>
      <c r="AI297" s="57"/>
      <c r="AJ297" s="57"/>
      <c r="AK297" s="237"/>
    </row>
    <row r="298" spans="1:37" ht="13.5" customHeight="1">
      <c r="A298" s="196">
        <v>41037</v>
      </c>
      <c r="B298" s="726">
        <v>0</v>
      </c>
      <c r="C298" s="154">
        <v>0</v>
      </c>
      <c r="D298" s="154">
        <v>41666</v>
      </c>
      <c r="E298" s="155">
        <v>0</v>
      </c>
      <c r="F298" s="154">
        <v>0</v>
      </c>
      <c r="G298" s="131">
        <v>1648</v>
      </c>
      <c r="H298" s="53">
        <v>0</v>
      </c>
      <c r="I298" s="13">
        <v>0</v>
      </c>
      <c r="J298" s="131">
        <v>2692</v>
      </c>
      <c r="K298" s="53">
        <v>0</v>
      </c>
      <c r="L298" s="13">
        <v>0</v>
      </c>
      <c r="M298" s="131">
        <v>3938</v>
      </c>
      <c r="N298" s="53">
        <v>0</v>
      </c>
      <c r="O298" s="13">
        <v>0</v>
      </c>
      <c r="P298" s="131">
        <v>1502</v>
      </c>
      <c r="Q298" s="13">
        <v>0</v>
      </c>
      <c r="R298" s="13">
        <v>0</v>
      </c>
      <c r="S298" s="57">
        <v>24</v>
      </c>
      <c r="T298" s="99"/>
      <c r="U298" s="57"/>
      <c r="V298" s="100"/>
      <c r="W298" s="99"/>
      <c r="X298" s="57"/>
      <c r="Y298" s="100"/>
      <c r="Z298" s="57"/>
      <c r="AA298" s="57"/>
      <c r="AB298" s="1415"/>
      <c r="AC298" s="1407">
        <v>881049</v>
      </c>
      <c r="AD298" s="57">
        <v>7820</v>
      </c>
      <c r="AE298" s="57">
        <v>13577</v>
      </c>
      <c r="AF298" s="57">
        <v>31655</v>
      </c>
      <c r="AG298" s="57">
        <v>1018</v>
      </c>
      <c r="AH298" s="57">
        <v>418</v>
      </c>
      <c r="AI298" s="57"/>
      <c r="AJ298" s="57"/>
      <c r="AK298" s="237"/>
    </row>
    <row r="299" spans="1:37" ht="13.5" customHeight="1">
      <c r="A299" s="196">
        <v>41038</v>
      </c>
      <c r="B299" s="726">
        <v>0</v>
      </c>
      <c r="C299" s="154">
        <v>0</v>
      </c>
      <c r="D299" s="154">
        <v>77440</v>
      </c>
      <c r="E299" s="155">
        <v>0</v>
      </c>
      <c r="F299" s="154">
        <v>0</v>
      </c>
      <c r="G299" s="131">
        <v>5119</v>
      </c>
      <c r="H299" s="53">
        <v>0</v>
      </c>
      <c r="I299" s="13">
        <v>0</v>
      </c>
      <c r="J299" s="131">
        <v>6283</v>
      </c>
      <c r="K299" s="53">
        <v>0</v>
      </c>
      <c r="L299" s="13">
        <v>0</v>
      </c>
      <c r="M299" s="131">
        <v>4356</v>
      </c>
      <c r="N299" s="53">
        <v>0</v>
      </c>
      <c r="O299" s="13">
        <v>0</v>
      </c>
      <c r="P299" s="131">
        <v>1097</v>
      </c>
      <c r="Q299" s="13">
        <v>0</v>
      </c>
      <c r="R299" s="13">
        <v>0</v>
      </c>
      <c r="S299" s="57">
        <v>112</v>
      </c>
      <c r="T299" s="99"/>
      <c r="U299" s="57"/>
      <c r="V299" s="100"/>
      <c r="W299" s="99"/>
      <c r="X299" s="57"/>
      <c r="Y299" s="100"/>
      <c r="Z299" s="57"/>
      <c r="AA299" s="57"/>
      <c r="AB299" s="1415"/>
      <c r="AC299" s="1407">
        <v>881280</v>
      </c>
      <c r="AD299" s="57">
        <v>5797</v>
      </c>
      <c r="AE299" s="57">
        <v>14802</v>
      </c>
      <c r="AF299" s="57">
        <v>31652</v>
      </c>
      <c r="AG299" s="57">
        <v>999</v>
      </c>
      <c r="AH299" s="57">
        <v>410</v>
      </c>
      <c r="AI299" s="57"/>
      <c r="AJ299" s="57"/>
      <c r="AK299" s="237"/>
    </row>
    <row r="300" spans="1:37" ht="13.5" customHeight="1">
      <c r="A300" s="196">
        <v>41039</v>
      </c>
      <c r="B300" s="726">
        <v>0</v>
      </c>
      <c r="C300" s="154">
        <v>0</v>
      </c>
      <c r="D300" s="154">
        <v>37107</v>
      </c>
      <c r="E300" s="155">
        <v>0</v>
      </c>
      <c r="F300" s="154">
        <v>0</v>
      </c>
      <c r="G300" s="131">
        <v>3391</v>
      </c>
      <c r="H300" s="53">
        <v>0</v>
      </c>
      <c r="I300" s="13">
        <v>0</v>
      </c>
      <c r="J300" s="131">
        <v>4660</v>
      </c>
      <c r="K300" s="53">
        <v>0</v>
      </c>
      <c r="L300" s="13">
        <v>0</v>
      </c>
      <c r="M300" s="131">
        <v>6567</v>
      </c>
      <c r="N300" s="53">
        <v>0</v>
      </c>
      <c r="O300" s="13">
        <v>0</v>
      </c>
      <c r="P300" s="131">
        <v>1458</v>
      </c>
      <c r="Q300" s="13">
        <v>0</v>
      </c>
      <c r="R300" s="13">
        <v>0</v>
      </c>
      <c r="S300" s="57">
        <v>26</v>
      </c>
      <c r="T300" s="99"/>
      <c r="U300" s="57"/>
      <c r="V300" s="100"/>
      <c r="W300" s="99"/>
      <c r="X300" s="57"/>
      <c r="Y300" s="100"/>
      <c r="Z300" s="57"/>
      <c r="AA300" s="57"/>
      <c r="AB300" s="1415"/>
      <c r="AC300" s="1407">
        <v>882810</v>
      </c>
      <c r="AD300" s="57">
        <v>6128</v>
      </c>
      <c r="AE300" s="57">
        <v>14911</v>
      </c>
      <c r="AF300" s="57">
        <v>32119</v>
      </c>
      <c r="AG300" s="57">
        <v>1055</v>
      </c>
      <c r="AH300" s="57">
        <v>421</v>
      </c>
      <c r="AI300" s="57"/>
      <c r="AJ300" s="57"/>
      <c r="AK300" s="237"/>
    </row>
    <row r="301" spans="1:37" ht="13.5" customHeight="1">
      <c r="A301" s="196">
        <v>41040</v>
      </c>
      <c r="B301" s="726">
        <v>0</v>
      </c>
      <c r="C301" s="154">
        <v>0</v>
      </c>
      <c r="D301" s="154">
        <v>50691</v>
      </c>
      <c r="E301" s="155">
        <v>0</v>
      </c>
      <c r="F301" s="154">
        <v>0</v>
      </c>
      <c r="G301" s="131">
        <v>534</v>
      </c>
      <c r="H301" s="53">
        <v>0</v>
      </c>
      <c r="I301" s="13">
        <v>0</v>
      </c>
      <c r="J301" s="131">
        <v>1406</v>
      </c>
      <c r="K301" s="53">
        <v>0</v>
      </c>
      <c r="L301" s="13">
        <v>0</v>
      </c>
      <c r="M301" s="131">
        <v>4913</v>
      </c>
      <c r="N301" s="53">
        <v>0</v>
      </c>
      <c r="O301" s="13">
        <v>0</v>
      </c>
      <c r="P301" s="131">
        <v>800</v>
      </c>
      <c r="Q301" s="13">
        <v>0</v>
      </c>
      <c r="R301" s="13">
        <v>0</v>
      </c>
      <c r="S301" s="57">
        <v>52</v>
      </c>
      <c r="T301" s="99"/>
      <c r="U301" s="57"/>
      <c r="V301" s="100"/>
      <c r="W301" s="99"/>
      <c r="X301" s="57"/>
      <c r="Y301" s="100"/>
      <c r="Z301" s="57"/>
      <c r="AA301" s="57"/>
      <c r="AB301" s="1415"/>
      <c r="AC301" s="1407">
        <v>884917</v>
      </c>
      <c r="AD301" s="57">
        <v>6115</v>
      </c>
      <c r="AE301" s="57">
        <v>15206</v>
      </c>
      <c r="AF301" s="57">
        <v>31984</v>
      </c>
      <c r="AG301" s="57">
        <v>1015</v>
      </c>
      <c r="AH301" s="57">
        <v>408</v>
      </c>
      <c r="AI301" s="57"/>
      <c r="AJ301" s="57"/>
      <c r="AK301" s="237"/>
    </row>
    <row r="302" spans="1:37" ht="13.5" customHeight="1">
      <c r="A302" s="196">
        <v>41043</v>
      </c>
      <c r="B302" s="726">
        <v>0</v>
      </c>
      <c r="C302" s="154">
        <v>0</v>
      </c>
      <c r="D302" s="154">
        <v>53344</v>
      </c>
      <c r="E302" s="155">
        <v>0</v>
      </c>
      <c r="F302" s="154">
        <v>0</v>
      </c>
      <c r="G302" s="131">
        <v>2099</v>
      </c>
      <c r="H302" s="53">
        <v>0</v>
      </c>
      <c r="I302" s="13">
        <v>0</v>
      </c>
      <c r="J302" s="131">
        <v>959</v>
      </c>
      <c r="K302" s="53">
        <v>0</v>
      </c>
      <c r="L302" s="13">
        <v>0</v>
      </c>
      <c r="M302" s="131">
        <v>4630</v>
      </c>
      <c r="N302" s="53">
        <v>0</v>
      </c>
      <c r="O302" s="13">
        <v>0</v>
      </c>
      <c r="P302" s="131">
        <v>727</v>
      </c>
      <c r="Q302" s="13">
        <v>0</v>
      </c>
      <c r="R302" s="13">
        <v>0</v>
      </c>
      <c r="S302" s="57">
        <v>20</v>
      </c>
      <c r="T302" s="99"/>
      <c r="U302" s="57"/>
      <c r="V302" s="100"/>
      <c r="W302" s="99"/>
      <c r="X302" s="57"/>
      <c r="Y302" s="100"/>
      <c r="Z302" s="57"/>
      <c r="AA302" s="57"/>
      <c r="AB302" s="1415"/>
      <c r="AC302" s="1407">
        <v>884892</v>
      </c>
      <c r="AD302" s="57">
        <v>7197</v>
      </c>
      <c r="AE302" s="57">
        <v>15436</v>
      </c>
      <c r="AF302" s="57">
        <v>32250</v>
      </c>
      <c r="AG302" s="57">
        <v>795</v>
      </c>
      <c r="AH302" s="57">
        <v>401</v>
      </c>
      <c r="AI302" s="57"/>
      <c r="AJ302" s="57"/>
      <c r="AK302" s="237"/>
    </row>
    <row r="303" spans="1:37" ht="13.5" customHeight="1">
      <c r="A303" s="196">
        <v>41044</v>
      </c>
      <c r="B303" s="726">
        <v>0</v>
      </c>
      <c r="C303" s="154">
        <v>0</v>
      </c>
      <c r="D303" s="154">
        <v>49128</v>
      </c>
      <c r="E303" s="155">
        <v>0</v>
      </c>
      <c r="F303" s="154">
        <v>0</v>
      </c>
      <c r="G303" s="131">
        <v>4592</v>
      </c>
      <c r="H303" s="53">
        <v>0</v>
      </c>
      <c r="I303" s="13">
        <v>0</v>
      </c>
      <c r="J303" s="131">
        <v>2913</v>
      </c>
      <c r="K303" s="53">
        <v>0</v>
      </c>
      <c r="L303" s="13">
        <v>0</v>
      </c>
      <c r="M303" s="131">
        <v>7737</v>
      </c>
      <c r="N303" s="53">
        <v>0</v>
      </c>
      <c r="O303" s="13">
        <v>0</v>
      </c>
      <c r="P303" s="131">
        <v>1701</v>
      </c>
      <c r="Q303" s="13">
        <v>0</v>
      </c>
      <c r="R303" s="13">
        <v>0</v>
      </c>
      <c r="S303" s="57">
        <v>94</v>
      </c>
      <c r="T303" s="99"/>
      <c r="U303" s="57"/>
      <c r="V303" s="100"/>
      <c r="W303" s="99"/>
      <c r="X303" s="57"/>
      <c r="Y303" s="100"/>
      <c r="Z303" s="57"/>
      <c r="AA303" s="57"/>
      <c r="AB303" s="1415"/>
      <c r="AC303" s="1407">
        <v>885777</v>
      </c>
      <c r="AD303" s="57">
        <v>7844</v>
      </c>
      <c r="AE303" s="57">
        <v>15751</v>
      </c>
      <c r="AF303" s="57">
        <v>32418</v>
      </c>
      <c r="AG303" s="57">
        <v>872</v>
      </c>
      <c r="AH303" s="57">
        <v>352</v>
      </c>
      <c r="AI303" s="57"/>
      <c r="AJ303" s="57"/>
      <c r="AK303" s="237"/>
    </row>
    <row r="304" spans="1:37" ht="13.5" customHeight="1">
      <c r="A304" s="196">
        <v>41045</v>
      </c>
      <c r="B304" s="726">
        <v>0</v>
      </c>
      <c r="C304" s="154">
        <v>0</v>
      </c>
      <c r="D304" s="154">
        <v>79033</v>
      </c>
      <c r="E304" s="155">
        <v>0</v>
      </c>
      <c r="F304" s="154">
        <v>0</v>
      </c>
      <c r="G304" s="131">
        <v>248</v>
      </c>
      <c r="H304" s="53">
        <v>0</v>
      </c>
      <c r="I304" s="13">
        <v>0</v>
      </c>
      <c r="J304" s="131">
        <v>4683</v>
      </c>
      <c r="K304" s="53">
        <v>0</v>
      </c>
      <c r="L304" s="13">
        <v>0</v>
      </c>
      <c r="M304" s="131">
        <v>5994</v>
      </c>
      <c r="N304" s="53">
        <v>0</v>
      </c>
      <c r="O304" s="13">
        <v>0</v>
      </c>
      <c r="P304" s="131">
        <v>1036</v>
      </c>
      <c r="Q304" s="13">
        <v>0</v>
      </c>
      <c r="R304" s="13">
        <v>0</v>
      </c>
      <c r="S304" s="57">
        <v>63</v>
      </c>
      <c r="T304" s="99"/>
      <c r="U304" s="57"/>
      <c r="V304" s="100"/>
      <c r="W304" s="99"/>
      <c r="X304" s="57"/>
      <c r="Y304" s="100"/>
      <c r="Z304" s="57"/>
      <c r="AA304" s="57"/>
      <c r="AB304" s="1415"/>
      <c r="AC304" s="1407">
        <v>888181</v>
      </c>
      <c r="AD304" s="57">
        <v>7818</v>
      </c>
      <c r="AE304" s="57">
        <v>15987</v>
      </c>
      <c r="AF304" s="57">
        <v>32695</v>
      </c>
      <c r="AG304" s="57">
        <v>956</v>
      </c>
      <c r="AH304" s="57">
        <v>317</v>
      </c>
      <c r="AI304" s="57"/>
      <c r="AJ304" s="57"/>
      <c r="AK304" s="237"/>
    </row>
    <row r="305" spans="1:38" ht="13.5" customHeight="1">
      <c r="A305" s="196">
        <v>41046</v>
      </c>
      <c r="B305" s="726">
        <v>0</v>
      </c>
      <c r="C305" s="154">
        <v>0</v>
      </c>
      <c r="D305" s="154">
        <v>28235</v>
      </c>
      <c r="E305" s="155">
        <v>0</v>
      </c>
      <c r="F305" s="154">
        <v>0</v>
      </c>
      <c r="G305" s="131">
        <v>347</v>
      </c>
      <c r="H305" s="53">
        <v>0</v>
      </c>
      <c r="I305" s="13">
        <v>0</v>
      </c>
      <c r="J305" s="131">
        <v>3484</v>
      </c>
      <c r="K305" s="53">
        <v>0</v>
      </c>
      <c r="L305" s="13">
        <v>0</v>
      </c>
      <c r="M305" s="131">
        <v>5473</v>
      </c>
      <c r="N305" s="53">
        <v>0</v>
      </c>
      <c r="O305" s="13">
        <v>0</v>
      </c>
      <c r="P305" s="131">
        <v>3023</v>
      </c>
      <c r="Q305" s="13">
        <v>0</v>
      </c>
      <c r="R305" s="13">
        <v>0</v>
      </c>
      <c r="S305" s="57">
        <v>129</v>
      </c>
      <c r="T305" s="99"/>
      <c r="U305" s="57"/>
      <c r="V305" s="100"/>
      <c r="W305" s="99"/>
      <c r="X305" s="57"/>
      <c r="Y305" s="100"/>
      <c r="Z305" s="57"/>
      <c r="AA305" s="57"/>
      <c r="AB305" s="1415"/>
      <c r="AC305" s="1407">
        <v>890207</v>
      </c>
      <c r="AD305" s="57">
        <v>7755</v>
      </c>
      <c r="AE305" s="57">
        <v>16755</v>
      </c>
      <c r="AF305" s="57">
        <v>33593</v>
      </c>
      <c r="AG305" s="57">
        <v>1082</v>
      </c>
      <c r="AH305" s="57">
        <v>213</v>
      </c>
      <c r="AI305" s="57"/>
      <c r="AJ305" s="57"/>
      <c r="AK305" s="237"/>
    </row>
    <row r="306" spans="1:38" ht="13.5" customHeight="1">
      <c r="A306" s="196">
        <v>41047</v>
      </c>
      <c r="B306" s="726">
        <v>0</v>
      </c>
      <c r="C306" s="154">
        <v>0</v>
      </c>
      <c r="D306" s="154">
        <v>21402</v>
      </c>
      <c r="E306" s="155">
        <v>0</v>
      </c>
      <c r="F306" s="154">
        <v>0</v>
      </c>
      <c r="G306" s="131">
        <v>1444</v>
      </c>
      <c r="H306" s="53">
        <v>0</v>
      </c>
      <c r="I306" s="13">
        <v>0</v>
      </c>
      <c r="J306" s="131">
        <v>1501</v>
      </c>
      <c r="K306" s="53">
        <v>0</v>
      </c>
      <c r="L306" s="13">
        <v>0</v>
      </c>
      <c r="M306" s="131">
        <v>4385</v>
      </c>
      <c r="N306" s="53">
        <v>0</v>
      </c>
      <c r="O306" s="13">
        <v>0</v>
      </c>
      <c r="P306" s="131">
        <v>897</v>
      </c>
      <c r="Q306" s="13">
        <v>0</v>
      </c>
      <c r="R306" s="13">
        <v>0</v>
      </c>
      <c r="S306" s="57">
        <v>15</v>
      </c>
      <c r="T306" s="99"/>
      <c r="U306" s="57"/>
      <c r="V306" s="100"/>
      <c r="W306" s="99"/>
      <c r="X306" s="57"/>
      <c r="Y306" s="100"/>
      <c r="Z306" s="57"/>
      <c r="AA306" s="57"/>
      <c r="AB306" s="1415"/>
      <c r="AC306" s="1407">
        <v>893717</v>
      </c>
      <c r="AD306" s="57">
        <v>6801</v>
      </c>
      <c r="AE306" s="57">
        <v>17141</v>
      </c>
      <c r="AF306" s="57">
        <v>34358</v>
      </c>
      <c r="AG306" s="57">
        <v>1324</v>
      </c>
      <c r="AH306" s="57">
        <v>204</v>
      </c>
      <c r="AI306" s="57"/>
      <c r="AJ306" s="57"/>
      <c r="AK306" s="237"/>
    </row>
    <row r="307" spans="1:38" ht="13.5" customHeight="1">
      <c r="A307" s="196">
        <v>41050</v>
      </c>
      <c r="B307" s="726">
        <v>0</v>
      </c>
      <c r="C307" s="154">
        <v>0</v>
      </c>
      <c r="D307" s="154">
        <v>21597</v>
      </c>
      <c r="E307" s="155">
        <v>0</v>
      </c>
      <c r="F307" s="154">
        <v>0</v>
      </c>
      <c r="G307" s="131">
        <v>300</v>
      </c>
      <c r="H307" s="53">
        <v>0</v>
      </c>
      <c r="I307" s="13">
        <v>0</v>
      </c>
      <c r="J307" s="131">
        <v>919</v>
      </c>
      <c r="K307" s="53">
        <v>0</v>
      </c>
      <c r="L307" s="13">
        <v>0</v>
      </c>
      <c r="M307" s="131">
        <v>3103</v>
      </c>
      <c r="N307" s="53">
        <v>0</v>
      </c>
      <c r="O307" s="13">
        <v>0</v>
      </c>
      <c r="P307" s="131">
        <v>262</v>
      </c>
      <c r="Q307" s="13">
        <v>0</v>
      </c>
      <c r="R307" s="13">
        <v>0</v>
      </c>
      <c r="S307" s="57">
        <v>18</v>
      </c>
      <c r="T307" s="99"/>
      <c r="U307" s="57"/>
      <c r="V307" s="100"/>
      <c r="W307" s="99"/>
      <c r="X307" s="57"/>
      <c r="Y307" s="100"/>
      <c r="Z307" s="57"/>
      <c r="AA307" s="57"/>
      <c r="AB307" s="1415"/>
      <c r="AC307" s="1407">
        <v>894794</v>
      </c>
      <c r="AD307" s="57">
        <v>6836</v>
      </c>
      <c r="AE307" s="57">
        <v>17323</v>
      </c>
      <c r="AF307" s="57">
        <v>34678</v>
      </c>
      <c r="AG307" s="57">
        <v>1310</v>
      </c>
      <c r="AH307" s="57">
        <v>199</v>
      </c>
      <c r="AI307" s="57"/>
      <c r="AJ307" s="57"/>
      <c r="AK307" s="237"/>
    </row>
    <row r="308" spans="1:38" ht="13.5" customHeight="1">
      <c r="A308" s="196">
        <v>41051</v>
      </c>
      <c r="B308" s="726">
        <v>0</v>
      </c>
      <c r="C308" s="154">
        <v>0</v>
      </c>
      <c r="D308" s="154">
        <v>24329</v>
      </c>
      <c r="E308" s="155">
        <v>0</v>
      </c>
      <c r="F308" s="154">
        <v>0</v>
      </c>
      <c r="G308" s="131">
        <v>2061</v>
      </c>
      <c r="H308" s="53">
        <v>0</v>
      </c>
      <c r="I308" s="13">
        <v>0</v>
      </c>
      <c r="J308" s="131">
        <v>4903</v>
      </c>
      <c r="K308" s="53">
        <v>0</v>
      </c>
      <c r="L308" s="13">
        <v>20000</v>
      </c>
      <c r="M308" s="131">
        <v>25126</v>
      </c>
      <c r="N308" s="53">
        <v>0</v>
      </c>
      <c r="O308" s="13">
        <v>0</v>
      </c>
      <c r="P308" s="131">
        <v>646</v>
      </c>
      <c r="Q308" s="13">
        <v>0</v>
      </c>
      <c r="R308" s="13">
        <v>0</v>
      </c>
      <c r="S308" s="57">
        <v>22</v>
      </c>
      <c r="T308" s="99"/>
      <c r="U308" s="57"/>
      <c r="V308" s="100"/>
      <c r="W308" s="99"/>
      <c r="X308" s="57"/>
      <c r="Y308" s="100"/>
      <c r="Z308" s="57"/>
      <c r="AA308" s="57"/>
      <c r="AB308" s="1415"/>
      <c r="AC308" s="1407">
        <v>894525</v>
      </c>
      <c r="AD308" s="57">
        <v>6419</v>
      </c>
      <c r="AE308" s="57">
        <v>15372</v>
      </c>
      <c r="AF308" s="57">
        <v>33842</v>
      </c>
      <c r="AG308" s="57">
        <v>1256</v>
      </c>
      <c r="AH308" s="57">
        <v>199</v>
      </c>
      <c r="AI308" s="57"/>
      <c r="AJ308" s="57"/>
      <c r="AK308" s="237"/>
    </row>
    <row r="309" spans="1:38" ht="13.5" customHeight="1">
      <c r="A309" s="196">
        <v>41052</v>
      </c>
      <c r="B309" s="726">
        <v>0</v>
      </c>
      <c r="C309" s="154">
        <v>0</v>
      </c>
      <c r="D309" s="154">
        <v>31212</v>
      </c>
      <c r="E309" s="155">
        <v>0</v>
      </c>
      <c r="F309" s="154">
        <v>0</v>
      </c>
      <c r="G309" s="131">
        <v>494</v>
      </c>
      <c r="H309" s="53">
        <v>0</v>
      </c>
      <c r="I309" s="13">
        <v>0</v>
      </c>
      <c r="J309" s="131">
        <v>6318</v>
      </c>
      <c r="K309" s="53">
        <v>0</v>
      </c>
      <c r="L309" s="13">
        <v>10000</v>
      </c>
      <c r="M309" s="131">
        <v>17377</v>
      </c>
      <c r="N309" s="53">
        <v>0</v>
      </c>
      <c r="O309" s="13">
        <v>0</v>
      </c>
      <c r="P309" s="131">
        <v>3385</v>
      </c>
      <c r="Q309" s="13">
        <v>0</v>
      </c>
      <c r="R309" s="13">
        <v>0</v>
      </c>
      <c r="S309" s="57">
        <v>32</v>
      </c>
      <c r="T309" s="99"/>
      <c r="U309" s="57"/>
      <c r="V309" s="100"/>
      <c r="W309" s="99"/>
      <c r="X309" s="57"/>
      <c r="Y309" s="100"/>
      <c r="Z309" s="57"/>
      <c r="AA309" s="57"/>
      <c r="AB309" s="1415"/>
      <c r="AC309" s="1407">
        <v>894691</v>
      </c>
      <c r="AD309" s="57">
        <v>6256</v>
      </c>
      <c r="AE309" s="57">
        <v>13856</v>
      </c>
      <c r="AF309" s="57">
        <v>32899</v>
      </c>
      <c r="AG309" s="57">
        <v>647</v>
      </c>
      <c r="AH309" s="57">
        <v>185</v>
      </c>
      <c r="AI309" s="57"/>
      <c r="AJ309" s="57"/>
      <c r="AK309" s="237"/>
    </row>
    <row r="310" spans="1:38" ht="13.5" customHeight="1">
      <c r="A310" s="196">
        <v>41053</v>
      </c>
      <c r="B310" s="726">
        <v>0</v>
      </c>
      <c r="C310" s="154">
        <v>0</v>
      </c>
      <c r="D310" s="154">
        <v>31448</v>
      </c>
      <c r="E310" s="155">
        <v>0</v>
      </c>
      <c r="F310" s="154">
        <v>3000</v>
      </c>
      <c r="G310" s="131">
        <v>3492</v>
      </c>
      <c r="H310" s="53">
        <v>0</v>
      </c>
      <c r="I310" s="13">
        <v>6000</v>
      </c>
      <c r="J310" s="131">
        <v>14802</v>
      </c>
      <c r="K310" s="53">
        <v>0</v>
      </c>
      <c r="L310" s="13">
        <v>0</v>
      </c>
      <c r="M310" s="131">
        <v>12137</v>
      </c>
      <c r="N310" s="53">
        <v>0</v>
      </c>
      <c r="O310" s="13">
        <v>0</v>
      </c>
      <c r="P310" s="131">
        <v>1630</v>
      </c>
      <c r="Q310" s="13">
        <v>0</v>
      </c>
      <c r="R310" s="13">
        <v>0</v>
      </c>
      <c r="S310" s="57">
        <v>75</v>
      </c>
      <c r="T310" s="99"/>
      <c r="U310" s="57"/>
      <c r="V310" s="100"/>
      <c r="W310" s="99"/>
      <c r="X310" s="57"/>
      <c r="Y310" s="100"/>
      <c r="Z310" s="57"/>
      <c r="AA310" s="57"/>
      <c r="AB310" s="1415"/>
      <c r="AC310" s="1407">
        <v>894296</v>
      </c>
      <c r="AD310" s="57">
        <v>7757</v>
      </c>
      <c r="AE310" s="57">
        <v>15581</v>
      </c>
      <c r="AF310" s="57">
        <v>32687</v>
      </c>
      <c r="AG310" s="57">
        <v>815</v>
      </c>
      <c r="AH310" s="57">
        <v>185</v>
      </c>
      <c r="AI310" s="57"/>
      <c r="AJ310" s="57"/>
      <c r="AK310" s="237"/>
    </row>
    <row r="311" spans="1:38" ht="13.5" customHeight="1">
      <c r="A311" s="196">
        <v>41054</v>
      </c>
      <c r="B311" s="726">
        <v>0</v>
      </c>
      <c r="C311" s="154">
        <v>0</v>
      </c>
      <c r="D311" s="154">
        <v>18483</v>
      </c>
      <c r="E311" s="155">
        <v>0</v>
      </c>
      <c r="F311" s="154">
        <v>0</v>
      </c>
      <c r="G311" s="131">
        <v>233</v>
      </c>
      <c r="H311" s="53">
        <v>0</v>
      </c>
      <c r="I311" s="13">
        <v>0</v>
      </c>
      <c r="J311" s="131">
        <v>1563</v>
      </c>
      <c r="K311" s="53">
        <v>0</v>
      </c>
      <c r="L311" s="13">
        <v>18658</v>
      </c>
      <c r="M311" s="131">
        <v>20451</v>
      </c>
      <c r="N311" s="53">
        <v>0</v>
      </c>
      <c r="O311" s="13">
        <v>0</v>
      </c>
      <c r="P311" s="131">
        <v>121</v>
      </c>
      <c r="Q311" s="13">
        <v>0</v>
      </c>
      <c r="R311" s="13">
        <v>0</v>
      </c>
      <c r="S311" s="57">
        <v>0</v>
      </c>
      <c r="T311" s="99"/>
      <c r="U311" s="57"/>
      <c r="V311" s="100"/>
      <c r="W311" s="99"/>
      <c r="X311" s="57"/>
      <c r="Y311" s="100"/>
      <c r="Z311" s="57"/>
      <c r="AA311" s="57"/>
      <c r="AB311" s="1415"/>
      <c r="AC311" s="1407">
        <v>893488</v>
      </c>
      <c r="AD311" s="57">
        <v>6154</v>
      </c>
      <c r="AE311" s="57">
        <v>11620</v>
      </c>
      <c r="AF311" s="57">
        <v>32821</v>
      </c>
      <c r="AG311" s="57">
        <v>800</v>
      </c>
      <c r="AH311" s="57">
        <v>185</v>
      </c>
      <c r="AI311" s="57"/>
      <c r="AJ311" s="57"/>
      <c r="AK311" s="237"/>
    </row>
    <row r="312" spans="1:38" s="112" customFormat="1" ht="13.5" customHeight="1">
      <c r="A312" s="711">
        <v>41057</v>
      </c>
      <c r="B312" s="107">
        <v>0</v>
      </c>
      <c r="C312" s="157">
        <v>0</v>
      </c>
      <c r="D312" s="157">
        <v>1660</v>
      </c>
      <c r="E312" s="158">
        <v>0</v>
      </c>
      <c r="F312" s="157">
        <v>0</v>
      </c>
      <c r="G312" s="114">
        <v>0</v>
      </c>
      <c r="H312" s="109">
        <v>0</v>
      </c>
      <c r="I312" s="108">
        <v>0</v>
      </c>
      <c r="J312" s="114">
        <v>0</v>
      </c>
      <c r="K312" s="109">
        <v>0</v>
      </c>
      <c r="L312" s="108">
        <v>0</v>
      </c>
      <c r="M312" s="114">
        <v>53</v>
      </c>
      <c r="N312" s="109">
        <v>0</v>
      </c>
      <c r="O312" s="108">
        <v>0</v>
      </c>
      <c r="P312" s="114">
        <v>12</v>
      </c>
      <c r="Q312" s="108">
        <v>0</v>
      </c>
      <c r="R312" s="108">
        <v>0</v>
      </c>
      <c r="S312" s="108">
        <v>0</v>
      </c>
      <c r="T312" s="109"/>
      <c r="U312" s="108"/>
      <c r="V312" s="114"/>
      <c r="W312" s="109"/>
      <c r="X312" s="108"/>
      <c r="Y312" s="114"/>
      <c r="Z312" s="108"/>
      <c r="AA312" s="108"/>
      <c r="AB312" s="1418"/>
      <c r="AC312" s="1413">
        <v>893206</v>
      </c>
      <c r="AD312" s="108">
        <v>6154</v>
      </c>
      <c r="AE312" s="108">
        <v>11620</v>
      </c>
      <c r="AF312" s="108">
        <v>32821</v>
      </c>
      <c r="AG312" s="108">
        <v>800</v>
      </c>
      <c r="AH312" s="108">
        <v>185</v>
      </c>
      <c r="AI312" s="108"/>
      <c r="AJ312" s="108"/>
      <c r="AK312" s="150"/>
      <c r="AL312" s="115" t="s">
        <v>26</v>
      </c>
    </row>
    <row r="313" spans="1:38" s="31" customFormat="1" ht="13.5" customHeight="1">
      <c r="A313" s="196">
        <v>41058</v>
      </c>
      <c r="B313" s="696">
        <v>0</v>
      </c>
      <c r="C313" s="154">
        <v>0</v>
      </c>
      <c r="D313" s="154">
        <v>23708</v>
      </c>
      <c r="E313" s="155">
        <v>0</v>
      </c>
      <c r="F313" s="154">
        <v>0</v>
      </c>
      <c r="G313" s="100">
        <v>1555</v>
      </c>
      <c r="H313" s="99">
        <v>0</v>
      </c>
      <c r="I313" s="57">
        <v>4704</v>
      </c>
      <c r="J313" s="100">
        <v>6406</v>
      </c>
      <c r="K313" s="99">
        <v>0</v>
      </c>
      <c r="L313" s="57">
        <v>0</v>
      </c>
      <c r="M313" s="100">
        <v>1955</v>
      </c>
      <c r="N313" s="99">
        <v>0</v>
      </c>
      <c r="O313" s="57">
        <v>0</v>
      </c>
      <c r="P313" s="100">
        <v>1041</v>
      </c>
      <c r="Q313" s="57">
        <v>0</v>
      </c>
      <c r="R313" s="57">
        <v>0</v>
      </c>
      <c r="S313" s="57">
        <v>13</v>
      </c>
      <c r="T313" s="99"/>
      <c r="U313" s="57"/>
      <c r="V313" s="100"/>
      <c r="W313" s="99"/>
      <c r="X313" s="57"/>
      <c r="Y313" s="100"/>
      <c r="Z313" s="57"/>
      <c r="AA313" s="57"/>
      <c r="AB313" s="1415"/>
      <c r="AC313" s="1409">
        <v>894670</v>
      </c>
      <c r="AD313" s="57">
        <v>5680</v>
      </c>
      <c r="AE313" s="57">
        <v>11309</v>
      </c>
      <c r="AF313" s="57">
        <v>33059</v>
      </c>
      <c r="AG313" s="57">
        <v>879</v>
      </c>
      <c r="AH313" s="57">
        <v>182</v>
      </c>
      <c r="AI313" s="57"/>
      <c r="AJ313" s="57"/>
      <c r="AK313" s="237"/>
      <c r="AL313" s="169"/>
    </row>
    <row r="314" spans="1:38" s="31" customFormat="1" ht="13.5" customHeight="1">
      <c r="A314" s="196">
        <v>41059</v>
      </c>
      <c r="B314" s="696">
        <v>0</v>
      </c>
      <c r="C314" s="154">
        <v>0</v>
      </c>
      <c r="D314" s="154">
        <v>37943</v>
      </c>
      <c r="E314" s="155">
        <v>0</v>
      </c>
      <c r="F314" s="154">
        <v>0</v>
      </c>
      <c r="G314" s="100">
        <v>1550</v>
      </c>
      <c r="H314" s="99">
        <v>0</v>
      </c>
      <c r="I314" s="57">
        <v>0</v>
      </c>
      <c r="J314" s="100">
        <v>4123</v>
      </c>
      <c r="K314" s="99">
        <v>0</v>
      </c>
      <c r="L314" s="57">
        <v>4000</v>
      </c>
      <c r="M314" s="100">
        <v>9427</v>
      </c>
      <c r="N314" s="99">
        <v>0</v>
      </c>
      <c r="O314" s="57">
        <v>0</v>
      </c>
      <c r="P314" s="100">
        <v>2222</v>
      </c>
      <c r="Q314" s="57">
        <v>0</v>
      </c>
      <c r="R314" s="57">
        <v>0</v>
      </c>
      <c r="S314" s="57">
        <v>16</v>
      </c>
      <c r="T314" s="99"/>
      <c r="U314" s="57"/>
      <c r="V314" s="100"/>
      <c r="W314" s="99"/>
      <c r="X314" s="57"/>
      <c r="Y314" s="100"/>
      <c r="Z314" s="57"/>
      <c r="AA314" s="57"/>
      <c r="AB314" s="1415"/>
      <c r="AC314" s="1409">
        <v>895716</v>
      </c>
      <c r="AD314" s="57">
        <v>4867</v>
      </c>
      <c r="AE314" s="57">
        <v>10771</v>
      </c>
      <c r="AF314" s="57">
        <v>32647</v>
      </c>
      <c r="AG314" s="57">
        <v>1022</v>
      </c>
      <c r="AH314" s="57">
        <v>182</v>
      </c>
      <c r="AI314" s="57"/>
      <c r="AJ314" s="57"/>
      <c r="AK314" s="237"/>
      <c r="AL314" s="169"/>
    </row>
    <row r="315" spans="1:38" s="31" customFormat="1" ht="13.5" customHeight="1">
      <c r="A315" s="196">
        <v>41060</v>
      </c>
      <c r="B315" s="696">
        <v>0</v>
      </c>
      <c r="C315" s="154">
        <v>0</v>
      </c>
      <c r="D315" s="154">
        <v>23819</v>
      </c>
      <c r="E315" s="155">
        <v>0</v>
      </c>
      <c r="F315" s="154">
        <v>0</v>
      </c>
      <c r="G315" s="100">
        <v>6325</v>
      </c>
      <c r="H315" s="99">
        <v>0</v>
      </c>
      <c r="I315" s="57">
        <v>3000</v>
      </c>
      <c r="J315" s="100">
        <v>6436</v>
      </c>
      <c r="K315" s="99">
        <v>0</v>
      </c>
      <c r="L315" s="57">
        <v>0</v>
      </c>
      <c r="M315" s="100">
        <v>3753</v>
      </c>
      <c r="N315" s="99">
        <v>0</v>
      </c>
      <c r="O315" s="57">
        <v>0</v>
      </c>
      <c r="P315" s="100">
        <v>2619</v>
      </c>
      <c r="Q315" s="57">
        <v>0</v>
      </c>
      <c r="R315" s="57">
        <v>0</v>
      </c>
      <c r="S315" s="57">
        <v>56</v>
      </c>
      <c r="T315" s="99"/>
      <c r="U315" s="57"/>
      <c r="V315" s="100"/>
      <c r="W315" s="99"/>
      <c r="X315" s="57"/>
      <c r="Y315" s="100"/>
      <c r="Z315" s="57"/>
      <c r="AA315" s="57"/>
      <c r="AB315" s="1415"/>
      <c r="AC315" s="1409">
        <v>896702</v>
      </c>
      <c r="AD315" s="57">
        <v>5022</v>
      </c>
      <c r="AE315" s="57">
        <v>11319</v>
      </c>
      <c r="AF315" s="57">
        <v>32868</v>
      </c>
      <c r="AG315" s="57">
        <v>1314</v>
      </c>
      <c r="AH315" s="57">
        <v>212</v>
      </c>
      <c r="AI315" s="57"/>
      <c r="AJ315" s="57"/>
      <c r="AK315" s="237"/>
      <c r="AL315" s="169"/>
    </row>
    <row r="316" spans="1:38" s="31" customFormat="1" ht="13.5" customHeight="1">
      <c r="A316" s="196">
        <v>41061</v>
      </c>
      <c r="B316" s="696">
        <v>0</v>
      </c>
      <c r="C316" s="154">
        <v>0</v>
      </c>
      <c r="D316" s="154">
        <v>41868</v>
      </c>
      <c r="E316" s="155">
        <v>0</v>
      </c>
      <c r="F316" s="154">
        <v>0</v>
      </c>
      <c r="G316" s="100">
        <v>2372</v>
      </c>
      <c r="H316" s="99">
        <v>0</v>
      </c>
      <c r="I316" s="57">
        <v>0</v>
      </c>
      <c r="J316" s="100">
        <v>4113</v>
      </c>
      <c r="K316" s="99">
        <v>0</v>
      </c>
      <c r="L316" s="57">
        <v>0</v>
      </c>
      <c r="M316" s="100">
        <v>4742</v>
      </c>
      <c r="N316" s="99">
        <v>0</v>
      </c>
      <c r="O316" s="57">
        <v>0</v>
      </c>
      <c r="P316" s="100">
        <v>2052</v>
      </c>
      <c r="Q316" s="57">
        <v>0</v>
      </c>
      <c r="R316" s="57">
        <v>0</v>
      </c>
      <c r="S316" s="57">
        <v>79</v>
      </c>
      <c r="T316" s="99"/>
      <c r="U316" s="57"/>
      <c r="V316" s="100"/>
      <c r="W316" s="99"/>
      <c r="X316" s="57"/>
      <c r="Y316" s="100"/>
      <c r="Z316" s="57"/>
      <c r="AA316" s="57"/>
      <c r="AB316" s="1415"/>
      <c r="AC316" s="1409">
        <v>900879</v>
      </c>
      <c r="AD316" s="57">
        <v>6271</v>
      </c>
      <c r="AE316" s="57">
        <v>11944</v>
      </c>
      <c r="AF316" s="57">
        <v>33765</v>
      </c>
      <c r="AG316" s="57">
        <v>1651</v>
      </c>
      <c r="AH316" s="57">
        <v>291</v>
      </c>
      <c r="AI316" s="57"/>
      <c r="AJ316" s="57"/>
      <c r="AK316" s="237"/>
      <c r="AL316" s="169"/>
    </row>
    <row r="317" spans="1:38" s="31" customFormat="1" ht="13.5" customHeight="1">
      <c r="A317" s="196">
        <v>41064</v>
      </c>
      <c r="B317" s="696">
        <v>0</v>
      </c>
      <c r="C317" s="154">
        <v>0</v>
      </c>
      <c r="D317" s="154">
        <v>28174</v>
      </c>
      <c r="E317" s="155">
        <v>0</v>
      </c>
      <c r="F317" s="154">
        <v>0</v>
      </c>
      <c r="G317" s="100">
        <v>2420</v>
      </c>
      <c r="H317" s="99">
        <v>0</v>
      </c>
      <c r="I317" s="57">
        <v>0</v>
      </c>
      <c r="J317" s="100">
        <v>5936</v>
      </c>
      <c r="K317" s="99">
        <v>0</v>
      </c>
      <c r="L317" s="57">
        <v>0</v>
      </c>
      <c r="M317" s="100">
        <v>4564</v>
      </c>
      <c r="N317" s="99">
        <v>0</v>
      </c>
      <c r="O317" s="57">
        <v>0</v>
      </c>
      <c r="P317" s="100">
        <v>1736</v>
      </c>
      <c r="Q317" s="57">
        <v>0</v>
      </c>
      <c r="R317" s="57">
        <v>0</v>
      </c>
      <c r="S317" s="57">
        <v>49</v>
      </c>
      <c r="T317" s="99"/>
      <c r="U317" s="57"/>
      <c r="V317" s="100"/>
      <c r="W317" s="99"/>
      <c r="X317" s="57"/>
      <c r="Y317" s="100"/>
      <c r="Z317" s="57"/>
      <c r="AA317" s="57"/>
      <c r="AB317" s="1415"/>
      <c r="AC317" s="1409">
        <v>906239</v>
      </c>
      <c r="AD317" s="57">
        <v>5975</v>
      </c>
      <c r="AE317" s="57">
        <v>12543</v>
      </c>
      <c r="AF317" s="57">
        <v>34045</v>
      </c>
      <c r="AG317" s="57">
        <v>1695</v>
      </c>
      <c r="AH317" s="57">
        <v>293</v>
      </c>
      <c r="AI317" s="57"/>
      <c r="AJ317" s="57"/>
      <c r="AK317" s="237"/>
      <c r="AL317" s="169"/>
    </row>
    <row r="318" spans="1:38" s="31" customFormat="1" ht="13.5" customHeight="1">
      <c r="A318" s="196">
        <v>41065</v>
      </c>
      <c r="B318" s="696">
        <v>0</v>
      </c>
      <c r="C318" s="154">
        <v>0</v>
      </c>
      <c r="D318" s="154">
        <v>19489</v>
      </c>
      <c r="E318" s="155">
        <v>0</v>
      </c>
      <c r="F318" s="154">
        <v>0</v>
      </c>
      <c r="G318" s="100">
        <v>503</v>
      </c>
      <c r="H318" s="99">
        <v>0</v>
      </c>
      <c r="I318" s="57">
        <v>0</v>
      </c>
      <c r="J318" s="100">
        <v>3745</v>
      </c>
      <c r="K318" s="99">
        <v>0</v>
      </c>
      <c r="L318" s="57">
        <v>0</v>
      </c>
      <c r="M318" s="100">
        <v>4336</v>
      </c>
      <c r="N318" s="99">
        <v>0</v>
      </c>
      <c r="O318" s="57">
        <v>0</v>
      </c>
      <c r="P318" s="100">
        <v>2738</v>
      </c>
      <c r="Q318" s="57">
        <v>0</v>
      </c>
      <c r="R318" s="57">
        <v>0</v>
      </c>
      <c r="S318" s="57">
        <v>11</v>
      </c>
      <c r="T318" s="99"/>
      <c r="U318" s="57"/>
      <c r="V318" s="100"/>
      <c r="W318" s="99"/>
      <c r="X318" s="57"/>
      <c r="Y318" s="100"/>
      <c r="Z318" s="57"/>
      <c r="AA318" s="57"/>
      <c r="AB318" s="1415"/>
      <c r="AC318" s="1409">
        <v>907262</v>
      </c>
      <c r="AD318" s="57">
        <v>6186</v>
      </c>
      <c r="AE318" s="57">
        <v>12747</v>
      </c>
      <c r="AF318" s="57">
        <v>34057</v>
      </c>
      <c r="AG318" s="57">
        <v>1552</v>
      </c>
      <c r="AH318" s="57">
        <v>284</v>
      </c>
      <c r="AI318" s="57"/>
      <c r="AJ318" s="57"/>
      <c r="AK318" s="237"/>
      <c r="AL318" s="169"/>
    </row>
    <row r="319" spans="1:38" s="31" customFormat="1" ht="13.5" customHeight="1">
      <c r="A319" s="196">
        <v>41066</v>
      </c>
      <c r="B319" s="696">
        <v>9000</v>
      </c>
      <c r="C319" s="154">
        <v>0</v>
      </c>
      <c r="D319" s="154">
        <v>53702</v>
      </c>
      <c r="E319" s="155">
        <v>0</v>
      </c>
      <c r="F319" s="154">
        <v>0</v>
      </c>
      <c r="G319" s="100">
        <v>977</v>
      </c>
      <c r="H319" s="99">
        <v>0</v>
      </c>
      <c r="I319" s="57">
        <v>0</v>
      </c>
      <c r="J319" s="100">
        <v>5090</v>
      </c>
      <c r="K319" s="99">
        <v>0</v>
      </c>
      <c r="L319" s="57">
        <v>0</v>
      </c>
      <c r="M319" s="100">
        <v>6361</v>
      </c>
      <c r="N319" s="99">
        <v>0</v>
      </c>
      <c r="O319" s="57">
        <v>0</v>
      </c>
      <c r="P319" s="100">
        <v>2732</v>
      </c>
      <c r="Q319" s="57">
        <v>0</v>
      </c>
      <c r="R319" s="57">
        <v>0</v>
      </c>
      <c r="S319" s="57">
        <v>61</v>
      </c>
      <c r="T319" s="99"/>
      <c r="U319" s="57"/>
      <c r="V319" s="100"/>
      <c r="W319" s="99"/>
      <c r="X319" s="57"/>
      <c r="Y319" s="100"/>
      <c r="Z319" s="57"/>
      <c r="AA319" s="57"/>
      <c r="AB319" s="1415"/>
      <c r="AC319" s="1409">
        <v>910503</v>
      </c>
      <c r="AD319" s="57">
        <v>6336</v>
      </c>
      <c r="AE319" s="57">
        <v>13874</v>
      </c>
      <c r="AF319" s="57">
        <v>34335</v>
      </c>
      <c r="AG319" s="57">
        <v>1651</v>
      </c>
      <c r="AH319" s="57">
        <v>281</v>
      </c>
      <c r="AI319" s="57"/>
      <c r="AJ319" s="57"/>
      <c r="AK319" s="237"/>
      <c r="AL319" s="169"/>
    </row>
    <row r="320" spans="1:38" s="31" customFormat="1" ht="13.5" customHeight="1">
      <c r="A320" s="196">
        <v>41067</v>
      </c>
      <c r="B320" s="696">
        <v>0</v>
      </c>
      <c r="C320" s="154">
        <v>0</v>
      </c>
      <c r="D320" s="154">
        <v>31453</v>
      </c>
      <c r="E320" s="155">
        <v>0</v>
      </c>
      <c r="F320" s="154">
        <v>0</v>
      </c>
      <c r="G320" s="100">
        <v>1244</v>
      </c>
      <c r="H320" s="99">
        <v>0</v>
      </c>
      <c r="I320" s="57">
        <v>0</v>
      </c>
      <c r="J320" s="100">
        <v>3366</v>
      </c>
      <c r="K320" s="99">
        <v>0</v>
      </c>
      <c r="L320" s="57">
        <v>0</v>
      </c>
      <c r="M320" s="100">
        <v>4985</v>
      </c>
      <c r="N320" s="99">
        <v>0</v>
      </c>
      <c r="O320" s="57">
        <v>0</v>
      </c>
      <c r="P320" s="100">
        <v>2920</v>
      </c>
      <c r="Q320" s="57">
        <v>0</v>
      </c>
      <c r="R320" s="57">
        <v>0</v>
      </c>
      <c r="S320" s="57">
        <v>30</v>
      </c>
      <c r="T320" s="99"/>
      <c r="U320" s="57"/>
      <c r="V320" s="100"/>
      <c r="W320" s="99"/>
      <c r="X320" s="57"/>
      <c r="Y320" s="100"/>
      <c r="Z320" s="57"/>
      <c r="AA320" s="57"/>
      <c r="AB320" s="1415"/>
      <c r="AC320" s="1409">
        <v>913065</v>
      </c>
      <c r="AD320" s="57">
        <v>6188</v>
      </c>
      <c r="AE320" s="57">
        <v>14783</v>
      </c>
      <c r="AF320" s="57">
        <v>34471</v>
      </c>
      <c r="AG320" s="57">
        <v>1718</v>
      </c>
      <c r="AH320" s="57">
        <v>296</v>
      </c>
      <c r="AI320" s="57"/>
      <c r="AJ320" s="57"/>
      <c r="AK320" s="237"/>
      <c r="AL320" s="169"/>
    </row>
    <row r="321" spans="1:38" s="31" customFormat="1" ht="13.5" customHeight="1">
      <c r="A321" s="196">
        <v>41068</v>
      </c>
      <c r="B321" s="696">
        <v>0</v>
      </c>
      <c r="C321" s="154">
        <v>0</v>
      </c>
      <c r="D321" s="154">
        <v>27740</v>
      </c>
      <c r="E321" s="155">
        <v>0</v>
      </c>
      <c r="F321" s="154">
        <v>0</v>
      </c>
      <c r="G321" s="100">
        <v>1316</v>
      </c>
      <c r="H321" s="99">
        <v>0</v>
      </c>
      <c r="I321" s="57">
        <v>0</v>
      </c>
      <c r="J321" s="100">
        <v>3000</v>
      </c>
      <c r="K321" s="99">
        <v>0</v>
      </c>
      <c r="L321" s="57">
        <v>0</v>
      </c>
      <c r="M321" s="100">
        <v>3661</v>
      </c>
      <c r="N321" s="99">
        <v>0</v>
      </c>
      <c r="O321" s="57">
        <v>0</v>
      </c>
      <c r="P321" s="100">
        <v>1882</v>
      </c>
      <c r="Q321" s="57">
        <v>0</v>
      </c>
      <c r="R321" s="57">
        <v>0</v>
      </c>
      <c r="S321" s="57">
        <v>106</v>
      </c>
      <c r="T321" s="99"/>
      <c r="U321" s="57"/>
      <c r="V321" s="100"/>
      <c r="W321" s="99"/>
      <c r="X321" s="57"/>
      <c r="Y321" s="100"/>
      <c r="Z321" s="57"/>
      <c r="AA321" s="57"/>
      <c r="AB321" s="1415"/>
      <c r="AC321" s="1409">
        <v>914332</v>
      </c>
      <c r="AD321" s="57">
        <v>7160</v>
      </c>
      <c r="AE321" s="57">
        <v>14624</v>
      </c>
      <c r="AF321" s="57">
        <v>34969</v>
      </c>
      <c r="AG321" s="57">
        <v>1847</v>
      </c>
      <c r="AH321" s="57">
        <v>230</v>
      </c>
      <c r="AI321" s="57"/>
      <c r="AJ321" s="57"/>
      <c r="AK321" s="237"/>
      <c r="AL321" s="169"/>
    </row>
    <row r="322" spans="1:38" s="31" customFormat="1" ht="13.5" customHeight="1">
      <c r="A322" s="196">
        <v>41071</v>
      </c>
      <c r="B322" s="696">
        <v>0</v>
      </c>
      <c r="C322" s="154">
        <v>0</v>
      </c>
      <c r="D322" s="154">
        <v>28615</v>
      </c>
      <c r="E322" s="155">
        <v>0</v>
      </c>
      <c r="F322" s="154">
        <v>0</v>
      </c>
      <c r="G322" s="100">
        <v>604</v>
      </c>
      <c r="H322" s="99">
        <v>0</v>
      </c>
      <c r="I322" s="57">
        <v>0</v>
      </c>
      <c r="J322" s="100">
        <v>4605</v>
      </c>
      <c r="K322" s="99">
        <v>0</v>
      </c>
      <c r="L322" s="57">
        <v>0</v>
      </c>
      <c r="M322" s="100">
        <v>4923</v>
      </c>
      <c r="N322" s="99">
        <v>0</v>
      </c>
      <c r="O322" s="57">
        <v>0</v>
      </c>
      <c r="P322" s="100">
        <v>3308</v>
      </c>
      <c r="Q322" s="57">
        <v>0</v>
      </c>
      <c r="R322" s="57">
        <v>0</v>
      </c>
      <c r="S322" s="57">
        <v>73</v>
      </c>
      <c r="T322" s="99"/>
      <c r="U322" s="57"/>
      <c r="V322" s="100"/>
      <c r="W322" s="99"/>
      <c r="X322" s="57"/>
      <c r="Y322" s="100"/>
      <c r="Z322" s="57"/>
      <c r="AA322" s="57"/>
      <c r="AB322" s="1415"/>
      <c r="AC322" s="1409">
        <v>916672</v>
      </c>
      <c r="AD322" s="57">
        <v>7535</v>
      </c>
      <c r="AE322" s="57">
        <v>14672</v>
      </c>
      <c r="AF322" s="57">
        <v>34797</v>
      </c>
      <c r="AG322" s="57">
        <v>2196</v>
      </c>
      <c r="AH322" s="57">
        <v>226</v>
      </c>
      <c r="AI322" s="57"/>
      <c r="AJ322" s="57"/>
      <c r="AK322" s="237"/>
      <c r="AL322" s="169"/>
    </row>
    <row r="323" spans="1:38" s="31" customFormat="1" ht="13.5" customHeight="1">
      <c r="A323" s="196">
        <v>41072</v>
      </c>
      <c r="B323" s="696">
        <v>0</v>
      </c>
      <c r="C323" s="154">
        <v>0</v>
      </c>
      <c r="D323" s="154">
        <v>42879</v>
      </c>
      <c r="E323" s="155">
        <v>0</v>
      </c>
      <c r="F323" s="154">
        <v>0</v>
      </c>
      <c r="G323" s="100">
        <v>835</v>
      </c>
      <c r="H323" s="99">
        <v>0</v>
      </c>
      <c r="I323" s="57">
        <v>0</v>
      </c>
      <c r="J323" s="100">
        <v>2601</v>
      </c>
      <c r="K323" s="99">
        <v>0</v>
      </c>
      <c r="L323" s="57">
        <v>0</v>
      </c>
      <c r="M323" s="100">
        <v>3608</v>
      </c>
      <c r="N323" s="99">
        <v>0</v>
      </c>
      <c r="O323" s="57">
        <v>0</v>
      </c>
      <c r="P323" s="100">
        <v>2003</v>
      </c>
      <c r="Q323" s="57">
        <v>0</v>
      </c>
      <c r="R323" s="57">
        <v>0</v>
      </c>
      <c r="S323" s="57">
        <v>133</v>
      </c>
      <c r="T323" s="99"/>
      <c r="U323" s="57"/>
      <c r="V323" s="100"/>
      <c r="W323" s="99"/>
      <c r="X323" s="57"/>
      <c r="Y323" s="100"/>
      <c r="Z323" s="57"/>
      <c r="AA323" s="57"/>
      <c r="AB323" s="1415"/>
      <c r="AC323" s="1409">
        <v>919615</v>
      </c>
      <c r="AD323" s="57">
        <v>7828</v>
      </c>
      <c r="AE323" s="57">
        <v>15306</v>
      </c>
      <c r="AF323" s="57">
        <v>34996</v>
      </c>
      <c r="AG323" s="57">
        <v>2216</v>
      </c>
      <c r="AH323" s="57">
        <v>325</v>
      </c>
      <c r="AI323" s="57"/>
      <c r="AJ323" s="57"/>
      <c r="AK323" s="237"/>
      <c r="AL323" s="169"/>
    </row>
    <row r="324" spans="1:38" s="31" customFormat="1" ht="13.5" customHeight="1">
      <c r="A324" s="196">
        <v>41073</v>
      </c>
      <c r="B324" s="696">
        <v>0</v>
      </c>
      <c r="C324" s="154">
        <v>0</v>
      </c>
      <c r="D324" s="154">
        <v>35009</v>
      </c>
      <c r="E324" s="155">
        <v>0</v>
      </c>
      <c r="F324" s="154">
        <v>0</v>
      </c>
      <c r="G324" s="100">
        <v>1611</v>
      </c>
      <c r="H324" s="99">
        <v>0</v>
      </c>
      <c r="I324" s="57">
        <v>0</v>
      </c>
      <c r="J324" s="100">
        <v>6064</v>
      </c>
      <c r="K324" s="99">
        <v>0</v>
      </c>
      <c r="L324" s="57">
        <v>0</v>
      </c>
      <c r="M324" s="100">
        <v>5312</v>
      </c>
      <c r="N324" s="99">
        <v>0</v>
      </c>
      <c r="O324" s="57">
        <v>0</v>
      </c>
      <c r="P324" s="100">
        <v>2185</v>
      </c>
      <c r="Q324" s="57">
        <v>0</v>
      </c>
      <c r="R324" s="57">
        <v>0</v>
      </c>
      <c r="S324" s="57">
        <v>14</v>
      </c>
      <c r="T324" s="99"/>
      <c r="U324" s="57"/>
      <c r="V324" s="100"/>
      <c r="W324" s="99"/>
      <c r="X324" s="57"/>
      <c r="Y324" s="100"/>
      <c r="Z324" s="57"/>
      <c r="AA324" s="57"/>
      <c r="AB324" s="1415"/>
      <c r="AC324" s="1409">
        <v>923036</v>
      </c>
      <c r="AD324" s="57">
        <v>7513</v>
      </c>
      <c r="AE324" s="57">
        <v>15172</v>
      </c>
      <c r="AF324" s="57">
        <v>35410</v>
      </c>
      <c r="AG324" s="57">
        <v>2364</v>
      </c>
      <c r="AH324" s="57">
        <v>326</v>
      </c>
      <c r="AI324" s="57"/>
      <c r="AJ324" s="57"/>
      <c r="AK324" s="237"/>
      <c r="AL324" s="169"/>
    </row>
    <row r="325" spans="1:38" s="31" customFormat="1" ht="13.5" customHeight="1">
      <c r="A325" s="196">
        <v>41074</v>
      </c>
      <c r="B325" s="696">
        <v>0</v>
      </c>
      <c r="C325" s="154">
        <v>0</v>
      </c>
      <c r="D325" s="154">
        <v>40370</v>
      </c>
      <c r="E325" s="155">
        <v>0</v>
      </c>
      <c r="F325" s="154">
        <v>0</v>
      </c>
      <c r="G325" s="100">
        <v>694</v>
      </c>
      <c r="H325" s="99">
        <v>0</v>
      </c>
      <c r="I325" s="57">
        <v>0</v>
      </c>
      <c r="J325" s="100">
        <v>5094</v>
      </c>
      <c r="K325" s="99">
        <v>0</v>
      </c>
      <c r="L325" s="57">
        <v>0</v>
      </c>
      <c r="M325" s="100">
        <v>4998</v>
      </c>
      <c r="N325" s="99">
        <v>0</v>
      </c>
      <c r="O325" s="57">
        <v>0</v>
      </c>
      <c r="P325" s="100">
        <v>2426</v>
      </c>
      <c r="Q325" s="57">
        <v>0</v>
      </c>
      <c r="R325" s="57">
        <v>0</v>
      </c>
      <c r="S325" s="57">
        <v>27</v>
      </c>
      <c r="T325" s="99"/>
      <c r="U325" s="57"/>
      <c r="V325" s="100"/>
      <c r="W325" s="99"/>
      <c r="X325" s="57"/>
      <c r="Y325" s="100"/>
      <c r="Z325" s="57"/>
      <c r="AA325" s="57"/>
      <c r="AB325" s="1415"/>
      <c r="AC325" s="1409">
        <v>923248</v>
      </c>
      <c r="AD325" s="57">
        <v>7800</v>
      </c>
      <c r="AE325" s="57">
        <v>15651</v>
      </c>
      <c r="AF325" s="57">
        <v>35568</v>
      </c>
      <c r="AG325" s="57">
        <v>2303</v>
      </c>
      <c r="AH325" s="57">
        <v>327</v>
      </c>
      <c r="AI325" s="57"/>
      <c r="AJ325" s="57"/>
      <c r="AK325" s="237"/>
      <c r="AL325" s="169"/>
    </row>
    <row r="326" spans="1:38" s="31" customFormat="1" ht="13.5" customHeight="1">
      <c r="A326" s="196">
        <v>41075</v>
      </c>
      <c r="B326" s="696">
        <v>0</v>
      </c>
      <c r="C326" s="154">
        <v>0</v>
      </c>
      <c r="D326" s="154">
        <v>32215</v>
      </c>
      <c r="E326" s="155">
        <v>0</v>
      </c>
      <c r="F326" s="154">
        <v>0</v>
      </c>
      <c r="G326" s="100">
        <v>386</v>
      </c>
      <c r="H326" s="99">
        <v>0</v>
      </c>
      <c r="I326" s="57">
        <v>0</v>
      </c>
      <c r="J326" s="100">
        <v>2677</v>
      </c>
      <c r="K326" s="99">
        <v>0</v>
      </c>
      <c r="L326" s="57">
        <v>0</v>
      </c>
      <c r="M326" s="100">
        <v>2909</v>
      </c>
      <c r="N326" s="99">
        <v>0</v>
      </c>
      <c r="O326" s="57">
        <v>0</v>
      </c>
      <c r="P326" s="100">
        <v>1493</v>
      </c>
      <c r="Q326" s="57">
        <v>0</v>
      </c>
      <c r="R326" s="57">
        <v>0</v>
      </c>
      <c r="S326" s="57">
        <v>28</v>
      </c>
      <c r="T326" s="99"/>
      <c r="U326" s="57"/>
      <c r="V326" s="100"/>
      <c r="W326" s="99"/>
      <c r="X326" s="57"/>
      <c r="Y326" s="100"/>
      <c r="Z326" s="57"/>
      <c r="AA326" s="57"/>
      <c r="AB326" s="1415"/>
      <c r="AC326" s="1409">
        <v>925610</v>
      </c>
      <c r="AD326" s="57">
        <v>7819</v>
      </c>
      <c r="AE326" s="57">
        <v>16184</v>
      </c>
      <c r="AF326" s="57">
        <v>36191</v>
      </c>
      <c r="AG326" s="57">
        <v>2361</v>
      </c>
      <c r="AH326" s="57">
        <v>319</v>
      </c>
      <c r="AI326" s="57"/>
      <c r="AJ326" s="57"/>
      <c r="AK326" s="237"/>
      <c r="AL326" s="169"/>
    </row>
    <row r="327" spans="1:38" s="31" customFormat="1" ht="13.5" customHeight="1">
      <c r="A327" s="196">
        <v>41078</v>
      </c>
      <c r="B327" s="696">
        <v>0</v>
      </c>
      <c r="C327" s="154">
        <v>0</v>
      </c>
      <c r="D327" s="154">
        <v>35088</v>
      </c>
      <c r="E327" s="155">
        <v>0</v>
      </c>
      <c r="F327" s="154">
        <v>0</v>
      </c>
      <c r="G327" s="100">
        <v>515</v>
      </c>
      <c r="H327" s="99">
        <v>0</v>
      </c>
      <c r="I327" s="57">
        <v>0</v>
      </c>
      <c r="J327" s="100">
        <v>3786</v>
      </c>
      <c r="K327" s="99">
        <v>0</v>
      </c>
      <c r="L327" s="57">
        <v>0</v>
      </c>
      <c r="M327" s="100">
        <v>4626</v>
      </c>
      <c r="N327" s="99">
        <v>0</v>
      </c>
      <c r="O327" s="57">
        <v>0</v>
      </c>
      <c r="P327" s="100">
        <v>1340</v>
      </c>
      <c r="Q327" s="57">
        <v>0</v>
      </c>
      <c r="R327" s="57">
        <v>0</v>
      </c>
      <c r="S327" s="57">
        <v>34</v>
      </c>
      <c r="T327" s="99"/>
      <c r="U327" s="57"/>
      <c r="V327" s="100"/>
      <c r="W327" s="99"/>
      <c r="X327" s="57"/>
      <c r="Y327" s="100"/>
      <c r="Z327" s="57"/>
      <c r="AA327" s="57"/>
      <c r="AB327" s="1415"/>
      <c r="AC327" s="1409">
        <v>927835</v>
      </c>
      <c r="AD327" s="57">
        <v>7795</v>
      </c>
      <c r="AE327" s="57">
        <v>15201</v>
      </c>
      <c r="AF327" s="57">
        <v>36971</v>
      </c>
      <c r="AG327" s="57">
        <v>2307</v>
      </c>
      <c r="AH327" s="57">
        <v>333</v>
      </c>
      <c r="AI327" s="57"/>
      <c r="AJ327" s="57"/>
      <c r="AK327" s="237"/>
      <c r="AL327" s="169"/>
    </row>
    <row r="328" spans="1:38" s="31" customFormat="1" ht="13.5" customHeight="1">
      <c r="A328" s="196">
        <v>41079</v>
      </c>
      <c r="B328" s="696">
        <v>0</v>
      </c>
      <c r="C328" s="154">
        <v>0</v>
      </c>
      <c r="D328" s="154">
        <v>32231</v>
      </c>
      <c r="E328" s="155">
        <v>0</v>
      </c>
      <c r="F328" s="154">
        <v>0</v>
      </c>
      <c r="G328" s="100">
        <v>3247</v>
      </c>
      <c r="H328" s="99">
        <v>0</v>
      </c>
      <c r="I328" s="57">
        <v>0</v>
      </c>
      <c r="J328" s="100">
        <v>4174</v>
      </c>
      <c r="K328" s="99">
        <v>0</v>
      </c>
      <c r="L328" s="57">
        <v>0</v>
      </c>
      <c r="M328" s="100">
        <v>4237</v>
      </c>
      <c r="N328" s="99">
        <v>0</v>
      </c>
      <c r="O328" s="57">
        <v>0</v>
      </c>
      <c r="P328" s="100">
        <v>1460</v>
      </c>
      <c r="Q328" s="57">
        <v>0</v>
      </c>
      <c r="R328" s="57">
        <v>0</v>
      </c>
      <c r="S328" s="57">
        <v>46</v>
      </c>
      <c r="T328" s="99"/>
      <c r="U328" s="57"/>
      <c r="V328" s="100"/>
      <c r="W328" s="99"/>
      <c r="X328" s="57"/>
      <c r="Y328" s="100"/>
      <c r="Z328" s="57"/>
      <c r="AA328" s="57"/>
      <c r="AB328" s="1415"/>
      <c r="AC328" s="1409">
        <v>785033</v>
      </c>
      <c r="AD328" s="57">
        <v>7287</v>
      </c>
      <c r="AE328" s="57">
        <v>15755</v>
      </c>
      <c r="AF328" s="57">
        <v>37526</v>
      </c>
      <c r="AG328" s="57">
        <v>2147</v>
      </c>
      <c r="AH328" s="57">
        <v>332</v>
      </c>
      <c r="AI328" s="57"/>
      <c r="AJ328" s="57"/>
      <c r="AK328" s="237"/>
      <c r="AL328" s="169"/>
    </row>
    <row r="329" spans="1:38" s="31" customFormat="1" ht="13.5" customHeight="1">
      <c r="A329" s="196">
        <v>41080</v>
      </c>
      <c r="B329" s="696">
        <v>0</v>
      </c>
      <c r="C329" s="154">
        <v>0</v>
      </c>
      <c r="D329" s="154">
        <v>37642</v>
      </c>
      <c r="E329" s="155">
        <v>0</v>
      </c>
      <c r="F329" s="154">
        <v>0</v>
      </c>
      <c r="G329" s="100">
        <v>1690</v>
      </c>
      <c r="H329" s="99">
        <v>0</v>
      </c>
      <c r="I329" s="57">
        <v>0</v>
      </c>
      <c r="J329" s="100">
        <v>9147</v>
      </c>
      <c r="K329" s="99">
        <v>430</v>
      </c>
      <c r="L329" s="57">
        <v>0</v>
      </c>
      <c r="M329" s="100">
        <v>6233</v>
      </c>
      <c r="N329" s="99">
        <v>0</v>
      </c>
      <c r="O329" s="57">
        <v>0</v>
      </c>
      <c r="P329" s="100">
        <v>4054</v>
      </c>
      <c r="Q329" s="57">
        <v>0</v>
      </c>
      <c r="R329" s="57">
        <v>0</v>
      </c>
      <c r="S329" s="57">
        <v>73</v>
      </c>
      <c r="T329" s="99"/>
      <c r="U329" s="57"/>
      <c r="V329" s="100"/>
      <c r="W329" s="99"/>
      <c r="X329" s="57"/>
      <c r="Y329" s="100"/>
      <c r="Z329" s="57"/>
      <c r="AA329" s="57"/>
      <c r="AB329" s="1415"/>
      <c r="AC329" s="1409">
        <v>787636</v>
      </c>
      <c r="AD329" s="57">
        <v>7880</v>
      </c>
      <c r="AE329" s="57">
        <v>16881</v>
      </c>
      <c r="AF329" s="57">
        <v>37180</v>
      </c>
      <c r="AG329" s="57">
        <v>2088</v>
      </c>
      <c r="AH329" s="57">
        <v>343</v>
      </c>
      <c r="AI329" s="57"/>
      <c r="AJ329" s="57"/>
      <c r="AK329" s="237"/>
      <c r="AL329" s="169"/>
    </row>
    <row r="330" spans="1:38" s="31" customFormat="1" ht="13.5" customHeight="1">
      <c r="A330" s="196">
        <v>41081</v>
      </c>
      <c r="B330" s="696">
        <v>0</v>
      </c>
      <c r="C330" s="154">
        <v>0</v>
      </c>
      <c r="D330" s="154">
        <v>20512</v>
      </c>
      <c r="E330" s="155">
        <v>0</v>
      </c>
      <c r="F330" s="154">
        <v>0</v>
      </c>
      <c r="G330" s="100">
        <v>2371</v>
      </c>
      <c r="H330" s="99">
        <v>0</v>
      </c>
      <c r="I330" s="57">
        <v>0</v>
      </c>
      <c r="J330" s="100">
        <v>6856</v>
      </c>
      <c r="K330" s="99">
        <v>0</v>
      </c>
      <c r="L330" s="57">
        <v>0</v>
      </c>
      <c r="M330" s="100">
        <v>5693</v>
      </c>
      <c r="N330" s="99">
        <v>0</v>
      </c>
      <c r="O330" s="57">
        <v>0</v>
      </c>
      <c r="P330" s="100">
        <v>2618</v>
      </c>
      <c r="Q330" s="57">
        <v>0</v>
      </c>
      <c r="R330" s="57">
        <v>0</v>
      </c>
      <c r="S330" s="57">
        <v>38</v>
      </c>
      <c r="T330" s="99"/>
      <c r="U330" s="57"/>
      <c r="V330" s="100"/>
      <c r="W330" s="99"/>
      <c r="X330" s="57"/>
      <c r="Y330" s="100"/>
      <c r="Z330" s="57"/>
      <c r="AA330" s="57"/>
      <c r="AB330" s="1415"/>
      <c r="AC330" s="1409">
        <v>789602</v>
      </c>
      <c r="AD330" s="57">
        <v>8530</v>
      </c>
      <c r="AE330" s="57">
        <v>18087</v>
      </c>
      <c r="AF330" s="57">
        <v>37288</v>
      </c>
      <c r="AG330" s="57">
        <v>1901</v>
      </c>
      <c r="AH330" s="57">
        <v>372</v>
      </c>
      <c r="AI330" s="57"/>
      <c r="AJ330" s="57"/>
      <c r="AK330" s="237"/>
      <c r="AL330" s="169"/>
    </row>
    <row r="331" spans="1:38" s="31" customFormat="1" ht="13.5" customHeight="1">
      <c r="A331" s="196">
        <v>41082</v>
      </c>
      <c r="B331" s="696">
        <v>0</v>
      </c>
      <c r="C331" s="154">
        <v>0</v>
      </c>
      <c r="D331" s="154">
        <v>31320</v>
      </c>
      <c r="E331" s="155">
        <v>0</v>
      </c>
      <c r="F331" s="154">
        <v>0</v>
      </c>
      <c r="G331" s="100">
        <v>2193</v>
      </c>
      <c r="H331" s="99">
        <v>0</v>
      </c>
      <c r="I331" s="57">
        <v>0</v>
      </c>
      <c r="J331" s="100">
        <v>6602</v>
      </c>
      <c r="K331" s="99">
        <v>0</v>
      </c>
      <c r="L331" s="57">
        <v>0</v>
      </c>
      <c r="M331" s="100">
        <v>7035</v>
      </c>
      <c r="N331" s="99">
        <v>0</v>
      </c>
      <c r="O331" s="57">
        <v>0</v>
      </c>
      <c r="P331" s="100">
        <v>2237</v>
      </c>
      <c r="Q331" s="57">
        <v>0</v>
      </c>
      <c r="R331" s="57">
        <v>0</v>
      </c>
      <c r="S331" s="57">
        <v>27</v>
      </c>
      <c r="T331" s="99"/>
      <c r="U331" s="57"/>
      <c r="V331" s="100"/>
      <c r="W331" s="99"/>
      <c r="X331" s="57"/>
      <c r="Y331" s="100"/>
      <c r="Z331" s="57"/>
      <c r="AA331" s="57"/>
      <c r="AB331" s="1415"/>
      <c r="AC331" s="1409">
        <v>789958</v>
      </c>
      <c r="AD331" s="57">
        <v>9513</v>
      </c>
      <c r="AE331" s="57">
        <v>18822</v>
      </c>
      <c r="AF331" s="57">
        <v>37541</v>
      </c>
      <c r="AG331" s="57">
        <v>1958</v>
      </c>
      <c r="AH331" s="57">
        <v>370</v>
      </c>
      <c r="AI331" s="57"/>
      <c r="AJ331" s="57"/>
      <c r="AK331" s="237"/>
      <c r="AL331" s="169"/>
    </row>
    <row r="332" spans="1:38" s="31" customFormat="1" ht="13.5" customHeight="1">
      <c r="A332" s="196">
        <v>41085</v>
      </c>
      <c r="B332" s="696">
        <v>0</v>
      </c>
      <c r="C332" s="154">
        <v>0</v>
      </c>
      <c r="D332" s="154">
        <v>25893</v>
      </c>
      <c r="E332" s="155">
        <v>0</v>
      </c>
      <c r="F332" s="154">
        <v>0</v>
      </c>
      <c r="G332" s="100">
        <v>2753</v>
      </c>
      <c r="H332" s="99">
        <v>0</v>
      </c>
      <c r="I332" s="57">
        <v>0</v>
      </c>
      <c r="J332" s="100">
        <v>4962</v>
      </c>
      <c r="K332" s="99">
        <v>0</v>
      </c>
      <c r="L332" s="57">
        <v>0</v>
      </c>
      <c r="M332" s="100">
        <v>5365</v>
      </c>
      <c r="N332" s="99">
        <v>0</v>
      </c>
      <c r="O332" s="57">
        <v>0</v>
      </c>
      <c r="P332" s="100">
        <v>1287</v>
      </c>
      <c r="Q332" s="57">
        <v>0</v>
      </c>
      <c r="R332" s="57">
        <v>0</v>
      </c>
      <c r="S332" s="57">
        <v>15</v>
      </c>
      <c r="T332" s="99"/>
      <c r="U332" s="57"/>
      <c r="V332" s="100"/>
      <c r="W332" s="99"/>
      <c r="X332" s="57"/>
      <c r="Y332" s="100"/>
      <c r="Z332" s="57"/>
      <c r="AA332" s="57"/>
      <c r="AB332" s="1415"/>
      <c r="AC332" s="1409">
        <v>794453</v>
      </c>
      <c r="AD332" s="57">
        <v>9845</v>
      </c>
      <c r="AE332" s="57">
        <v>19559</v>
      </c>
      <c r="AF332" s="57">
        <v>38682</v>
      </c>
      <c r="AG332" s="57">
        <v>1928</v>
      </c>
      <c r="AH332" s="57">
        <v>385</v>
      </c>
      <c r="AI332" s="57"/>
      <c r="AJ332" s="57"/>
      <c r="AK332" s="237"/>
      <c r="AL332" s="169"/>
    </row>
    <row r="333" spans="1:38" s="31" customFormat="1" ht="13.5" customHeight="1">
      <c r="A333" s="196">
        <v>41086</v>
      </c>
      <c r="B333" s="696">
        <v>0</v>
      </c>
      <c r="C333" s="154">
        <v>0</v>
      </c>
      <c r="D333" s="154">
        <v>30870</v>
      </c>
      <c r="E333" s="155">
        <v>0</v>
      </c>
      <c r="F333" s="154">
        <v>0</v>
      </c>
      <c r="G333" s="100">
        <v>3402</v>
      </c>
      <c r="H333" s="99">
        <v>0</v>
      </c>
      <c r="I333" s="57">
        <v>0</v>
      </c>
      <c r="J333" s="100">
        <v>6888</v>
      </c>
      <c r="K333" s="99">
        <v>0</v>
      </c>
      <c r="L333" s="57">
        <v>0</v>
      </c>
      <c r="M333" s="100">
        <v>6025</v>
      </c>
      <c r="N333" s="99">
        <v>0</v>
      </c>
      <c r="O333" s="57">
        <v>0</v>
      </c>
      <c r="P333" s="100">
        <v>2383</v>
      </c>
      <c r="Q333" s="57">
        <v>0</v>
      </c>
      <c r="R333" s="57">
        <v>0</v>
      </c>
      <c r="S333" s="57">
        <v>25</v>
      </c>
      <c r="T333" s="99"/>
      <c r="U333" s="57"/>
      <c r="V333" s="100"/>
      <c r="W333" s="99"/>
      <c r="X333" s="57"/>
      <c r="Y333" s="100"/>
      <c r="Z333" s="57"/>
      <c r="AA333" s="57"/>
      <c r="AB333" s="1415"/>
      <c r="AC333" s="1409">
        <v>801289</v>
      </c>
      <c r="AD333" s="57">
        <v>10578</v>
      </c>
      <c r="AE333" s="57">
        <v>20355</v>
      </c>
      <c r="AF333" s="57">
        <v>39262</v>
      </c>
      <c r="AG333" s="57">
        <v>1819</v>
      </c>
      <c r="AH333" s="57">
        <v>394</v>
      </c>
      <c r="AI333" s="57"/>
      <c r="AJ333" s="57"/>
      <c r="AK333" s="237"/>
      <c r="AL333" s="169"/>
    </row>
    <row r="334" spans="1:38" s="31" customFormat="1" ht="13.5" customHeight="1">
      <c r="A334" s="196">
        <v>41087</v>
      </c>
      <c r="B334" s="696">
        <v>0</v>
      </c>
      <c r="C334" s="154">
        <v>0</v>
      </c>
      <c r="D334" s="154">
        <v>19668</v>
      </c>
      <c r="E334" s="155">
        <v>0</v>
      </c>
      <c r="F334" s="154">
        <v>0</v>
      </c>
      <c r="G334" s="100">
        <v>2401</v>
      </c>
      <c r="H334" s="99">
        <v>0</v>
      </c>
      <c r="I334" s="57">
        <v>0</v>
      </c>
      <c r="J334" s="100">
        <v>8046</v>
      </c>
      <c r="K334" s="99">
        <v>0</v>
      </c>
      <c r="L334" s="57">
        <v>0</v>
      </c>
      <c r="M334" s="100">
        <v>4380</v>
      </c>
      <c r="N334" s="99">
        <v>0</v>
      </c>
      <c r="O334" s="57">
        <v>0</v>
      </c>
      <c r="P334" s="100">
        <v>2174</v>
      </c>
      <c r="Q334" s="57">
        <v>0</v>
      </c>
      <c r="R334" s="57">
        <v>0</v>
      </c>
      <c r="S334" s="57">
        <v>38</v>
      </c>
      <c r="T334" s="99"/>
      <c r="U334" s="57"/>
      <c r="V334" s="100"/>
      <c r="W334" s="99"/>
      <c r="X334" s="57"/>
      <c r="Y334" s="100"/>
      <c r="Z334" s="57"/>
      <c r="AA334" s="57"/>
      <c r="AB334" s="1415"/>
      <c r="AC334" s="1409">
        <v>803609</v>
      </c>
      <c r="AD334" s="57">
        <v>11888</v>
      </c>
      <c r="AE334" s="57">
        <v>20771</v>
      </c>
      <c r="AF334" s="57">
        <v>40239</v>
      </c>
      <c r="AG334" s="57">
        <v>1281</v>
      </c>
      <c r="AH334" s="57">
        <v>404</v>
      </c>
      <c r="AI334" s="57"/>
      <c r="AJ334" s="57"/>
      <c r="AK334" s="237"/>
      <c r="AL334" s="171"/>
    </row>
    <row r="335" spans="1:38" s="31" customFormat="1" ht="13.5" customHeight="1">
      <c r="A335" s="196">
        <v>41088</v>
      </c>
      <c r="B335" s="696">
        <v>0</v>
      </c>
      <c r="C335" s="154">
        <v>0</v>
      </c>
      <c r="D335" s="154">
        <v>27665</v>
      </c>
      <c r="E335" s="155">
        <v>0</v>
      </c>
      <c r="F335" s="154">
        <v>0</v>
      </c>
      <c r="G335" s="100">
        <v>1029</v>
      </c>
      <c r="H335" s="99">
        <v>343</v>
      </c>
      <c r="I335" s="57">
        <v>0</v>
      </c>
      <c r="J335" s="100">
        <v>8441</v>
      </c>
      <c r="K335" s="99">
        <v>0</v>
      </c>
      <c r="L335" s="57">
        <v>0</v>
      </c>
      <c r="M335" s="100">
        <v>5935</v>
      </c>
      <c r="N335" s="99">
        <v>0</v>
      </c>
      <c r="O335" s="57">
        <v>0</v>
      </c>
      <c r="P335" s="100">
        <v>4000</v>
      </c>
      <c r="Q335" s="57">
        <v>0</v>
      </c>
      <c r="R335" s="57">
        <v>0</v>
      </c>
      <c r="S335" s="57">
        <v>29</v>
      </c>
      <c r="T335" s="99"/>
      <c r="U335" s="57"/>
      <c r="V335" s="100"/>
      <c r="W335" s="99"/>
      <c r="X335" s="57"/>
      <c r="Y335" s="100"/>
      <c r="Z335" s="57"/>
      <c r="AA335" s="57"/>
      <c r="AB335" s="1415"/>
      <c r="AC335" s="1409">
        <v>808759</v>
      </c>
      <c r="AD335" s="57">
        <v>12417</v>
      </c>
      <c r="AE335" s="57">
        <v>21697</v>
      </c>
      <c r="AF335" s="57">
        <v>39612</v>
      </c>
      <c r="AG335" s="57">
        <v>1623</v>
      </c>
      <c r="AH335" s="57">
        <v>236</v>
      </c>
      <c r="AI335" s="57"/>
      <c r="AJ335" s="57"/>
      <c r="AK335" s="237"/>
      <c r="AL335" s="169"/>
    </row>
    <row r="336" spans="1:38" ht="13.5" customHeight="1">
      <c r="A336" s="196">
        <v>41089</v>
      </c>
      <c r="B336" s="726">
        <v>0</v>
      </c>
      <c r="C336" s="154">
        <v>0</v>
      </c>
      <c r="D336" s="154">
        <v>27329</v>
      </c>
      <c r="E336" s="155">
        <v>0</v>
      </c>
      <c r="F336" s="154">
        <v>0</v>
      </c>
      <c r="G336" s="131">
        <v>1182</v>
      </c>
      <c r="H336" s="53">
        <v>0</v>
      </c>
      <c r="I336" s="13">
        <v>0</v>
      </c>
      <c r="J336" s="131">
        <v>8270</v>
      </c>
      <c r="K336" s="53">
        <v>0</v>
      </c>
      <c r="L336" s="13">
        <v>0</v>
      </c>
      <c r="M336" s="131">
        <v>6031</v>
      </c>
      <c r="N336" s="53">
        <v>0</v>
      </c>
      <c r="O336" s="13">
        <v>0</v>
      </c>
      <c r="P336" s="131">
        <v>3731</v>
      </c>
      <c r="Q336" s="13">
        <v>0</v>
      </c>
      <c r="R336" s="13">
        <v>0</v>
      </c>
      <c r="S336" s="13">
        <v>159</v>
      </c>
      <c r="T336" s="53"/>
      <c r="U336" s="13"/>
      <c r="V336" s="131"/>
      <c r="W336" s="53"/>
      <c r="X336" s="13"/>
      <c r="Y336" s="131"/>
      <c r="Z336" s="13"/>
      <c r="AA336" s="13"/>
      <c r="AB336" s="1414"/>
      <c r="AC336" s="1407">
        <v>813222</v>
      </c>
      <c r="AD336" s="57">
        <v>12301</v>
      </c>
      <c r="AE336" s="57">
        <v>21738</v>
      </c>
      <c r="AF336" s="57">
        <v>39448</v>
      </c>
      <c r="AG336" s="57">
        <v>1518</v>
      </c>
      <c r="AH336" s="57">
        <v>151</v>
      </c>
      <c r="AI336" s="57"/>
      <c r="AJ336" s="57"/>
      <c r="AK336" s="237"/>
    </row>
    <row r="337" spans="1:38" ht="13.5" customHeight="1">
      <c r="A337" s="196">
        <v>41092</v>
      </c>
      <c r="B337" s="726">
        <v>0</v>
      </c>
      <c r="C337" s="154">
        <v>0</v>
      </c>
      <c r="D337" s="154">
        <v>28388</v>
      </c>
      <c r="E337" s="155">
        <v>0</v>
      </c>
      <c r="F337" s="154">
        <v>0</v>
      </c>
      <c r="G337" s="131">
        <v>1208</v>
      </c>
      <c r="H337" s="53">
        <v>0</v>
      </c>
      <c r="I337" s="13">
        <v>0</v>
      </c>
      <c r="J337" s="131">
        <v>4708</v>
      </c>
      <c r="K337" s="53">
        <v>0</v>
      </c>
      <c r="L337" s="13">
        <v>0</v>
      </c>
      <c r="M337" s="131">
        <v>5140</v>
      </c>
      <c r="N337" s="53">
        <v>0</v>
      </c>
      <c r="O337" s="13">
        <v>0</v>
      </c>
      <c r="P337" s="131">
        <v>2678</v>
      </c>
      <c r="Q337" s="13">
        <v>0</v>
      </c>
      <c r="R337" s="13">
        <v>0</v>
      </c>
      <c r="S337" s="13">
        <v>65</v>
      </c>
      <c r="T337" s="53"/>
      <c r="U337" s="13"/>
      <c r="V337" s="131"/>
      <c r="W337" s="53"/>
      <c r="X337" s="13"/>
      <c r="Y337" s="131"/>
      <c r="Z337" s="13"/>
      <c r="AA337" s="13"/>
      <c r="AB337" s="1414"/>
      <c r="AC337" s="1407">
        <v>818423</v>
      </c>
      <c r="AD337" s="57">
        <v>12893</v>
      </c>
      <c r="AE337" s="57">
        <v>22435</v>
      </c>
      <c r="AF337" s="57">
        <v>40528</v>
      </c>
      <c r="AG337" s="57">
        <v>1290</v>
      </c>
      <c r="AH337" s="57">
        <v>176</v>
      </c>
      <c r="AI337" s="57"/>
      <c r="AJ337" s="57"/>
      <c r="AK337" s="237"/>
    </row>
    <row r="338" spans="1:38" ht="13.5" customHeight="1">
      <c r="A338" s="196">
        <v>41093</v>
      </c>
      <c r="B338" s="726">
        <v>0</v>
      </c>
      <c r="C338" s="154">
        <v>0</v>
      </c>
      <c r="D338" s="154">
        <v>17030</v>
      </c>
      <c r="E338" s="155">
        <v>0</v>
      </c>
      <c r="F338" s="154">
        <v>0</v>
      </c>
      <c r="G338" s="131">
        <v>1780</v>
      </c>
      <c r="H338" s="53">
        <v>0</v>
      </c>
      <c r="I338" s="13">
        <v>0</v>
      </c>
      <c r="J338" s="131">
        <v>1564</v>
      </c>
      <c r="K338" s="53">
        <v>0</v>
      </c>
      <c r="L338" s="13">
        <v>0</v>
      </c>
      <c r="M338" s="131">
        <v>2144</v>
      </c>
      <c r="N338" s="53">
        <v>0</v>
      </c>
      <c r="O338" s="13">
        <v>0</v>
      </c>
      <c r="P338" s="131">
        <v>1039</v>
      </c>
      <c r="Q338" s="13">
        <v>0</v>
      </c>
      <c r="R338" s="13">
        <v>0</v>
      </c>
      <c r="S338" s="13">
        <v>15</v>
      </c>
      <c r="T338" s="53"/>
      <c r="U338" s="13"/>
      <c r="V338" s="131"/>
      <c r="W338" s="53"/>
      <c r="X338" s="13"/>
      <c r="Y338" s="131"/>
      <c r="Z338" s="13"/>
      <c r="AA338" s="13"/>
      <c r="AB338" s="1414"/>
      <c r="AC338" s="1407">
        <v>819541</v>
      </c>
      <c r="AD338" s="57">
        <v>12653</v>
      </c>
      <c r="AE338" s="57">
        <v>20196</v>
      </c>
      <c r="AF338" s="57">
        <v>40986</v>
      </c>
      <c r="AG338" s="57">
        <v>1344</v>
      </c>
      <c r="AH338" s="57">
        <v>186</v>
      </c>
      <c r="AI338" s="57"/>
      <c r="AJ338" s="57"/>
      <c r="AK338" s="237"/>
    </row>
    <row r="339" spans="1:38" s="112" customFormat="1" ht="13.5" customHeight="1">
      <c r="A339" s="711">
        <v>41094</v>
      </c>
      <c r="B339" s="107">
        <v>0</v>
      </c>
      <c r="C339" s="157">
        <v>0</v>
      </c>
      <c r="D339" s="157">
        <v>955</v>
      </c>
      <c r="E339" s="158">
        <v>0</v>
      </c>
      <c r="F339" s="157">
        <v>0</v>
      </c>
      <c r="G339" s="114">
        <v>0</v>
      </c>
      <c r="H339" s="109">
        <v>0</v>
      </c>
      <c r="I339" s="108">
        <v>0</v>
      </c>
      <c r="J339" s="114">
        <v>14</v>
      </c>
      <c r="K339" s="109">
        <v>0</v>
      </c>
      <c r="L339" s="108">
        <v>0</v>
      </c>
      <c r="M339" s="114">
        <v>49</v>
      </c>
      <c r="N339" s="109">
        <v>0</v>
      </c>
      <c r="O339" s="108">
        <v>0</v>
      </c>
      <c r="P339" s="114">
        <v>62</v>
      </c>
      <c r="Q339" s="108">
        <v>0</v>
      </c>
      <c r="R339" s="108">
        <v>0</v>
      </c>
      <c r="S339" s="108">
        <v>0</v>
      </c>
      <c r="T339" s="109"/>
      <c r="U339" s="108"/>
      <c r="V339" s="114"/>
      <c r="W339" s="109"/>
      <c r="X339" s="108"/>
      <c r="Y339" s="114"/>
      <c r="Z339" s="108"/>
      <c r="AA339" s="108"/>
      <c r="AB339" s="1418"/>
      <c r="AC339" s="1413">
        <v>819498</v>
      </c>
      <c r="AD339" s="108">
        <v>12653</v>
      </c>
      <c r="AE339" s="108">
        <v>20196</v>
      </c>
      <c r="AF339" s="108">
        <v>41001</v>
      </c>
      <c r="AG339" s="108">
        <v>1312</v>
      </c>
      <c r="AH339" s="108">
        <v>186</v>
      </c>
      <c r="AI339" s="108"/>
      <c r="AJ339" s="108"/>
      <c r="AK339" s="150"/>
      <c r="AL339" s="115" t="s">
        <v>28</v>
      </c>
    </row>
    <row r="340" spans="1:38" s="31" customFormat="1" ht="13.5" customHeight="1">
      <c r="A340" s="196">
        <v>41095</v>
      </c>
      <c r="B340" s="726">
        <v>0</v>
      </c>
      <c r="C340" s="154">
        <v>0</v>
      </c>
      <c r="D340" s="154">
        <v>17665</v>
      </c>
      <c r="E340" s="155">
        <v>0</v>
      </c>
      <c r="F340" s="154">
        <v>0</v>
      </c>
      <c r="G340" s="100">
        <v>588</v>
      </c>
      <c r="H340" s="99">
        <v>0</v>
      </c>
      <c r="I340" s="57">
        <v>0</v>
      </c>
      <c r="J340" s="100">
        <v>5202</v>
      </c>
      <c r="K340" s="99">
        <v>0</v>
      </c>
      <c r="L340" s="57">
        <v>0</v>
      </c>
      <c r="M340" s="100">
        <v>6055</v>
      </c>
      <c r="N340" s="99">
        <v>0</v>
      </c>
      <c r="O340" s="57">
        <v>0</v>
      </c>
      <c r="P340" s="100">
        <v>2459</v>
      </c>
      <c r="Q340" s="57">
        <v>0</v>
      </c>
      <c r="R340" s="57">
        <v>0</v>
      </c>
      <c r="S340" s="57">
        <v>6</v>
      </c>
      <c r="T340" s="99"/>
      <c r="U340" s="57"/>
      <c r="V340" s="100"/>
      <c r="W340" s="99"/>
      <c r="X340" s="57"/>
      <c r="Y340" s="100"/>
      <c r="Z340" s="57"/>
      <c r="AA340" s="57"/>
      <c r="AB340" s="1415"/>
      <c r="AC340" s="1409">
        <v>821534</v>
      </c>
      <c r="AD340" s="57">
        <v>12758</v>
      </c>
      <c r="AE340" s="57">
        <v>21351</v>
      </c>
      <c r="AF340" s="57">
        <v>41746</v>
      </c>
      <c r="AG340" s="57">
        <v>1246</v>
      </c>
      <c r="AH340" s="57">
        <v>184</v>
      </c>
      <c r="AI340" s="57"/>
      <c r="AJ340" s="57"/>
      <c r="AK340" s="237"/>
      <c r="AL340" s="169"/>
    </row>
    <row r="341" spans="1:38" ht="13.5" customHeight="1">
      <c r="A341" s="196">
        <v>41096</v>
      </c>
      <c r="B341" s="726">
        <v>0</v>
      </c>
      <c r="C341" s="154">
        <v>0</v>
      </c>
      <c r="D341" s="154">
        <v>18177</v>
      </c>
      <c r="E341" s="155">
        <v>0</v>
      </c>
      <c r="F341" s="154">
        <v>0</v>
      </c>
      <c r="G341" s="131">
        <v>1541</v>
      </c>
      <c r="H341" s="53">
        <v>0</v>
      </c>
      <c r="I341" s="13">
        <v>0</v>
      </c>
      <c r="J341" s="131">
        <v>2979</v>
      </c>
      <c r="K341" s="53">
        <v>0</v>
      </c>
      <c r="L341" s="13">
        <v>0</v>
      </c>
      <c r="M341" s="131">
        <v>3540</v>
      </c>
      <c r="N341" s="53">
        <v>0</v>
      </c>
      <c r="O341" s="13">
        <v>0</v>
      </c>
      <c r="P341" s="131">
        <v>2608</v>
      </c>
      <c r="Q341" s="13">
        <v>0</v>
      </c>
      <c r="R341" s="13">
        <v>0</v>
      </c>
      <c r="S341" s="13">
        <v>4</v>
      </c>
      <c r="T341" s="53"/>
      <c r="U341" s="13"/>
      <c r="V341" s="131"/>
      <c r="W341" s="53"/>
      <c r="X341" s="13"/>
      <c r="Y341" s="131"/>
      <c r="Z341" s="13"/>
      <c r="AA341" s="13"/>
      <c r="AB341" s="1414"/>
      <c r="AC341" s="1407">
        <v>821592</v>
      </c>
      <c r="AD341" s="57">
        <v>13200</v>
      </c>
      <c r="AE341" s="57">
        <v>21778</v>
      </c>
      <c r="AF341" s="57">
        <v>42389</v>
      </c>
      <c r="AG341" s="57">
        <v>1308</v>
      </c>
      <c r="AH341" s="57">
        <v>187</v>
      </c>
      <c r="AI341" s="57"/>
      <c r="AJ341" s="57"/>
      <c r="AK341" s="237"/>
    </row>
    <row r="342" spans="1:38" ht="13.5" customHeight="1">
      <c r="A342" s="196">
        <v>41099</v>
      </c>
      <c r="B342" s="726">
        <v>0</v>
      </c>
      <c r="C342" s="154">
        <v>0</v>
      </c>
      <c r="D342" s="154">
        <v>15076</v>
      </c>
      <c r="E342" s="155">
        <v>0</v>
      </c>
      <c r="F342" s="154">
        <v>0</v>
      </c>
      <c r="G342" s="131">
        <v>969</v>
      </c>
      <c r="H342" s="53">
        <v>0</v>
      </c>
      <c r="I342" s="13">
        <v>0</v>
      </c>
      <c r="J342" s="131">
        <v>1997</v>
      </c>
      <c r="K342" s="53">
        <v>0</v>
      </c>
      <c r="L342" s="13">
        <v>0</v>
      </c>
      <c r="M342" s="131">
        <v>2960</v>
      </c>
      <c r="N342" s="53">
        <v>0</v>
      </c>
      <c r="O342" s="13">
        <v>0</v>
      </c>
      <c r="P342" s="131">
        <v>886</v>
      </c>
      <c r="Q342" s="13">
        <v>0</v>
      </c>
      <c r="R342" s="13">
        <v>0</v>
      </c>
      <c r="S342" s="13">
        <v>28</v>
      </c>
      <c r="T342" s="53"/>
      <c r="U342" s="13"/>
      <c r="V342" s="131"/>
      <c r="W342" s="53"/>
      <c r="X342" s="13"/>
      <c r="Y342" s="131"/>
      <c r="Z342" s="13"/>
      <c r="AA342" s="13"/>
      <c r="AB342" s="1414"/>
      <c r="AC342" s="1407">
        <v>822322</v>
      </c>
      <c r="AD342" s="57">
        <v>13572</v>
      </c>
      <c r="AE342" s="57">
        <v>22773</v>
      </c>
      <c r="AF342" s="57">
        <v>42662</v>
      </c>
      <c r="AG342" s="57">
        <v>1312</v>
      </c>
      <c r="AH342" s="57">
        <v>212</v>
      </c>
      <c r="AI342" s="57"/>
      <c r="AJ342" s="57"/>
      <c r="AK342" s="237"/>
    </row>
    <row r="343" spans="1:38" ht="13.5" customHeight="1">
      <c r="A343" s="196">
        <v>41100</v>
      </c>
      <c r="B343" s="726">
        <v>0</v>
      </c>
      <c r="C343" s="154">
        <v>0</v>
      </c>
      <c r="D343" s="154">
        <v>17553</v>
      </c>
      <c r="E343" s="155">
        <v>0</v>
      </c>
      <c r="F343" s="154">
        <v>0</v>
      </c>
      <c r="G343" s="131">
        <v>4551</v>
      </c>
      <c r="H343" s="53">
        <v>0</v>
      </c>
      <c r="I343" s="13">
        <v>0</v>
      </c>
      <c r="J343" s="131">
        <v>3317</v>
      </c>
      <c r="K343" s="53">
        <v>0</v>
      </c>
      <c r="L343" s="13">
        <v>0</v>
      </c>
      <c r="M343" s="131">
        <v>2330</v>
      </c>
      <c r="N343" s="53">
        <v>0</v>
      </c>
      <c r="O343" s="13">
        <v>0</v>
      </c>
      <c r="P343" s="131">
        <v>802</v>
      </c>
      <c r="Q343" s="13">
        <v>0</v>
      </c>
      <c r="R343" s="13">
        <v>0</v>
      </c>
      <c r="S343" s="57">
        <v>124</v>
      </c>
      <c r="T343" s="99"/>
      <c r="U343" s="57"/>
      <c r="V343" s="100"/>
      <c r="W343" s="99"/>
      <c r="X343" s="57"/>
      <c r="Y343" s="100"/>
      <c r="Z343" s="57"/>
      <c r="AA343" s="57"/>
      <c r="AB343" s="1415"/>
      <c r="AC343" s="1407">
        <v>823806</v>
      </c>
      <c r="AD343" s="57">
        <v>15855</v>
      </c>
      <c r="AE343" s="57">
        <v>23862</v>
      </c>
      <c r="AF343" s="57">
        <v>42739</v>
      </c>
      <c r="AG343" s="57">
        <v>1066</v>
      </c>
      <c r="AH343" s="57">
        <v>209</v>
      </c>
      <c r="AI343" s="57"/>
      <c r="AJ343" s="57"/>
      <c r="AK343" s="237"/>
    </row>
    <row r="344" spans="1:38" ht="13.5" customHeight="1">
      <c r="A344" s="196">
        <v>41101</v>
      </c>
      <c r="B344" s="726">
        <v>0</v>
      </c>
      <c r="C344" s="154">
        <v>0</v>
      </c>
      <c r="D344" s="154">
        <v>34546</v>
      </c>
      <c r="E344" s="155">
        <v>0</v>
      </c>
      <c r="F344" s="154">
        <v>0</v>
      </c>
      <c r="G344" s="131">
        <v>2966</v>
      </c>
      <c r="H344" s="53">
        <v>0</v>
      </c>
      <c r="I344" s="13">
        <v>0</v>
      </c>
      <c r="J344" s="131">
        <v>6154</v>
      </c>
      <c r="K344" s="53">
        <v>0</v>
      </c>
      <c r="L344" s="13">
        <v>0</v>
      </c>
      <c r="M344" s="131">
        <v>4464</v>
      </c>
      <c r="N344" s="53">
        <v>0</v>
      </c>
      <c r="O344" s="13">
        <v>0</v>
      </c>
      <c r="P344" s="131">
        <v>1264</v>
      </c>
      <c r="Q344" s="13">
        <v>0</v>
      </c>
      <c r="R344" s="13">
        <v>0</v>
      </c>
      <c r="S344" s="57">
        <v>59</v>
      </c>
      <c r="T344" s="99"/>
      <c r="U344" s="57"/>
      <c r="V344" s="100"/>
      <c r="W344" s="99"/>
      <c r="X344" s="57"/>
      <c r="Y344" s="100"/>
      <c r="Z344" s="57"/>
      <c r="AA344" s="57"/>
      <c r="AB344" s="1415"/>
      <c r="AC344" s="1407">
        <v>825215</v>
      </c>
      <c r="AD344" s="57">
        <v>17121</v>
      </c>
      <c r="AE344" s="57">
        <v>25952</v>
      </c>
      <c r="AF344" s="57">
        <v>43627</v>
      </c>
      <c r="AG344" s="57">
        <v>971</v>
      </c>
      <c r="AH344" s="57">
        <v>217</v>
      </c>
      <c r="AI344" s="57"/>
      <c r="AJ344" s="57"/>
      <c r="AK344" s="237"/>
    </row>
    <row r="345" spans="1:38" ht="13.5" customHeight="1">
      <c r="A345" s="196">
        <v>41102</v>
      </c>
      <c r="B345" s="726">
        <v>0</v>
      </c>
      <c r="C345" s="154">
        <v>0</v>
      </c>
      <c r="D345" s="154">
        <v>24000</v>
      </c>
      <c r="E345" s="155">
        <v>0</v>
      </c>
      <c r="F345" s="154">
        <v>0</v>
      </c>
      <c r="G345" s="131">
        <v>1910</v>
      </c>
      <c r="H345" s="53">
        <v>0</v>
      </c>
      <c r="I345" s="13">
        <v>0</v>
      </c>
      <c r="J345" s="131">
        <v>1839</v>
      </c>
      <c r="K345" s="53">
        <v>0</v>
      </c>
      <c r="L345" s="13">
        <v>0</v>
      </c>
      <c r="M345" s="131">
        <v>2511</v>
      </c>
      <c r="N345" s="53">
        <v>0</v>
      </c>
      <c r="O345" s="13">
        <v>0</v>
      </c>
      <c r="P345" s="131">
        <v>1079</v>
      </c>
      <c r="Q345" s="13">
        <v>0</v>
      </c>
      <c r="R345" s="13">
        <v>0</v>
      </c>
      <c r="S345" s="57">
        <v>32</v>
      </c>
      <c r="T345" s="99"/>
      <c r="U345" s="57"/>
      <c r="V345" s="100"/>
      <c r="W345" s="99"/>
      <c r="X345" s="57"/>
      <c r="Y345" s="100"/>
      <c r="Z345" s="57"/>
      <c r="AA345" s="57"/>
      <c r="AB345" s="1415"/>
      <c r="AC345" s="1407">
        <v>826624</v>
      </c>
      <c r="AD345" s="57">
        <v>17098</v>
      </c>
      <c r="AE345" s="57">
        <v>26838</v>
      </c>
      <c r="AF345" s="57">
        <v>44097</v>
      </c>
      <c r="AG345" s="57">
        <v>1047</v>
      </c>
      <c r="AH345" s="57">
        <v>243</v>
      </c>
      <c r="AI345" s="57"/>
      <c r="AJ345" s="57"/>
      <c r="AK345" s="237"/>
    </row>
    <row r="346" spans="1:38" s="31" customFormat="1" ht="13.5" customHeight="1">
      <c r="A346" s="196">
        <v>41103</v>
      </c>
      <c r="B346" s="696">
        <v>0</v>
      </c>
      <c r="C346" s="154">
        <v>0</v>
      </c>
      <c r="D346" s="154">
        <v>29937</v>
      </c>
      <c r="E346" s="155">
        <v>0</v>
      </c>
      <c r="F346" s="154">
        <v>0</v>
      </c>
      <c r="G346" s="100">
        <v>4757</v>
      </c>
      <c r="H346" s="99">
        <v>0</v>
      </c>
      <c r="I346" s="57">
        <v>0</v>
      </c>
      <c r="J346" s="100">
        <v>2341</v>
      </c>
      <c r="K346" s="99">
        <v>0</v>
      </c>
      <c r="L346" s="57">
        <v>0</v>
      </c>
      <c r="M346" s="100">
        <v>1391</v>
      </c>
      <c r="N346" s="99">
        <v>0</v>
      </c>
      <c r="O346" s="57">
        <v>0</v>
      </c>
      <c r="P346" s="100">
        <v>1429</v>
      </c>
      <c r="Q346" s="57">
        <v>0</v>
      </c>
      <c r="R346" s="57">
        <v>0</v>
      </c>
      <c r="S346" s="57">
        <v>46</v>
      </c>
      <c r="T346" s="99"/>
      <c r="U346" s="57"/>
      <c r="V346" s="100"/>
      <c r="W346" s="99"/>
      <c r="X346" s="57"/>
      <c r="Y346" s="100"/>
      <c r="Z346" s="57"/>
      <c r="AA346" s="57"/>
      <c r="AB346" s="1415"/>
      <c r="AC346" s="1409">
        <v>829798</v>
      </c>
      <c r="AD346" s="57">
        <v>18698</v>
      </c>
      <c r="AE346" s="57">
        <v>27604</v>
      </c>
      <c r="AF346" s="57">
        <v>44323</v>
      </c>
      <c r="AG346" s="57">
        <v>1185</v>
      </c>
      <c r="AH346" s="57">
        <v>269</v>
      </c>
      <c r="AI346" s="57"/>
      <c r="AJ346" s="57"/>
      <c r="AK346" s="237"/>
      <c r="AL346" s="169"/>
    </row>
    <row r="347" spans="1:38" s="187" customFormat="1" ht="13.5" customHeight="1">
      <c r="A347" s="710">
        <v>41106</v>
      </c>
      <c r="B347" s="189">
        <v>0</v>
      </c>
      <c r="C347" s="189">
        <v>0</v>
      </c>
      <c r="D347" s="189">
        <v>45131</v>
      </c>
      <c r="E347" s="190">
        <v>0</v>
      </c>
      <c r="F347" s="189">
        <v>0</v>
      </c>
      <c r="G347" s="185">
        <v>1064</v>
      </c>
      <c r="H347" s="184">
        <v>0</v>
      </c>
      <c r="I347" s="185">
        <v>0</v>
      </c>
      <c r="J347" s="185">
        <v>869</v>
      </c>
      <c r="K347" s="184">
        <v>0</v>
      </c>
      <c r="L347" s="185">
        <v>0</v>
      </c>
      <c r="M347" s="185">
        <v>1148</v>
      </c>
      <c r="N347" s="184">
        <v>0</v>
      </c>
      <c r="O347" s="185">
        <v>0</v>
      </c>
      <c r="P347" s="185">
        <v>710</v>
      </c>
      <c r="Q347" s="184">
        <v>0</v>
      </c>
      <c r="R347" s="185">
        <v>0</v>
      </c>
      <c r="S347" s="185">
        <v>39</v>
      </c>
      <c r="T347" s="184">
        <v>0</v>
      </c>
      <c r="U347" s="185">
        <v>0</v>
      </c>
      <c r="V347" s="183">
        <v>42</v>
      </c>
      <c r="W347" s="184">
        <v>0</v>
      </c>
      <c r="X347" s="185">
        <v>0</v>
      </c>
      <c r="Y347" s="183">
        <v>142</v>
      </c>
      <c r="Z347" s="185">
        <v>0</v>
      </c>
      <c r="AA347" s="185">
        <v>0</v>
      </c>
      <c r="AB347" s="1417">
        <v>2463</v>
      </c>
      <c r="AC347" s="1412">
        <v>835925</v>
      </c>
      <c r="AD347" s="185">
        <v>18963</v>
      </c>
      <c r="AE347" s="185">
        <v>27820</v>
      </c>
      <c r="AF347" s="185">
        <v>44472</v>
      </c>
      <c r="AG347" s="185">
        <v>1154</v>
      </c>
      <c r="AH347" s="185">
        <v>241</v>
      </c>
      <c r="AI347" s="185">
        <v>21</v>
      </c>
      <c r="AJ347" s="185">
        <v>122</v>
      </c>
      <c r="AK347" s="186">
        <v>2006</v>
      </c>
      <c r="AL347" s="188" t="s">
        <v>57</v>
      </c>
    </row>
    <row r="348" spans="1:38" ht="13.5" customHeight="1">
      <c r="A348" s="196">
        <v>41107</v>
      </c>
      <c r="B348" s="726">
        <v>0</v>
      </c>
      <c r="C348" s="154">
        <v>0</v>
      </c>
      <c r="D348" s="154">
        <v>23608</v>
      </c>
      <c r="E348" s="155">
        <v>0</v>
      </c>
      <c r="F348" s="154">
        <v>0</v>
      </c>
      <c r="G348" s="131">
        <v>1951</v>
      </c>
      <c r="H348" s="53">
        <v>0</v>
      </c>
      <c r="I348" s="13">
        <v>0</v>
      </c>
      <c r="J348" s="131">
        <v>2330</v>
      </c>
      <c r="K348" s="53">
        <v>0</v>
      </c>
      <c r="L348" s="13">
        <v>0</v>
      </c>
      <c r="M348" s="131">
        <v>1814</v>
      </c>
      <c r="N348" s="53">
        <v>0</v>
      </c>
      <c r="O348" s="13">
        <v>0</v>
      </c>
      <c r="P348" s="131">
        <v>523</v>
      </c>
      <c r="Q348" s="13">
        <v>0</v>
      </c>
      <c r="R348" s="13">
        <v>0</v>
      </c>
      <c r="S348" s="57">
        <v>5</v>
      </c>
      <c r="T348" s="99">
        <v>0</v>
      </c>
      <c r="U348" s="57">
        <v>0</v>
      </c>
      <c r="V348" s="100">
        <v>2</v>
      </c>
      <c r="W348" s="99">
        <v>0</v>
      </c>
      <c r="X348" s="57">
        <v>500</v>
      </c>
      <c r="Y348" s="100">
        <v>877</v>
      </c>
      <c r="Z348" s="57">
        <v>0</v>
      </c>
      <c r="AA348" s="57">
        <v>250</v>
      </c>
      <c r="AB348" s="1415">
        <v>2660</v>
      </c>
      <c r="AC348" s="1407">
        <v>836233</v>
      </c>
      <c r="AD348" s="57">
        <v>18919</v>
      </c>
      <c r="AE348" s="57">
        <v>28446</v>
      </c>
      <c r="AF348" s="57">
        <v>44948</v>
      </c>
      <c r="AG348" s="57">
        <v>1176</v>
      </c>
      <c r="AH348" s="57">
        <v>237</v>
      </c>
      <c r="AI348" s="57">
        <v>21</v>
      </c>
      <c r="AJ348" s="57">
        <v>985</v>
      </c>
      <c r="AK348" s="237">
        <v>3905</v>
      </c>
    </row>
    <row r="349" spans="1:38" ht="13.5" customHeight="1">
      <c r="A349" s="196">
        <v>41108</v>
      </c>
      <c r="B349" s="726">
        <v>0</v>
      </c>
      <c r="C349" s="154">
        <v>0</v>
      </c>
      <c r="D349" s="154">
        <v>29964</v>
      </c>
      <c r="E349" s="155">
        <v>0</v>
      </c>
      <c r="F349" s="154">
        <v>0</v>
      </c>
      <c r="G349" s="131">
        <v>1698</v>
      </c>
      <c r="H349" s="53">
        <v>0</v>
      </c>
      <c r="I349" s="13">
        <v>0</v>
      </c>
      <c r="J349" s="131">
        <v>1115</v>
      </c>
      <c r="K349" s="53">
        <v>0</v>
      </c>
      <c r="L349" s="13">
        <v>0</v>
      </c>
      <c r="M349" s="131">
        <v>1234</v>
      </c>
      <c r="N349" s="53">
        <v>0</v>
      </c>
      <c r="O349" s="13">
        <v>0</v>
      </c>
      <c r="P349" s="131">
        <v>475</v>
      </c>
      <c r="Q349" s="13">
        <v>0</v>
      </c>
      <c r="R349" s="13">
        <v>0</v>
      </c>
      <c r="S349" s="57">
        <v>17</v>
      </c>
      <c r="T349" s="99">
        <v>0</v>
      </c>
      <c r="U349" s="57">
        <v>0</v>
      </c>
      <c r="V349" s="100">
        <v>69</v>
      </c>
      <c r="W349" s="99">
        <v>0</v>
      </c>
      <c r="X349" s="57">
        <v>0</v>
      </c>
      <c r="Y349" s="100">
        <v>165</v>
      </c>
      <c r="Z349" s="57">
        <v>0</v>
      </c>
      <c r="AA349" s="57">
        <v>0</v>
      </c>
      <c r="AB349" s="1415">
        <v>6446</v>
      </c>
      <c r="AC349" s="1407">
        <v>842237</v>
      </c>
      <c r="AD349" s="57">
        <v>19822</v>
      </c>
      <c r="AE349" s="57">
        <v>28696</v>
      </c>
      <c r="AF349" s="57">
        <v>45040</v>
      </c>
      <c r="AG349" s="57">
        <v>1148</v>
      </c>
      <c r="AH349" s="57">
        <v>226</v>
      </c>
      <c r="AI349" s="57">
        <v>55</v>
      </c>
      <c r="AJ349" s="57">
        <v>1048</v>
      </c>
      <c r="AK349" s="237">
        <v>7321</v>
      </c>
    </row>
    <row r="350" spans="1:38" ht="13.5" customHeight="1">
      <c r="A350" s="196">
        <v>41109</v>
      </c>
      <c r="B350" s="726">
        <v>0</v>
      </c>
      <c r="C350" s="154">
        <v>0</v>
      </c>
      <c r="D350" s="154">
        <v>16997</v>
      </c>
      <c r="E350" s="155">
        <v>0</v>
      </c>
      <c r="F350" s="154">
        <v>0</v>
      </c>
      <c r="G350" s="131">
        <v>406</v>
      </c>
      <c r="H350" s="53">
        <v>0</v>
      </c>
      <c r="I350" s="13">
        <v>0</v>
      </c>
      <c r="J350" s="131">
        <v>1239</v>
      </c>
      <c r="K350" s="53">
        <v>0</v>
      </c>
      <c r="L350" s="13">
        <v>0</v>
      </c>
      <c r="M350" s="131">
        <v>2100</v>
      </c>
      <c r="N350" s="53">
        <v>0</v>
      </c>
      <c r="O350" s="13">
        <v>0</v>
      </c>
      <c r="P350" s="131">
        <v>604</v>
      </c>
      <c r="Q350" s="13">
        <v>0</v>
      </c>
      <c r="R350" s="13">
        <v>0</v>
      </c>
      <c r="S350" s="57">
        <v>36</v>
      </c>
      <c r="T350" s="99">
        <v>0</v>
      </c>
      <c r="U350" s="57">
        <v>0</v>
      </c>
      <c r="V350" s="100">
        <v>35</v>
      </c>
      <c r="W350" s="99">
        <v>0</v>
      </c>
      <c r="X350" s="57">
        <v>0</v>
      </c>
      <c r="Y350" s="100">
        <v>397</v>
      </c>
      <c r="Z350" s="57">
        <v>0</v>
      </c>
      <c r="AA350" s="57">
        <v>0</v>
      </c>
      <c r="AB350" s="1415">
        <v>3873</v>
      </c>
      <c r="AC350" s="1407">
        <v>843463</v>
      </c>
      <c r="AD350" s="57">
        <v>19921</v>
      </c>
      <c r="AE350" s="57">
        <v>28927</v>
      </c>
      <c r="AF350" s="57">
        <v>44600</v>
      </c>
      <c r="AG350" s="57">
        <v>1201</v>
      </c>
      <c r="AH350" s="57">
        <v>217</v>
      </c>
      <c r="AI350" s="57">
        <v>77</v>
      </c>
      <c r="AJ350" s="57">
        <v>1327</v>
      </c>
      <c r="AK350" s="237">
        <v>8060</v>
      </c>
    </row>
    <row r="351" spans="1:38" ht="13.5" customHeight="1">
      <c r="A351" s="196">
        <v>41110</v>
      </c>
      <c r="B351" s="726">
        <v>0</v>
      </c>
      <c r="C351" s="154">
        <v>0</v>
      </c>
      <c r="D351" s="154">
        <v>20625</v>
      </c>
      <c r="E351" s="155">
        <v>0</v>
      </c>
      <c r="F351" s="154">
        <v>0</v>
      </c>
      <c r="G351" s="131">
        <v>2924</v>
      </c>
      <c r="H351" s="53">
        <v>0</v>
      </c>
      <c r="I351" s="13">
        <v>0</v>
      </c>
      <c r="J351" s="131">
        <v>946</v>
      </c>
      <c r="K351" s="53">
        <v>0</v>
      </c>
      <c r="L351" s="13">
        <v>0</v>
      </c>
      <c r="M351" s="131">
        <v>674</v>
      </c>
      <c r="N351" s="53">
        <v>0</v>
      </c>
      <c r="O351" s="13">
        <v>0</v>
      </c>
      <c r="P351" s="131">
        <v>363</v>
      </c>
      <c r="Q351" s="13">
        <v>0</v>
      </c>
      <c r="R351" s="13">
        <v>0</v>
      </c>
      <c r="S351" s="57">
        <v>3</v>
      </c>
      <c r="T351" s="99">
        <v>0</v>
      </c>
      <c r="U351" s="57">
        <v>0</v>
      </c>
      <c r="V351" s="100">
        <v>0</v>
      </c>
      <c r="W351" s="99">
        <v>0</v>
      </c>
      <c r="X351" s="57">
        <v>0</v>
      </c>
      <c r="Y351" s="100">
        <v>161</v>
      </c>
      <c r="Z351" s="57">
        <v>0</v>
      </c>
      <c r="AA351" s="57">
        <v>0</v>
      </c>
      <c r="AB351" s="1415">
        <v>2625</v>
      </c>
      <c r="AC351" s="1407">
        <v>845770</v>
      </c>
      <c r="AD351" s="57">
        <v>19439</v>
      </c>
      <c r="AE351" s="57">
        <v>28871</v>
      </c>
      <c r="AF351" s="57">
        <v>44758</v>
      </c>
      <c r="AG351" s="57">
        <v>1164</v>
      </c>
      <c r="AH351" s="57">
        <v>217</v>
      </c>
      <c r="AI351" s="57">
        <v>77</v>
      </c>
      <c r="AJ351" s="57">
        <v>1395</v>
      </c>
      <c r="AK351" s="237">
        <v>9508</v>
      </c>
    </row>
    <row r="352" spans="1:38" ht="13.5" customHeight="1">
      <c r="A352" s="196">
        <v>41113</v>
      </c>
      <c r="B352" s="726">
        <v>0</v>
      </c>
      <c r="C352" s="154">
        <v>0</v>
      </c>
      <c r="D352" s="154">
        <v>13839</v>
      </c>
      <c r="E352" s="155">
        <v>0</v>
      </c>
      <c r="F352" s="154">
        <v>0</v>
      </c>
      <c r="G352" s="131">
        <v>2366</v>
      </c>
      <c r="H352" s="53">
        <v>0</v>
      </c>
      <c r="I352" s="13">
        <v>0</v>
      </c>
      <c r="J352" s="131">
        <v>2166</v>
      </c>
      <c r="K352" s="53">
        <v>0</v>
      </c>
      <c r="L352" s="13">
        <v>0</v>
      </c>
      <c r="M352" s="131">
        <v>4118</v>
      </c>
      <c r="N352" s="53">
        <v>0</v>
      </c>
      <c r="O352" s="13">
        <v>0</v>
      </c>
      <c r="P352" s="131">
        <v>956</v>
      </c>
      <c r="Q352" s="13">
        <v>0</v>
      </c>
      <c r="R352" s="13">
        <v>0</v>
      </c>
      <c r="S352" s="57">
        <v>26</v>
      </c>
      <c r="T352" s="99">
        <v>0</v>
      </c>
      <c r="U352" s="57">
        <v>0</v>
      </c>
      <c r="V352" s="100">
        <v>9</v>
      </c>
      <c r="W352" s="99">
        <v>0</v>
      </c>
      <c r="X352" s="57">
        <v>0</v>
      </c>
      <c r="Y352" s="100">
        <v>144</v>
      </c>
      <c r="Z352" s="57">
        <v>0</v>
      </c>
      <c r="AA352" s="57">
        <v>0</v>
      </c>
      <c r="AB352" s="1415">
        <v>3157</v>
      </c>
      <c r="AC352" s="1407">
        <v>846682</v>
      </c>
      <c r="AD352" s="57">
        <v>19777</v>
      </c>
      <c r="AE352" s="57">
        <v>28864</v>
      </c>
      <c r="AF352" s="57">
        <v>45431</v>
      </c>
      <c r="AG352" s="57">
        <v>1533</v>
      </c>
      <c r="AH352" s="57">
        <v>223</v>
      </c>
      <c r="AI352" s="57">
        <v>77</v>
      </c>
      <c r="AJ352" s="57">
        <v>1299</v>
      </c>
      <c r="AK352" s="237">
        <v>10160</v>
      </c>
    </row>
    <row r="353" spans="1:37" ht="13.5" customHeight="1">
      <c r="A353" s="196">
        <v>41114</v>
      </c>
      <c r="B353" s="726">
        <v>0</v>
      </c>
      <c r="C353" s="154">
        <v>0</v>
      </c>
      <c r="D353" s="154">
        <v>18918</v>
      </c>
      <c r="E353" s="155">
        <v>0</v>
      </c>
      <c r="F353" s="154">
        <v>0</v>
      </c>
      <c r="G353" s="131">
        <v>4687</v>
      </c>
      <c r="H353" s="53">
        <v>0</v>
      </c>
      <c r="I353" s="13">
        <v>0</v>
      </c>
      <c r="J353" s="131">
        <v>1738</v>
      </c>
      <c r="K353" s="53">
        <v>0</v>
      </c>
      <c r="L353" s="13">
        <v>0</v>
      </c>
      <c r="M353" s="131">
        <v>4188</v>
      </c>
      <c r="N353" s="53">
        <v>0</v>
      </c>
      <c r="O353" s="13">
        <v>0</v>
      </c>
      <c r="P353" s="131">
        <v>445</v>
      </c>
      <c r="Q353" s="13">
        <v>0</v>
      </c>
      <c r="R353" s="13">
        <v>0</v>
      </c>
      <c r="S353" s="57">
        <v>43</v>
      </c>
      <c r="T353" s="99">
        <v>0</v>
      </c>
      <c r="U353" s="57">
        <v>0</v>
      </c>
      <c r="V353" s="100">
        <v>0</v>
      </c>
      <c r="W353" s="99">
        <v>0</v>
      </c>
      <c r="X353" s="57">
        <v>0</v>
      </c>
      <c r="Y353" s="100">
        <v>50</v>
      </c>
      <c r="Z353" s="57">
        <v>0</v>
      </c>
      <c r="AA353" s="57">
        <v>0</v>
      </c>
      <c r="AB353" s="1415">
        <v>3621</v>
      </c>
      <c r="AC353" s="1407">
        <v>848482</v>
      </c>
      <c r="AD353" s="57">
        <v>20821</v>
      </c>
      <c r="AE353" s="57">
        <v>29235</v>
      </c>
      <c r="AF353" s="57">
        <v>46932</v>
      </c>
      <c r="AG353" s="57">
        <v>1579</v>
      </c>
      <c r="AH353" s="57">
        <v>187</v>
      </c>
      <c r="AI353" s="57">
        <v>77</v>
      </c>
      <c r="AJ353" s="57">
        <v>1349</v>
      </c>
      <c r="AK353" s="237">
        <v>12275</v>
      </c>
    </row>
    <row r="354" spans="1:37" ht="13.5" customHeight="1">
      <c r="A354" s="196">
        <v>41115</v>
      </c>
      <c r="B354" s="696">
        <v>0</v>
      </c>
      <c r="C354" s="154">
        <v>0</v>
      </c>
      <c r="D354" s="154">
        <v>18931</v>
      </c>
      <c r="E354" s="155">
        <v>0</v>
      </c>
      <c r="F354" s="154">
        <v>0</v>
      </c>
      <c r="G354" s="131">
        <v>3078</v>
      </c>
      <c r="H354" s="53">
        <v>0</v>
      </c>
      <c r="I354" s="13">
        <v>0</v>
      </c>
      <c r="J354" s="131">
        <v>1271</v>
      </c>
      <c r="K354" s="53">
        <v>0</v>
      </c>
      <c r="L354" s="13">
        <v>0</v>
      </c>
      <c r="M354" s="131">
        <v>3694</v>
      </c>
      <c r="N354" s="53">
        <v>0</v>
      </c>
      <c r="O354" s="13">
        <v>0</v>
      </c>
      <c r="P354" s="131">
        <v>911</v>
      </c>
      <c r="Q354" s="13">
        <v>0</v>
      </c>
      <c r="R354" s="13">
        <v>0</v>
      </c>
      <c r="S354" s="57">
        <v>10</v>
      </c>
      <c r="T354" s="99">
        <v>0</v>
      </c>
      <c r="U354" s="57">
        <v>0</v>
      </c>
      <c r="V354" s="100">
        <v>0</v>
      </c>
      <c r="W354" s="99">
        <v>0</v>
      </c>
      <c r="X354" s="57">
        <v>0</v>
      </c>
      <c r="Y354" s="100">
        <v>100</v>
      </c>
      <c r="Z354" s="57">
        <v>0</v>
      </c>
      <c r="AA354" s="57">
        <v>0</v>
      </c>
      <c r="AB354" s="1415">
        <v>5032</v>
      </c>
      <c r="AC354" s="1407">
        <v>849035</v>
      </c>
      <c r="AD354" s="57">
        <v>21001</v>
      </c>
      <c r="AE354" s="57">
        <v>29429</v>
      </c>
      <c r="AF354" s="57">
        <v>48484</v>
      </c>
      <c r="AG354" s="57">
        <v>1566</v>
      </c>
      <c r="AH354" s="57">
        <v>190</v>
      </c>
      <c r="AI354" s="57">
        <v>77</v>
      </c>
      <c r="AJ354" s="57">
        <v>1349</v>
      </c>
      <c r="AK354" s="237">
        <v>12595</v>
      </c>
    </row>
    <row r="355" spans="1:37" ht="13.5" customHeight="1">
      <c r="A355" s="196">
        <v>41116</v>
      </c>
      <c r="B355" s="696">
        <v>0</v>
      </c>
      <c r="C355" s="154">
        <v>0</v>
      </c>
      <c r="D355" s="154">
        <v>29286</v>
      </c>
      <c r="E355" s="155">
        <v>0</v>
      </c>
      <c r="F355" s="154">
        <v>0</v>
      </c>
      <c r="G355" s="131">
        <v>1442</v>
      </c>
      <c r="H355" s="53">
        <v>0</v>
      </c>
      <c r="I355" s="13">
        <v>0</v>
      </c>
      <c r="J355" s="131">
        <v>1514</v>
      </c>
      <c r="K355" s="53">
        <v>0</v>
      </c>
      <c r="L355" s="13">
        <v>0</v>
      </c>
      <c r="M355" s="131">
        <v>5657</v>
      </c>
      <c r="N355" s="53">
        <v>0</v>
      </c>
      <c r="O355" s="13">
        <v>0</v>
      </c>
      <c r="P355" s="131">
        <v>1752</v>
      </c>
      <c r="Q355" s="13">
        <v>0</v>
      </c>
      <c r="R355" s="13">
        <v>0</v>
      </c>
      <c r="S355" s="57">
        <v>14</v>
      </c>
      <c r="T355" s="99">
        <v>0</v>
      </c>
      <c r="U355" s="57">
        <v>0</v>
      </c>
      <c r="V355" s="100">
        <v>0</v>
      </c>
      <c r="W355" s="99">
        <v>0</v>
      </c>
      <c r="X355" s="57">
        <v>500</v>
      </c>
      <c r="Y355" s="100">
        <v>644</v>
      </c>
      <c r="Z355" s="57">
        <v>0</v>
      </c>
      <c r="AA355" s="57">
        <v>1250</v>
      </c>
      <c r="AB355" s="1415">
        <v>3937</v>
      </c>
      <c r="AC355" s="1407">
        <v>851889</v>
      </c>
      <c r="AD355" s="57">
        <v>21129</v>
      </c>
      <c r="AE355" s="57">
        <v>29531</v>
      </c>
      <c r="AF355" s="57">
        <v>50188</v>
      </c>
      <c r="AG355" s="57">
        <v>1422</v>
      </c>
      <c r="AH355" s="57">
        <v>188</v>
      </c>
      <c r="AI355" s="57">
        <v>77</v>
      </c>
      <c r="AJ355" s="57">
        <v>976</v>
      </c>
      <c r="AK355" s="237">
        <v>13271</v>
      </c>
    </row>
    <row r="356" spans="1:37" ht="13.5" customHeight="1">
      <c r="A356" s="196">
        <v>41117</v>
      </c>
      <c r="B356" s="696">
        <v>0</v>
      </c>
      <c r="C356" s="154">
        <v>0</v>
      </c>
      <c r="D356" s="154">
        <v>32698</v>
      </c>
      <c r="E356" s="155">
        <v>0</v>
      </c>
      <c r="F356" s="154">
        <v>0</v>
      </c>
      <c r="G356" s="131">
        <v>3241</v>
      </c>
      <c r="H356" s="53">
        <v>0</v>
      </c>
      <c r="I356" s="13">
        <v>0</v>
      </c>
      <c r="J356" s="131">
        <v>2969</v>
      </c>
      <c r="K356" s="53">
        <v>0</v>
      </c>
      <c r="L356" s="13">
        <v>0</v>
      </c>
      <c r="M356" s="131">
        <v>5701</v>
      </c>
      <c r="N356" s="53">
        <v>0</v>
      </c>
      <c r="O356" s="13">
        <v>0</v>
      </c>
      <c r="P356" s="131">
        <v>3540</v>
      </c>
      <c r="Q356" s="13">
        <v>0</v>
      </c>
      <c r="R356" s="13">
        <v>0</v>
      </c>
      <c r="S356" s="57">
        <v>21</v>
      </c>
      <c r="T356" s="99">
        <v>0</v>
      </c>
      <c r="U356" s="57">
        <v>0</v>
      </c>
      <c r="V356" s="100">
        <v>0</v>
      </c>
      <c r="W356" s="99">
        <v>0</v>
      </c>
      <c r="X356" s="57">
        <v>0</v>
      </c>
      <c r="Y356" s="100">
        <v>127</v>
      </c>
      <c r="Z356" s="57">
        <v>0</v>
      </c>
      <c r="AA356" s="57">
        <v>0</v>
      </c>
      <c r="AB356" s="1415">
        <v>2797</v>
      </c>
      <c r="AC356" s="1407">
        <v>855476</v>
      </c>
      <c r="AD356" s="57">
        <v>21072</v>
      </c>
      <c r="AE356" s="57">
        <v>29894</v>
      </c>
      <c r="AF356" s="57">
        <v>51611</v>
      </c>
      <c r="AG356" s="57">
        <v>1661</v>
      </c>
      <c r="AH356" s="57">
        <v>194</v>
      </c>
      <c r="AI356" s="57">
        <v>77</v>
      </c>
      <c r="AJ356" s="57">
        <v>1014</v>
      </c>
      <c r="AK356" s="237">
        <v>14342</v>
      </c>
    </row>
    <row r="357" spans="1:37" ht="13.5" customHeight="1">
      <c r="A357" s="196">
        <v>41120</v>
      </c>
      <c r="B357" s="696">
        <v>0</v>
      </c>
      <c r="C357" s="154">
        <v>0</v>
      </c>
      <c r="D357" s="154">
        <v>26797</v>
      </c>
      <c r="E357" s="155">
        <v>0</v>
      </c>
      <c r="F357" s="154">
        <v>0</v>
      </c>
      <c r="G357" s="131">
        <v>2131</v>
      </c>
      <c r="H357" s="53">
        <v>0</v>
      </c>
      <c r="I357" s="13">
        <v>0</v>
      </c>
      <c r="J357" s="131">
        <v>2711</v>
      </c>
      <c r="K357" s="53">
        <v>0</v>
      </c>
      <c r="L357" s="13">
        <v>0</v>
      </c>
      <c r="M357" s="131">
        <v>2118</v>
      </c>
      <c r="N357" s="53">
        <v>0</v>
      </c>
      <c r="O357" s="13">
        <v>0</v>
      </c>
      <c r="P357" s="131">
        <v>1543</v>
      </c>
      <c r="Q357" s="13">
        <v>0</v>
      </c>
      <c r="R357" s="13">
        <v>0</v>
      </c>
      <c r="S357" s="57">
        <v>49</v>
      </c>
      <c r="T357" s="99">
        <v>0</v>
      </c>
      <c r="U357" s="57">
        <v>0</v>
      </c>
      <c r="V357" s="100">
        <v>100</v>
      </c>
      <c r="W357" s="99">
        <v>0</v>
      </c>
      <c r="X357" s="57">
        <v>0</v>
      </c>
      <c r="Y357" s="100">
        <v>63</v>
      </c>
      <c r="Z357" s="57">
        <v>0</v>
      </c>
      <c r="AA357" s="57">
        <v>0</v>
      </c>
      <c r="AB357" s="1415">
        <v>1942</v>
      </c>
      <c r="AC357" s="1407">
        <v>858486</v>
      </c>
      <c r="AD357" s="57">
        <v>21490</v>
      </c>
      <c r="AE357" s="57">
        <v>30648</v>
      </c>
      <c r="AF357" s="57">
        <v>51592</v>
      </c>
      <c r="AG357" s="57">
        <v>1596</v>
      </c>
      <c r="AH357" s="57">
        <v>197</v>
      </c>
      <c r="AI357" s="57">
        <v>177</v>
      </c>
      <c r="AJ357" s="57">
        <v>1018</v>
      </c>
      <c r="AK357" s="237">
        <v>14121</v>
      </c>
    </row>
    <row r="358" spans="1:37" ht="13.5" customHeight="1">
      <c r="A358" s="196">
        <v>41121</v>
      </c>
      <c r="B358" s="696">
        <v>0</v>
      </c>
      <c r="C358" s="154">
        <v>0</v>
      </c>
      <c r="D358" s="154">
        <v>38357</v>
      </c>
      <c r="E358" s="155">
        <v>0</v>
      </c>
      <c r="F358" s="154">
        <v>0</v>
      </c>
      <c r="G358" s="131">
        <v>4349</v>
      </c>
      <c r="H358" s="53">
        <v>0</v>
      </c>
      <c r="I358" s="13">
        <v>0</v>
      </c>
      <c r="J358" s="131">
        <v>4573</v>
      </c>
      <c r="K358" s="53">
        <v>0</v>
      </c>
      <c r="L358" s="13">
        <v>0</v>
      </c>
      <c r="M358" s="131">
        <v>5647</v>
      </c>
      <c r="N358" s="53">
        <v>0</v>
      </c>
      <c r="O358" s="13">
        <v>0</v>
      </c>
      <c r="P358" s="131">
        <v>2246</v>
      </c>
      <c r="Q358" s="13">
        <v>0</v>
      </c>
      <c r="R358" s="13">
        <v>0</v>
      </c>
      <c r="S358" s="57">
        <v>21</v>
      </c>
      <c r="T358" s="99">
        <v>0</v>
      </c>
      <c r="U358" s="57">
        <v>0</v>
      </c>
      <c r="V358" s="100">
        <v>0</v>
      </c>
      <c r="W358" s="99">
        <v>0</v>
      </c>
      <c r="X358" s="57">
        <v>0</v>
      </c>
      <c r="Y358" s="100">
        <v>283</v>
      </c>
      <c r="Z358" s="57">
        <v>0</v>
      </c>
      <c r="AA358" s="57">
        <v>0</v>
      </c>
      <c r="AB358" s="1415">
        <v>2236</v>
      </c>
      <c r="AC358" s="1407">
        <v>863892</v>
      </c>
      <c r="AD358" s="57">
        <v>22717</v>
      </c>
      <c r="AE358" s="57">
        <v>29923</v>
      </c>
      <c r="AF358" s="57">
        <v>50028</v>
      </c>
      <c r="AG358" s="57">
        <v>1551</v>
      </c>
      <c r="AH358" s="57">
        <v>202</v>
      </c>
      <c r="AI358" s="57">
        <v>177</v>
      </c>
      <c r="AJ358" s="57">
        <v>1272</v>
      </c>
      <c r="AK358" s="237">
        <v>14585</v>
      </c>
    </row>
    <row r="359" spans="1:37" ht="13.5" customHeight="1">
      <c r="A359" s="196">
        <v>41122</v>
      </c>
      <c r="B359" s="696">
        <v>0</v>
      </c>
      <c r="C359" s="154">
        <v>0</v>
      </c>
      <c r="D359" s="154">
        <v>28118</v>
      </c>
      <c r="E359" s="155">
        <v>0</v>
      </c>
      <c r="F359" s="154">
        <v>0</v>
      </c>
      <c r="G359" s="131">
        <v>3078</v>
      </c>
      <c r="H359" s="53">
        <v>0</v>
      </c>
      <c r="I359" s="13">
        <v>0</v>
      </c>
      <c r="J359" s="131">
        <v>2333</v>
      </c>
      <c r="K359" s="53">
        <v>0</v>
      </c>
      <c r="L359" s="13">
        <v>0</v>
      </c>
      <c r="M359" s="131">
        <v>3167</v>
      </c>
      <c r="N359" s="53">
        <v>0</v>
      </c>
      <c r="O359" s="13">
        <v>0</v>
      </c>
      <c r="P359" s="131">
        <v>870</v>
      </c>
      <c r="Q359" s="13">
        <v>0</v>
      </c>
      <c r="R359" s="13">
        <v>0</v>
      </c>
      <c r="S359" s="57">
        <v>27</v>
      </c>
      <c r="T359" s="99">
        <v>0</v>
      </c>
      <c r="U359" s="57">
        <v>0</v>
      </c>
      <c r="V359" s="100">
        <v>99</v>
      </c>
      <c r="W359" s="99">
        <v>0</v>
      </c>
      <c r="X359" s="57">
        <v>0</v>
      </c>
      <c r="Y359" s="100">
        <v>0</v>
      </c>
      <c r="Z359" s="57">
        <v>0</v>
      </c>
      <c r="AA359" s="57">
        <v>0</v>
      </c>
      <c r="AB359" s="1415">
        <v>2856</v>
      </c>
      <c r="AC359" s="1407">
        <v>867882</v>
      </c>
      <c r="AD359" s="57">
        <v>23438</v>
      </c>
      <c r="AE359" s="57">
        <v>30160</v>
      </c>
      <c r="AF359" s="57">
        <v>50053</v>
      </c>
      <c r="AG359" s="57">
        <v>1540</v>
      </c>
      <c r="AH359" s="57">
        <v>201</v>
      </c>
      <c r="AI359" s="57">
        <v>176</v>
      </c>
      <c r="AJ359" s="57">
        <v>1088</v>
      </c>
      <c r="AK359" s="237">
        <v>13127</v>
      </c>
    </row>
    <row r="360" spans="1:37" ht="13.5" customHeight="1">
      <c r="A360" s="196">
        <v>41123</v>
      </c>
      <c r="B360" s="696">
        <v>0</v>
      </c>
      <c r="C360" s="154">
        <v>0</v>
      </c>
      <c r="D360" s="154">
        <v>23733</v>
      </c>
      <c r="E360" s="155">
        <v>0</v>
      </c>
      <c r="F360" s="154">
        <v>0</v>
      </c>
      <c r="G360" s="131">
        <v>3504</v>
      </c>
      <c r="H360" s="53">
        <v>0</v>
      </c>
      <c r="I360" s="13">
        <v>0</v>
      </c>
      <c r="J360" s="131">
        <v>3893</v>
      </c>
      <c r="K360" s="53">
        <v>0</v>
      </c>
      <c r="L360" s="13">
        <v>0</v>
      </c>
      <c r="M360" s="131">
        <v>1658</v>
      </c>
      <c r="N360" s="53">
        <v>0</v>
      </c>
      <c r="O360" s="13">
        <v>0</v>
      </c>
      <c r="P360" s="131">
        <v>905</v>
      </c>
      <c r="Q360" s="13">
        <v>0</v>
      </c>
      <c r="R360" s="13">
        <v>0</v>
      </c>
      <c r="S360" s="57">
        <v>35</v>
      </c>
      <c r="T360" s="99">
        <v>0</v>
      </c>
      <c r="U360" s="57">
        <v>0</v>
      </c>
      <c r="V360" s="100">
        <v>0</v>
      </c>
      <c r="W360" s="99">
        <v>0</v>
      </c>
      <c r="X360" s="57">
        <v>0</v>
      </c>
      <c r="Y360" s="100">
        <v>0</v>
      </c>
      <c r="Z360" s="57">
        <v>0</v>
      </c>
      <c r="AA360" s="57">
        <v>0</v>
      </c>
      <c r="AB360" s="1415">
        <v>3397</v>
      </c>
      <c r="AC360" s="1396">
        <v>871107</v>
      </c>
      <c r="AD360" s="194">
        <v>23470</v>
      </c>
      <c r="AE360" s="194">
        <v>30464</v>
      </c>
      <c r="AF360" s="194">
        <v>49786</v>
      </c>
      <c r="AG360" s="194">
        <v>1519</v>
      </c>
      <c r="AH360" s="194">
        <v>221</v>
      </c>
      <c r="AI360" s="194">
        <v>176</v>
      </c>
      <c r="AJ360" s="194">
        <v>1088</v>
      </c>
      <c r="AK360" s="705">
        <v>13768</v>
      </c>
    </row>
    <row r="361" spans="1:37" ht="13.5" customHeight="1">
      <c r="A361" s="196">
        <v>41124</v>
      </c>
      <c r="B361" s="696">
        <v>0</v>
      </c>
      <c r="C361" s="154">
        <v>0</v>
      </c>
      <c r="D361" s="154">
        <v>22593</v>
      </c>
      <c r="E361" s="155">
        <v>0</v>
      </c>
      <c r="F361" s="154">
        <v>0</v>
      </c>
      <c r="G361" s="131">
        <v>3365</v>
      </c>
      <c r="H361" s="53">
        <v>0</v>
      </c>
      <c r="I361" s="13">
        <v>0</v>
      </c>
      <c r="J361" s="131">
        <v>3924</v>
      </c>
      <c r="K361" s="53">
        <v>0</v>
      </c>
      <c r="L361" s="13">
        <v>0</v>
      </c>
      <c r="M361" s="131">
        <v>3013</v>
      </c>
      <c r="N361" s="53">
        <v>0</v>
      </c>
      <c r="O361" s="13">
        <v>0</v>
      </c>
      <c r="P361" s="131">
        <v>2159</v>
      </c>
      <c r="Q361" s="13">
        <v>0</v>
      </c>
      <c r="R361" s="13">
        <v>0</v>
      </c>
      <c r="S361" s="57">
        <v>144</v>
      </c>
      <c r="T361" s="99">
        <v>0</v>
      </c>
      <c r="U361" s="57">
        <v>0</v>
      </c>
      <c r="V361" s="100">
        <v>0</v>
      </c>
      <c r="W361" s="99">
        <v>0</v>
      </c>
      <c r="X361" s="57">
        <v>0</v>
      </c>
      <c r="Y361" s="100">
        <v>0</v>
      </c>
      <c r="Z361" s="57">
        <v>0</v>
      </c>
      <c r="AA361" s="57">
        <v>0</v>
      </c>
      <c r="AB361" s="1415">
        <v>1787</v>
      </c>
      <c r="AC361" s="1396">
        <v>874456</v>
      </c>
      <c r="AD361" s="194">
        <v>23467</v>
      </c>
      <c r="AE361" s="194">
        <v>30963</v>
      </c>
      <c r="AF361" s="194">
        <v>49279</v>
      </c>
      <c r="AG361" s="194">
        <v>1533</v>
      </c>
      <c r="AH361" s="194">
        <v>211</v>
      </c>
      <c r="AI361" s="194">
        <v>176</v>
      </c>
      <c r="AJ361" s="194">
        <v>1088</v>
      </c>
      <c r="AK361" s="705">
        <v>13903</v>
      </c>
    </row>
    <row r="362" spans="1:37" ht="13.5" customHeight="1">
      <c r="A362" s="196">
        <v>41127</v>
      </c>
      <c r="B362" s="696">
        <v>0</v>
      </c>
      <c r="C362" s="154">
        <v>0</v>
      </c>
      <c r="D362" s="154">
        <v>30697</v>
      </c>
      <c r="E362" s="155">
        <v>0</v>
      </c>
      <c r="F362" s="154">
        <v>0</v>
      </c>
      <c r="G362" s="131">
        <v>2556</v>
      </c>
      <c r="H362" s="53">
        <v>0</v>
      </c>
      <c r="I362" s="13">
        <v>0</v>
      </c>
      <c r="J362" s="131">
        <v>1885</v>
      </c>
      <c r="K362" s="53">
        <v>0</v>
      </c>
      <c r="L362" s="13">
        <v>0</v>
      </c>
      <c r="M362" s="131">
        <v>1976</v>
      </c>
      <c r="N362" s="53">
        <v>0</v>
      </c>
      <c r="O362" s="13">
        <v>0</v>
      </c>
      <c r="P362" s="131">
        <v>1588</v>
      </c>
      <c r="Q362" s="13">
        <v>0</v>
      </c>
      <c r="R362" s="13">
        <v>0</v>
      </c>
      <c r="S362" s="57">
        <v>124</v>
      </c>
      <c r="T362" s="99">
        <v>0</v>
      </c>
      <c r="U362" s="57">
        <v>0</v>
      </c>
      <c r="V362" s="100">
        <v>0</v>
      </c>
      <c r="W362" s="99">
        <v>0</v>
      </c>
      <c r="X362" s="57">
        <v>0</v>
      </c>
      <c r="Y362" s="100">
        <v>0</v>
      </c>
      <c r="Z362" s="57">
        <v>0</v>
      </c>
      <c r="AA362" s="57">
        <v>0</v>
      </c>
      <c r="AB362" s="1415">
        <v>1507</v>
      </c>
      <c r="AC362" s="1396">
        <v>875973</v>
      </c>
      <c r="AD362" s="194">
        <v>22812</v>
      </c>
      <c r="AE362" s="194">
        <v>31375</v>
      </c>
      <c r="AF362" s="194">
        <v>49097</v>
      </c>
      <c r="AG362" s="194">
        <v>1595</v>
      </c>
      <c r="AH362" s="194">
        <v>184</v>
      </c>
      <c r="AI362" s="194">
        <v>176</v>
      </c>
      <c r="AJ362" s="194">
        <v>1088</v>
      </c>
      <c r="AK362" s="705">
        <v>14529</v>
      </c>
    </row>
    <row r="363" spans="1:37" ht="13.5" customHeight="1">
      <c r="A363" s="196">
        <v>41128</v>
      </c>
      <c r="B363" s="696">
        <v>0</v>
      </c>
      <c r="C363" s="154">
        <v>0</v>
      </c>
      <c r="D363" s="154">
        <v>34078</v>
      </c>
      <c r="E363" s="155">
        <v>0</v>
      </c>
      <c r="F363" s="154">
        <v>0</v>
      </c>
      <c r="G363" s="131">
        <v>2022</v>
      </c>
      <c r="H363" s="53">
        <v>0</v>
      </c>
      <c r="I363" s="13">
        <v>0</v>
      </c>
      <c r="J363" s="131">
        <v>4031</v>
      </c>
      <c r="K363" s="53">
        <v>0</v>
      </c>
      <c r="L363" s="13">
        <v>0</v>
      </c>
      <c r="M363" s="131">
        <v>4638</v>
      </c>
      <c r="N363" s="53">
        <v>0</v>
      </c>
      <c r="O363" s="13">
        <v>0</v>
      </c>
      <c r="P363" s="131">
        <v>1146</v>
      </c>
      <c r="Q363" s="13">
        <v>0</v>
      </c>
      <c r="R363" s="13">
        <v>0</v>
      </c>
      <c r="S363" s="57">
        <v>55</v>
      </c>
      <c r="T363" s="99">
        <v>0</v>
      </c>
      <c r="U363" s="57">
        <v>0</v>
      </c>
      <c r="V363" s="100">
        <v>0</v>
      </c>
      <c r="W363" s="99">
        <v>0</v>
      </c>
      <c r="X363" s="57">
        <v>0</v>
      </c>
      <c r="Y363" s="100">
        <v>723</v>
      </c>
      <c r="Z363" s="57">
        <v>0</v>
      </c>
      <c r="AA363" s="57">
        <v>1000</v>
      </c>
      <c r="AB363" s="1415">
        <v>3073</v>
      </c>
      <c r="AC363" s="1396">
        <v>882048</v>
      </c>
      <c r="AD363" s="194">
        <v>23095</v>
      </c>
      <c r="AE363" s="194">
        <v>32149</v>
      </c>
      <c r="AF363" s="194">
        <v>47312</v>
      </c>
      <c r="AG363" s="194">
        <v>1569</v>
      </c>
      <c r="AH363" s="194">
        <v>199</v>
      </c>
      <c r="AI363" s="194">
        <v>176</v>
      </c>
      <c r="AJ363" s="194">
        <v>1744</v>
      </c>
      <c r="AK363" s="705">
        <v>14803</v>
      </c>
    </row>
    <row r="364" spans="1:37" ht="13.5" customHeight="1">
      <c r="A364" s="196">
        <v>41129</v>
      </c>
      <c r="B364" s="696">
        <v>0</v>
      </c>
      <c r="C364" s="154">
        <v>0</v>
      </c>
      <c r="D364" s="154">
        <v>27300</v>
      </c>
      <c r="E364" s="155">
        <v>0</v>
      </c>
      <c r="F364" s="154">
        <v>0</v>
      </c>
      <c r="G364" s="131">
        <v>2099</v>
      </c>
      <c r="H364" s="53">
        <v>0</v>
      </c>
      <c r="I364" s="13">
        <v>0</v>
      </c>
      <c r="J364" s="131">
        <v>5437</v>
      </c>
      <c r="K364" s="53">
        <v>0</v>
      </c>
      <c r="L364" s="13">
        <v>0</v>
      </c>
      <c r="M364" s="131">
        <v>4913</v>
      </c>
      <c r="N364" s="53">
        <v>0</v>
      </c>
      <c r="O364" s="13">
        <v>0</v>
      </c>
      <c r="P364" s="131">
        <v>1698</v>
      </c>
      <c r="Q364" s="13">
        <v>0</v>
      </c>
      <c r="R364" s="13">
        <v>0</v>
      </c>
      <c r="S364" s="57">
        <v>69</v>
      </c>
      <c r="T364" s="99">
        <v>0</v>
      </c>
      <c r="U364" s="57">
        <v>0</v>
      </c>
      <c r="V364" s="100">
        <v>0</v>
      </c>
      <c r="W364" s="99">
        <v>0</v>
      </c>
      <c r="X364" s="57">
        <v>0</v>
      </c>
      <c r="Y364" s="100">
        <v>0</v>
      </c>
      <c r="Z364" s="57">
        <v>0</v>
      </c>
      <c r="AA364" s="57">
        <v>0</v>
      </c>
      <c r="AB364" s="1415">
        <v>2801</v>
      </c>
      <c r="AC364" s="1396">
        <v>886510</v>
      </c>
      <c r="AD364" s="194">
        <v>22815</v>
      </c>
      <c r="AE364" s="194">
        <v>32748</v>
      </c>
      <c r="AF364" s="194">
        <v>46375</v>
      </c>
      <c r="AG364" s="194">
        <v>1546</v>
      </c>
      <c r="AH364" s="194">
        <v>195</v>
      </c>
      <c r="AI364" s="194">
        <v>176</v>
      </c>
      <c r="AJ364" s="194">
        <v>1744</v>
      </c>
      <c r="AK364" s="705">
        <v>15433</v>
      </c>
    </row>
    <row r="365" spans="1:37" ht="13.5" customHeight="1">
      <c r="A365" s="196">
        <v>41130</v>
      </c>
      <c r="B365" s="696">
        <v>0</v>
      </c>
      <c r="C365" s="154">
        <v>0</v>
      </c>
      <c r="D365" s="154">
        <v>31946</v>
      </c>
      <c r="E365" s="155">
        <v>0</v>
      </c>
      <c r="F365" s="154">
        <v>0</v>
      </c>
      <c r="G365" s="131">
        <v>2498</v>
      </c>
      <c r="H365" s="53">
        <v>0</v>
      </c>
      <c r="I365" s="13">
        <v>0</v>
      </c>
      <c r="J365" s="131">
        <v>3610</v>
      </c>
      <c r="K365" s="53">
        <v>0</v>
      </c>
      <c r="L365" s="13">
        <v>0</v>
      </c>
      <c r="M365" s="131">
        <v>4699</v>
      </c>
      <c r="N365" s="53">
        <v>0</v>
      </c>
      <c r="O365" s="13">
        <v>0</v>
      </c>
      <c r="P365" s="131">
        <v>2391</v>
      </c>
      <c r="Q365" s="13">
        <v>0</v>
      </c>
      <c r="R365" s="13">
        <v>0</v>
      </c>
      <c r="S365" s="57">
        <v>48</v>
      </c>
      <c r="T365" s="99">
        <v>0</v>
      </c>
      <c r="U365" s="57">
        <v>0</v>
      </c>
      <c r="V365" s="100">
        <v>38</v>
      </c>
      <c r="W365" s="99">
        <v>0</v>
      </c>
      <c r="X365" s="57">
        <v>0</v>
      </c>
      <c r="Y365" s="100">
        <v>10</v>
      </c>
      <c r="Z365" s="57">
        <v>0</v>
      </c>
      <c r="AA365" s="57">
        <v>993</v>
      </c>
      <c r="AB365" s="1415">
        <v>5028</v>
      </c>
      <c r="AC365" s="1396">
        <v>889092</v>
      </c>
      <c r="AD365" s="194">
        <v>23471</v>
      </c>
      <c r="AE365" s="194">
        <v>33303</v>
      </c>
      <c r="AF365" s="194">
        <v>45358</v>
      </c>
      <c r="AG365" s="194">
        <v>1315</v>
      </c>
      <c r="AH365" s="194">
        <v>196</v>
      </c>
      <c r="AI365" s="194">
        <v>188</v>
      </c>
      <c r="AJ365" s="194">
        <v>1736</v>
      </c>
      <c r="AK365" s="705">
        <v>16020</v>
      </c>
    </row>
    <row r="366" spans="1:37" ht="13.5" customHeight="1">
      <c r="A366" s="196">
        <v>41131</v>
      </c>
      <c r="B366" s="696">
        <v>0</v>
      </c>
      <c r="C366" s="154">
        <v>0</v>
      </c>
      <c r="D366" s="154">
        <v>26919</v>
      </c>
      <c r="E366" s="155">
        <v>0</v>
      </c>
      <c r="F366" s="154">
        <v>0</v>
      </c>
      <c r="G366" s="131">
        <v>762</v>
      </c>
      <c r="H366" s="53">
        <v>0</v>
      </c>
      <c r="I366" s="13">
        <v>0</v>
      </c>
      <c r="J366" s="131">
        <v>2975</v>
      </c>
      <c r="K366" s="53">
        <v>0</v>
      </c>
      <c r="L366" s="13">
        <v>0</v>
      </c>
      <c r="M366" s="131">
        <v>3273</v>
      </c>
      <c r="N366" s="53">
        <v>0</v>
      </c>
      <c r="O366" s="13">
        <v>0</v>
      </c>
      <c r="P366" s="131">
        <v>780</v>
      </c>
      <c r="Q366" s="13">
        <v>0</v>
      </c>
      <c r="R366" s="13">
        <v>0</v>
      </c>
      <c r="S366" s="57">
        <v>37</v>
      </c>
      <c r="T366" s="99">
        <v>0</v>
      </c>
      <c r="U366" s="57">
        <v>0</v>
      </c>
      <c r="V366" s="100">
        <v>0</v>
      </c>
      <c r="W366" s="99">
        <v>0</v>
      </c>
      <c r="X366" s="57">
        <v>0</v>
      </c>
      <c r="Y366" s="100">
        <v>1</v>
      </c>
      <c r="Z366" s="57">
        <v>0</v>
      </c>
      <c r="AA366" s="57">
        <v>0</v>
      </c>
      <c r="AB366" s="1415">
        <v>1039</v>
      </c>
      <c r="AC366" s="1396">
        <v>892835</v>
      </c>
      <c r="AD366" s="194">
        <v>23432</v>
      </c>
      <c r="AE366" s="194">
        <v>33536</v>
      </c>
      <c r="AF366" s="194">
        <v>44715</v>
      </c>
      <c r="AG366" s="194">
        <v>1280</v>
      </c>
      <c r="AH366" s="194">
        <v>169</v>
      </c>
      <c r="AI366" s="194">
        <v>188</v>
      </c>
      <c r="AJ366" s="194">
        <v>1736</v>
      </c>
      <c r="AK366" s="705">
        <v>16298</v>
      </c>
    </row>
    <row r="367" spans="1:37" ht="13.5" customHeight="1">
      <c r="A367" s="196">
        <v>41134</v>
      </c>
      <c r="B367" s="696">
        <v>0</v>
      </c>
      <c r="C367" s="154">
        <v>0</v>
      </c>
      <c r="D367" s="154">
        <v>35965</v>
      </c>
      <c r="E367" s="155">
        <v>0</v>
      </c>
      <c r="F367" s="154">
        <v>0</v>
      </c>
      <c r="G367" s="131">
        <v>1878</v>
      </c>
      <c r="H367" s="53">
        <v>0</v>
      </c>
      <c r="I367" s="13">
        <v>0</v>
      </c>
      <c r="J367" s="131">
        <v>2157</v>
      </c>
      <c r="K367" s="53">
        <v>0</v>
      </c>
      <c r="L367" s="13">
        <v>0</v>
      </c>
      <c r="M367" s="131">
        <v>6767</v>
      </c>
      <c r="N367" s="53">
        <v>0</v>
      </c>
      <c r="O367" s="13">
        <v>0</v>
      </c>
      <c r="P367" s="131">
        <v>1215</v>
      </c>
      <c r="Q367" s="13">
        <v>0</v>
      </c>
      <c r="R367" s="13">
        <v>0</v>
      </c>
      <c r="S367" s="57">
        <v>81</v>
      </c>
      <c r="T367" s="99">
        <v>0</v>
      </c>
      <c r="U367" s="57">
        <v>0</v>
      </c>
      <c r="V367" s="100">
        <v>0</v>
      </c>
      <c r="W367" s="99">
        <v>0</v>
      </c>
      <c r="X367" s="57">
        <v>0</v>
      </c>
      <c r="Y367" s="100">
        <v>0</v>
      </c>
      <c r="Z367" s="57">
        <v>0</v>
      </c>
      <c r="AA367" s="57">
        <v>2000</v>
      </c>
      <c r="AB367" s="1415">
        <v>3853</v>
      </c>
      <c r="AC367" s="1396">
        <v>887114</v>
      </c>
      <c r="AD367" s="194">
        <v>23926</v>
      </c>
      <c r="AE367" s="194">
        <v>33856</v>
      </c>
      <c r="AF367" s="194">
        <v>42859</v>
      </c>
      <c r="AG367" s="194">
        <v>1311</v>
      </c>
      <c r="AH367" s="194">
        <v>170</v>
      </c>
      <c r="AI367" s="194">
        <v>188</v>
      </c>
      <c r="AJ367" s="194">
        <v>1736</v>
      </c>
      <c r="AK367" s="705">
        <v>18965</v>
      </c>
    </row>
    <row r="368" spans="1:37" ht="13.5" customHeight="1">
      <c r="A368" s="196">
        <v>41135</v>
      </c>
      <c r="B368" s="696">
        <v>0</v>
      </c>
      <c r="C368" s="154">
        <v>0</v>
      </c>
      <c r="D368" s="154">
        <v>33246</v>
      </c>
      <c r="E368" s="155">
        <v>0</v>
      </c>
      <c r="F368" s="154">
        <v>0</v>
      </c>
      <c r="G368" s="131">
        <v>786</v>
      </c>
      <c r="H368" s="53">
        <v>0</v>
      </c>
      <c r="I368" s="13">
        <v>0</v>
      </c>
      <c r="J368" s="131">
        <v>2477</v>
      </c>
      <c r="K368" s="53">
        <v>0</v>
      </c>
      <c r="L368" s="13">
        <v>0</v>
      </c>
      <c r="M368" s="131">
        <v>9088</v>
      </c>
      <c r="N368" s="53">
        <v>0</v>
      </c>
      <c r="O368" s="13">
        <v>0</v>
      </c>
      <c r="P368" s="131">
        <v>2061</v>
      </c>
      <c r="Q368" s="13">
        <v>0</v>
      </c>
      <c r="R368" s="13">
        <v>0</v>
      </c>
      <c r="S368" s="57">
        <v>113</v>
      </c>
      <c r="T368" s="99">
        <v>0</v>
      </c>
      <c r="U368" s="57">
        <v>0</v>
      </c>
      <c r="V368" s="100">
        <v>0</v>
      </c>
      <c r="W368" s="99">
        <v>0</v>
      </c>
      <c r="X368" s="57">
        <v>0</v>
      </c>
      <c r="Y368" s="100">
        <v>0</v>
      </c>
      <c r="Z368" s="57">
        <v>0</v>
      </c>
      <c r="AA368" s="57">
        <v>0</v>
      </c>
      <c r="AB368" s="1415">
        <v>2905</v>
      </c>
      <c r="AC368" s="1396">
        <v>887171</v>
      </c>
      <c r="AD368" s="194">
        <v>23797</v>
      </c>
      <c r="AE368" s="194">
        <v>34403</v>
      </c>
      <c r="AF368" s="194">
        <v>41283</v>
      </c>
      <c r="AG368" s="194">
        <v>1108</v>
      </c>
      <c r="AH368" s="194">
        <v>153</v>
      </c>
      <c r="AI368" s="194">
        <v>188</v>
      </c>
      <c r="AJ368" s="194">
        <v>1736</v>
      </c>
      <c r="AK368" s="705">
        <v>19038</v>
      </c>
    </row>
    <row r="369" spans="1:38" ht="13.5" customHeight="1">
      <c r="A369" s="196">
        <v>41136</v>
      </c>
      <c r="B369" s="696">
        <v>0</v>
      </c>
      <c r="C369" s="154">
        <v>0</v>
      </c>
      <c r="D369" s="154">
        <v>28670</v>
      </c>
      <c r="E369" s="155">
        <v>0</v>
      </c>
      <c r="F369" s="154">
        <v>0</v>
      </c>
      <c r="G369" s="131">
        <v>1899</v>
      </c>
      <c r="H369" s="53">
        <v>0</v>
      </c>
      <c r="I369" s="13">
        <v>0</v>
      </c>
      <c r="J369" s="131">
        <v>4504</v>
      </c>
      <c r="K369" s="53">
        <v>0</v>
      </c>
      <c r="L369" s="13">
        <v>0</v>
      </c>
      <c r="M369" s="131">
        <v>6882</v>
      </c>
      <c r="N369" s="53">
        <v>0</v>
      </c>
      <c r="O369" s="13">
        <v>0</v>
      </c>
      <c r="P369" s="131">
        <v>1424</v>
      </c>
      <c r="Q369" s="13">
        <v>0</v>
      </c>
      <c r="R369" s="13">
        <v>0</v>
      </c>
      <c r="S369" s="57">
        <v>41</v>
      </c>
      <c r="T369" s="99">
        <v>0</v>
      </c>
      <c r="U369" s="57">
        <v>0</v>
      </c>
      <c r="V369" s="100">
        <v>0</v>
      </c>
      <c r="W369" s="99">
        <v>0</v>
      </c>
      <c r="X369" s="57">
        <v>0</v>
      </c>
      <c r="Y369" s="100">
        <v>10</v>
      </c>
      <c r="Z369" s="57">
        <v>0</v>
      </c>
      <c r="AA369" s="57">
        <v>0</v>
      </c>
      <c r="AB369" s="1415">
        <v>1540</v>
      </c>
      <c r="AC369" s="1396">
        <v>888708</v>
      </c>
      <c r="AD369" s="194">
        <v>24240</v>
      </c>
      <c r="AE369" s="194">
        <v>34163</v>
      </c>
      <c r="AF369" s="194">
        <v>38741</v>
      </c>
      <c r="AG369" s="194">
        <v>1083</v>
      </c>
      <c r="AH369" s="194">
        <v>150</v>
      </c>
      <c r="AI369" s="194">
        <v>188</v>
      </c>
      <c r="AJ369" s="194">
        <v>1736</v>
      </c>
      <c r="AK369" s="705">
        <v>18682</v>
      </c>
    </row>
    <row r="370" spans="1:38" ht="13.5" customHeight="1">
      <c r="A370" s="196">
        <v>41137</v>
      </c>
      <c r="B370" s="696">
        <v>0</v>
      </c>
      <c r="C370" s="154">
        <v>0</v>
      </c>
      <c r="D370" s="154">
        <v>34019</v>
      </c>
      <c r="E370" s="155">
        <v>0</v>
      </c>
      <c r="F370" s="154">
        <v>0</v>
      </c>
      <c r="G370" s="131">
        <v>1733</v>
      </c>
      <c r="H370" s="53">
        <v>0</v>
      </c>
      <c r="I370" s="13">
        <v>0</v>
      </c>
      <c r="J370" s="131">
        <v>2217</v>
      </c>
      <c r="K370" s="53">
        <v>0</v>
      </c>
      <c r="L370" s="13">
        <v>0</v>
      </c>
      <c r="M370" s="131">
        <v>8836</v>
      </c>
      <c r="N370" s="53">
        <v>0</v>
      </c>
      <c r="O370" s="13">
        <v>0</v>
      </c>
      <c r="P370" s="131">
        <v>1854</v>
      </c>
      <c r="Q370" s="13">
        <v>0</v>
      </c>
      <c r="R370" s="13">
        <v>0</v>
      </c>
      <c r="S370" s="57">
        <v>86</v>
      </c>
      <c r="T370" s="99">
        <v>0</v>
      </c>
      <c r="U370" s="57">
        <v>0</v>
      </c>
      <c r="V370" s="100">
        <v>0</v>
      </c>
      <c r="W370" s="99">
        <v>0</v>
      </c>
      <c r="X370" s="57">
        <v>0</v>
      </c>
      <c r="Y370" s="100">
        <v>0</v>
      </c>
      <c r="Z370" s="57">
        <v>0</v>
      </c>
      <c r="AA370" s="57">
        <v>0</v>
      </c>
      <c r="AB370" s="1415">
        <v>3548</v>
      </c>
      <c r="AC370" s="1396">
        <v>892836</v>
      </c>
      <c r="AD370" s="194">
        <v>24521</v>
      </c>
      <c r="AE370" s="194">
        <v>34229</v>
      </c>
      <c r="AF370" s="194">
        <v>36496</v>
      </c>
      <c r="AG370" s="194">
        <v>963</v>
      </c>
      <c r="AH370" s="194">
        <v>128</v>
      </c>
      <c r="AI370" s="194">
        <v>188</v>
      </c>
      <c r="AJ370" s="194">
        <v>1736</v>
      </c>
      <c r="AK370" s="705">
        <v>19875</v>
      </c>
    </row>
    <row r="371" spans="1:38" ht="13.5" customHeight="1">
      <c r="A371" s="196">
        <v>41138</v>
      </c>
      <c r="B371" s="696">
        <v>0</v>
      </c>
      <c r="C371" s="154">
        <v>0</v>
      </c>
      <c r="D371" s="154">
        <v>20444</v>
      </c>
      <c r="E371" s="155">
        <v>0</v>
      </c>
      <c r="F371" s="154">
        <v>0</v>
      </c>
      <c r="G371" s="131">
        <v>144</v>
      </c>
      <c r="H371" s="53">
        <v>0</v>
      </c>
      <c r="I371" s="13">
        <v>0</v>
      </c>
      <c r="J371" s="131">
        <v>2626</v>
      </c>
      <c r="K371" s="53">
        <v>0</v>
      </c>
      <c r="L371" s="13">
        <v>0</v>
      </c>
      <c r="M371" s="131">
        <v>5619</v>
      </c>
      <c r="N371" s="53">
        <v>0</v>
      </c>
      <c r="O371" s="13">
        <v>0</v>
      </c>
      <c r="P371" s="131">
        <v>2147</v>
      </c>
      <c r="Q371" s="13">
        <v>0</v>
      </c>
      <c r="R371" s="13">
        <v>0</v>
      </c>
      <c r="S371" s="57">
        <v>34</v>
      </c>
      <c r="T371" s="99">
        <v>0</v>
      </c>
      <c r="U371" s="57">
        <v>0</v>
      </c>
      <c r="V371" s="100">
        <v>0</v>
      </c>
      <c r="W371" s="99">
        <v>0</v>
      </c>
      <c r="X371" s="57">
        <v>0</v>
      </c>
      <c r="Y371" s="100">
        <v>182</v>
      </c>
      <c r="Z371" s="57">
        <v>0</v>
      </c>
      <c r="AA371" s="57">
        <v>0</v>
      </c>
      <c r="AB371" s="1415">
        <v>2404</v>
      </c>
      <c r="AC371" s="1396">
        <v>893447</v>
      </c>
      <c r="AD371" s="194">
        <v>24449</v>
      </c>
      <c r="AE371" s="194">
        <v>34459</v>
      </c>
      <c r="AF371" s="194">
        <v>35762</v>
      </c>
      <c r="AG371" s="194">
        <v>889</v>
      </c>
      <c r="AH371" s="194">
        <v>134</v>
      </c>
      <c r="AI371" s="194">
        <v>188</v>
      </c>
      <c r="AJ371" s="194">
        <v>1656</v>
      </c>
      <c r="AK371" s="705">
        <v>20088</v>
      </c>
    </row>
    <row r="372" spans="1:38" ht="13.5" customHeight="1">
      <c r="A372" s="196">
        <v>41141</v>
      </c>
      <c r="B372" s="696">
        <v>0</v>
      </c>
      <c r="C372" s="154">
        <v>0</v>
      </c>
      <c r="D372" s="154">
        <v>12728</v>
      </c>
      <c r="E372" s="155">
        <v>0</v>
      </c>
      <c r="F372" s="154">
        <v>0</v>
      </c>
      <c r="G372" s="131">
        <v>450</v>
      </c>
      <c r="H372" s="53">
        <v>0</v>
      </c>
      <c r="I372" s="13">
        <v>0</v>
      </c>
      <c r="J372" s="131">
        <v>1619</v>
      </c>
      <c r="K372" s="53">
        <v>0</v>
      </c>
      <c r="L372" s="13">
        <v>0</v>
      </c>
      <c r="M372" s="131">
        <v>3638</v>
      </c>
      <c r="N372" s="53">
        <v>0</v>
      </c>
      <c r="O372" s="13">
        <v>0</v>
      </c>
      <c r="P372" s="131">
        <v>413</v>
      </c>
      <c r="Q372" s="13">
        <v>0</v>
      </c>
      <c r="R372" s="13">
        <v>0</v>
      </c>
      <c r="S372" s="57">
        <v>0</v>
      </c>
      <c r="T372" s="99">
        <v>0</v>
      </c>
      <c r="U372" s="57">
        <v>0</v>
      </c>
      <c r="V372" s="100">
        <v>0</v>
      </c>
      <c r="W372" s="99">
        <v>0</v>
      </c>
      <c r="X372" s="57">
        <v>0</v>
      </c>
      <c r="Y372" s="100">
        <v>0</v>
      </c>
      <c r="Z372" s="57">
        <v>0</v>
      </c>
      <c r="AA372" s="57">
        <v>0</v>
      </c>
      <c r="AB372" s="1415">
        <v>1241</v>
      </c>
      <c r="AC372" s="1396">
        <v>894094</v>
      </c>
      <c r="AD372" s="194">
        <v>24414</v>
      </c>
      <c r="AE372" s="194">
        <v>34576</v>
      </c>
      <c r="AF372" s="194">
        <v>35133</v>
      </c>
      <c r="AG372" s="194">
        <v>818</v>
      </c>
      <c r="AH372" s="194">
        <v>134</v>
      </c>
      <c r="AI372" s="194">
        <v>188</v>
      </c>
      <c r="AJ372" s="194">
        <v>1656</v>
      </c>
      <c r="AK372" s="705">
        <v>20231</v>
      </c>
    </row>
    <row r="373" spans="1:38" ht="13.5" customHeight="1">
      <c r="A373" s="196">
        <v>41142</v>
      </c>
      <c r="B373" s="696">
        <v>0</v>
      </c>
      <c r="C373" s="154">
        <v>0</v>
      </c>
      <c r="D373" s="154">
        <v>12593</v>
      </c>
      <c r="E373" s="155">
        <v>0</v>
      </c>
      <c r="F373" s="154">
        <v>0</v>
      </c>
      <c r="G373" s="131">
        <v>1864</v>
      </c>
      <c r="H373" s="53">
        <v>0</v>
      </c>
      <c r="I373" s="13">
        <v>0</v>
      </c>
      <c r="J373" s="131">
        <v>7309</v>
      </c>
      <c r="K373" s="53">
        <v>0</v>
      </c>
      <c r="L373" s="13">
        <v>0</v>
      </c>
      <c r="M373" s="131">
        <v>3378</v>
      </c>
      <c r="N373" s="53">
        <v>0</v>
      </c>
      <c r="O373" s="13">
        <v>0</v>
      </c>
      <c r="P373" s="131">
        <v>1086</v>
      </c>
      <c r="Q373" s="13">
        <v>0</v>
      </c>
      <c r="R373" s="13">
        <v>0</v>
      </c>
      <c r="S373" s="57">
        <v>80</v>
      </c>
      <c r="T373" s="99">
        <v>0</v>
      </c>
      <c r="U373" s="57">
        <v>0</v>
      </c>
      <c r="V373" s="100">
        <v>0</v>
      </c>
      <c r="W373" s="99">
        <v>0</v>
      </c>
      <c r="X373" s="57">
        <v>0</v>
      </c>
      <c r="Y373" s="100">
        <v>0</v>
      </c>
      <c r="Z373" s="57">
        <v>0</v>
      </c>
      <c r="AA373" s="57">
        <v>0</v>
      </c>
      <c r="AB373" s="1415">
        <v>5014</v>
      </c>
      <c r="AC373" s="1396">
        <v>895492</v>
      </c>
      <c r="AD373" s="194">
        <v>23742</v>
      </c>
      <c r="AE373" s="194">
        <v>31879</v>
      </c>
      <c r="AF373" s="194">
        <v>33417</v>
      </c>
      <c r="AG373" s="194">
        <v>703</v>
      </c>
      <c r="AH373" s="194">
        <v>80</v>
      </c>
      <c r="AI373" s="194">
        <v>188</v>
      </c>
      <c r="AJ373" s="194">
        <v>1656</v>
      </c>
      <c r="AK373" s="705">
        <v>20533</v>
      </c>
    </row>
    <row r="374" spans="1:38" ht="13.5" customHeight="1">
      <c r="A374" s="196">
        <v>41143</v>
      </c>
      <c r="B374" s="696">
        <v>0</v>
      </c>
      <c r="C374" s="154">
        <v>0</v>
      </c>
      <c r="D374" s="154">
        <v>32003</v>
      </c>
      <c r="E374" s="155">
        <v>0</v>
      </c>
      <c r="F374" s="154">
        <v>0</v>
      </c>
      <c r="G374" s="131">
        <v>1174</v>
      </c>
      <c r="H374" s="53">
        <v>0</v>
      </c>
      <c r="I374" s="13">
        <v>0</v>
      </c>
      <c r="J374" s="131">
        <v>5445</v>
      </c>
      <c r="K374" s="53">
        <v>0</v>
      </c>
      <c r="L374" s="13">
        <v>0</v>
      </c>
      <c r="M374" s="131">
        <v>2731</v>
      </c>
      <c r="N374" s="53">
        <v>0</v>
      </c>
      <c r="O374" s="13">
        <v>0</v>
      </c>
      <c r="P374" s="131">
        <v>1259</v>
      </c>
      <c r="Q374" s="13">
        <v>0</v>
      </c>
      <c r="R374" s="13">
        <v>0</v>
      </c>
      <c r="S374" s="57">
        <v>11</v>
      </c>
      <c r="T374" s="99">
        <v>0</v>
      </c>
      <c r="U374" s="57">
        <v>0</v>
      </c>
      <c r="V374" s="100">
        <v>0</v>
      </c>
      <c r="W374" s="99">
        <v>0</v>
      </c>
      <c r="X374" s="57">
        <v>0</v>
      </c>
      <c r="Y374" s="100">
        <v>127</v>
      </c>
      <c r="Z374" s="57">
        <v>0</v>
      </c>
      <c r="AA374" s="57">
        <v>0</v>
      </c>
      <c r="AB374" s="1415">
        <v>3231</v>
      </c>
      <c r="AC374" s="1396">
        <v>897699</v>
      </c>
      <c r="AD374" s="197">
        <v>23404</v>
      </c>
      <c r="AE374" s="197">
        <v>29369</v>
      </c>
      <c r="AF374" s="197">
        <v>33135</v>
      </c>
      <c r="AG374" s="197">
        <v>668</v>
      </c>
      <c r="AH374" s="197">
        <v>80</v>
      </c>
      <c r="AI374" s="197">
        <v>188</v>
      </c>
      <c r="AJ374" s="197">
        <v>1689</v>
      </c>
      <c r="AK374" s="705">
        <v>21462</v>
      </c>
    </row>
    <row r="375" spans="1:38" ht="13.5" customHeight="1">
      <c r="A375" s="196">
        <v>41144</v>
      </c>
      <c r="B375" s="696">
        <v>0</v>
      </c>
      <c r="C375" s="154">
        <v>0</v>
      </c>
      <c r="D375" s="154">
        <v>25384</v>
      </c>
      <c r="E375" s="155">
        <v>0</v>
      </c>
      <c r="F375" s="154">
        <v>0</v>
      </c>
      <c r="G375" s="131">
        <v>4203</v>
      </c>
      <c r="H375" s="53">
        <v>0</v>
      </c>
      <c r="I375" s="13">
        <v>0</v>
      </c>
      <c r="J375" s="131">
        <v>5553</v>
      </c>
      <c r="K375" s="53">
        <v>0</v>
      </c>
      <c r="L375" s="13">
        <v>0</v>
      </c>
      <c r="M375" s="131">
        <v>3747</v>
      </c>
      <c r="N375" s="53">
        <v>0</v>
      </c>
      <c r="O375" s="13">
        <v>0</v>
      </c>
      <c r="P375" s="131">
        <v>1012</v>
      </c>
      <c r="Q375" s="13">
        <v>0</v>
      </c>
      <c r="R375" s="13">
        <v>0</v>
      </c>
      <c r="S375" s="57">
        <v>23</v>
      </c>
      <c r="T375" s="99">
        <v>0</v>
      </c>
      <c r="U375" s="57">
        <v>0</v>
      </c>
      <c r="V375" s="100">
        <v>0</v>
      </c>
      <c r="W375" s="99">
        <v>0</v>
      </c>
      <c r="X375" s="57">
        <v>500</v>
      </c>
      <c r="Y375" s="100">
        <v>540</v>
      </c>
      <c r="Z375" s="57">
        <v>0</v>
      </c>
      <c r="AA375" s="57">
        <v>0</v>
      </c>
      <c r="AB375" s="1415">
        <v>3433</v>
      </c>
      <c r="AC375" s="1396">
        <v>900325</v>
      </c>
      <c r="AD375" s="197">
        <v>22725</v>
      </c>
      <c r="AE375" s="197">
        <v>26710</v>
      </c>
      <c r="AF375" s="197">
        <v>31359</v>
      </c>
      <c r="AG375" s="197">
        <v>622</v>
      </c>
      <c r="AH375" s="197">
        <v>78</v>
      </c>
      <c r="AI375" s="197">
        <v>188</v>
      </c>
      <c r="AJ375" s="197">
        <v>2216</v>
      </c>
      <c r="AK375" s="705">
        <v>22788</v>
      </c>
    </row>
    <row r="376" spans="1:38" ht="13.5" customHeight="1">
      <c r="A376" s="196">
        <v>41145</v>
      </c>
      <c r="B376" s="696">
        <v>0</v>
      </c>
      <c r="C376" s="154">
        <v>0</v>
      </c>
      <c r="D376" s="154">
        <v>17013</v>
      </c>
      <c r="E376" s="155">
        <v>0</v>
      </c>
      <c r="F376" s="154">
        <v>0</v>
      </c>
      <c r="G376" s="131">
        <v>3566</v>
      </c>
      <c r="H376" s="53">
        <v>0</v>
      </c>
      <c r="I376" s="13">
        <v>0</v>
      </c>
      <c r="J376" s="131">
        <v>2527</v>
      </c>
      <c r="K376" s="53">
        <v>0</v>
      </c>
      <c r="L376" s="13">
        <v>0</v>
      </c>
      <c r="M376" s="131">
        <v>2848</v>
      </c>
      <c r="N376" s="53">
        <v>0</v>
      </c>
      <c r="O376" s="13">
        <v>0</v>
      </c>
      <c r="P376" s="131">
        <v>444</v>
      </c>
      <c r="Q376" s="13">
        <v>0</v>
      </c>
      <c r="R376" s="13">
        <v>0</v>
      </c>
      <c r="S376" s="57">
        <v>0</v>
      </c>
      <c r="T376" s="99">
        <v>0</v>
      </c>
      <c r="U376" s="57">
        <v>0</v>
      </c>
      <c r="V376" s="100">
        <v>84</v>
      </c>
      <c r="W376" s="99">
        <v>0</v>
      </c>
      <c r="X376" s="57">
        <v>0</v>
      </c>
      <c r="Y376" s="100">
        <v>327</v>
      </c>
      <c r="Z376" s="57">
        <v>0</v>
      </c>
      <c r="AA376" s="57">
        <v>0</v>
      </c>
      <c r="AB376" s="1415">
        <v>2313</v>
      </c>
      <c r="AC376" s="1396">
        <v>901890</v>
      </c>
      <c r="AD376" s="197">
        <v>21903</v>
      </c>
      <c r="AE376" s="197">
        <v>25639</v>
      </c>
      <c r="AF376" s="197">
        <v>30385</v>
      </c>
      <c r="AG376" s="197">
        <v>522</v>
      </c>
      <c r="AH376" s="197">
        <v>78</v>
      </c>
      <c r="AI376" s="197">
        <v>188</v>
      </c>
      <c r="AJ376" s="197">
        <v>2207</v>
      </c>
      <c r="AK376" s="705">
        <v>24328</v>
      </c>
    </row>
    <row r="377" spans="1:38" ht="13.5" customHeight="1">
      <c r="A377" s="196">
        <v>41148</v>
      </c>
      <c r="B377" s="696">
        <v>0</v>
      </c>
      <c r="C377" s="154">
        <v>0</v>
      </c>
      <c r="D377" s="154">
        <v>12846</v>
      </c>
      <c r="E377" s="155">
        <v>0</v>
      </c>
      <c r="F377" s="154">
        <v>0</v>
      </c>
      <c r="G377" s="131">
        <v>15200</v>
      </c>
      <c r="H377" s="53">
        <v>0</v>
      </c>
      <c r="I377" s="13">
        <v>0</v>
      </c>
      <c r="J377" s="131">
        <v>6386</v>
      </c>
      <c r="K377" s="53">
        <v>0</v>
      </c>
      <c r="L377" s="13">
        <v>0</v>
      </c>
      <c r="M377" s="131">
        <v>3530</v>
      </c>
      <c r="N377" s="53">
        <v>0</v>
      </c>
      <c r="O377" s="13">
        <v>0</v>
      </c>
      <c r="P377" s="131">
        <v>400</v>
      </c>
      <c r="Q377" s="13">
        <v>0</v>
      </c>
      <c r="R377" s="13">
        <v>0</v>
      </c>
      <c r="S377" s="57">
        <v>5</v>
      </c>
      <c r="T377" s="99">
        <v>0</v>
      </c>
      <c r="U377" s="57">
        <v>0</v>
      </c>
      <c r="V377" s="100">
        <v>24</v>
      </c>
      <c r="W377" s="99">
        <v>0</v>
      </c>
      <c r="X377" s="57">
        <v>0</v>
      </c>
      <c r="Y377" s="100">
        <v>84</v>
      </c>
      <c r="Z377" s="57">
        <v>0</v>
      </c>
      <c r="AA377" s="57">
        <v>480</v>
      </c>
      <c r="AB377" s="1415">
        <v>3983</v>
      </c>
      <c r="AC377" s="1396">
        <v>903837</v>
      </c>
      <c r="AD377" s="197">
        <v>21151</v>
      </c>
      <c r="AE377" s="197">
        <v>24006</v>
      </c>
      <c r="AF377" s="197">
        <v>29576</v>
      </c>
      <c r="AG377" s="197">
        <v>515</v>
      </c>
      <c r="AH377" s="197">
        <v>75</v>
      </c>
      <c r="AI377" s="197">
        <v>202</v>
      </c>
      <c r="AJ377" s="197">
        <v>2168</v>
      </c>
      <c r="AK377" s="705">
        <v>24521</v>
      </c>
    </row>
    <row r="378" spans="1:38" ht="13.5" customHeight="1">
      <c r="A378" s="196">
        <v>41149</v>
      </c>
      <c r="B378" s="696">
        <v>0</v>
      </c>
      <c r="C378" s="154">
        <v>0</v>
      </c>
      <c r="D378" s="154">
        <v>11624</v>
      </c>
      <c r="E378" s="155">
        <v>0</v>
      </c>
      <c r="F378" s="154">
        <v>0</v>
      </c>
      <c r="G378" s="131">
        <v>3912</v>
      </c>
      <c r="H378" s="53">
        <v>0</v>
      </c>
      <c r="I378" s="13">
        <v>0</v>
      </c>
      <c r="J378" s="131">
        <v>15936</v>
      </c>
      <c r="K378" s="53">
        <v>0</v>
      </c>
      <c r="L378" s="13">
        <v>44000</v>
      </c>
      <c r="M378" s="131">
        <v>47063</v>
      </c>
      <c r="N378" s="53">
        <v>0</v>
      </c>
      <c r="O378" s="13">
        <v>0</v>
      </c>
      <c r="P378" s="131">
        <v>347</v>
      </c>
      <c r="Q378" s="13">
        <v>0</v>
      </c>
      <c r="R378" s="13">
        <v>0</v>
      </c>
      <c r="S378" s="57">
        <v>22</v>
      </c>
      <c r="T378" s="99">
        <v>0</v>
      </c>
      <c r="U378" s="57">
        <v>0</v>
      </c>
      <c r="V378" s="100">
        <v>0</v>
      </c>
      <c r="W378" s="99">
        <v>0</v>
      </c>
      <c r="X378" s="57">
        <v>0</v>
      </c>
      <c r="Y378" s="100">
        <v>28</v>
      </c>
      <c r="Z378" s="57">
        <v>0</v>
      </c>
      <c r="AA378" s="57">
        <v>0</v>
      </c>
      <c r="AB378" s="1415">
        <v>3487</v>
      </c>
      <c r="AC378" s="1396">
        <v>903887</v>
      </c>
      <c r="AD378" s="197">
        <v>21793</v>
      </c>
      <c r="AE378" s="197">
        <v>20889</v>
      </c>
      <c r="AF378" s="197">
        <v>28867</v>
      </c>
      <c r="AG378" s="197">
        <v>480</v>
      </c>
      <c r="AH378" s="197">
        <v>72</v>
      </c>
      <c r="AI378" s="197">
        <v>202</v>
      </c>
      <c r="AJ378" s="197">
        <v>2152</v>
      </c>
      <c r="AK378" s="705">
        <v>25277</v>
      </c>
    </row>
    <row r="379" spans="1:38" ht="13.5" customHeight="1">
      <c r="A379" s="196">
        <v>41150</v>
      </c>
      <c r="B379" s="696">
        <v>0</v>
      </c>
      <c r="C379" s="154">
        <v>0</v>
      </c>
      <c r="D379" s="154">
        <v>15460</v>
      </c>
      <c r="E379" s="155">
        <v>0</v>
      </c>
      <c r="F379" s="154">
        <v>20884</v>
      </c>
      <c r="G379" s="131">
        <v>24062</v>
      </c>
      <c r="H379" s="53">
        <v>0</v>
      </c>
      <c r="I379" s="13">
        <v>18000</v>
      </c>
      <c r="J379" s="131">
        <v>24393</v>
      </c>
      <c r="K379" s="53">
        <v>0</v>
      </c>
      <c r="L379" s="13">
        <v>0</v>
      </c>
      <c r="M379" s="131">
        <v>1824</v>
      </c>
      <c r="N379" s="53">
        <v>0</v>
      </c>
      <c r="O379" s="13">
        <v>0</v>
      </c>
      <c r="P379" s="131">
        <v>824</v>
      </c>
      <c r="Q379" s="13">
        <v>0</v>
      </c>
      <c r="R379" s="13">
        <v>0</v>
      </c>
      <c r="S379" s="57">
        <v>44</v>
      </c>
      <c r="T379" s="99">
        <v>0</v>
      </c>
      <c r="U379" s="57">
        <v>0</v>
      </c>
      <c r="V379" s="100">
        <v>0</v>
      </c>
      <c r="W379" s="99">
        <v>0</v>
      </c>
      <c r="X379" s="57">
        <v>0</v>
      </c>
      <c r="Y379" s="100">
        <v>20</v>
      </c>
      <c r="Z379" s="57">
        <v>0</v>
      </c>
      <c r="AA379" s="57">
        <v>0</v>
      </c>
      <c r="AB379" s="1415">
        <v>2395</v>
      </c>
      <c r="AC379" s="1396">
        <v>904699</v>
      </c>
      <c r="AD379" s="197">
        <v>19811</v>
      </c>
      <c r="AE379" s="197">
        <v>19414</v>
      </c>
      <c r="AF379" s="197">
        <v>27921</v>
      </c>
      <c r="AG379" s="197">
        <v>488</v>
      </c>
      <c r="AH379" s="197">
        <v>53</v>
      </c>
      <c r="AI379" s="197">
        <v>202</v>
      </c>
      <c r="AJ379" s="197">
        <v>2132</v>
      </c>
      <c r="AK379" s="705">
        <v>26727</v>
      </c>
    </row>
    <row r="380" spans="1:38" ht="13.5" customHeight="1">
      <c r="A380" s="196">
        <v>41151</v>
      </c>
      <c r="B380" s="696">
        <v>0</v>
      </c>
      <c r="C380" s="154">
        <v>0</v>
      </c>
      <c r="D380" s="154">
        <v>23020</v>
      </c>
      <c r="E380" s="155">
        <v>0</v>
      </c>
      <c r="F380" s="154">
        <v>0</v>
      </c>
      <c r="G380" s="131">
        <v>3850</v>
      </c>
      <c r="H380" s="53">
        <v>0</v>
      </c>
      <c r="I380" s="13">
        <v>0</v>
      </c>
      <c r="J380" s="131">
        <v>6525</v>
      </c>
      <c r="K380" s="53">
        <v>0</v>
      </c>
      <c r="L380" s="13">
        <v>0</v>
      </c>
      <c r="M380" s="131">
        <v>5763</v>
      </c>
      <c r="N380" s="53">
        <v>0</v>
      </c>
      <c r="O380" s="13">
        <v>0</v>
      </c>
      <c r="P380" s="131">
        <v>728</v>
      </c>
      <c r="Q380" s="13">
        <v>0</v>
      </c>
      <c r="R380" s="13">
        <v>0</v>
      </c>
      <c r="S380" s="57">
        <v>113</v>
      </c>
      <c r="T380" s="99">
        <v>0</v>
      </c>
      <c r="U380" s="57">
        <v>0</v>
      </c>
      <c r="V380" s="100">
        <v>0</v>
      </c>
      <c r="W380" s="99">
        <v>0</v>
      </c>
      <c r="X380" s="57">
        <v>0</v>
      </c>
      <c r="Y380" s="100">
        <v>0</v>
      </c>
      <c r="Z380" s="57">
        <v>0</v>
      </c>
      <c r="AA380" s="57">
        <v>0</v>
      </c>
      <c r="AB380" s="1415">
        <v>2269</v>
      </c>
      <c r="AC380" s="1396">
        <v>905161</v>
      </c>
      <c r="AD380" s="197">
        <v>18164</v>
      </c>
      <c r="AE380" s="197">
        <v>19188</v>
      </c>
      <c r="AF380" s="197">
        <v>27646</v>
      </c>
      <c r="AG380" s="197">
        <v>486</v>
      </c>
      <c r="AH380" s="197">
        <v>52</v>
      </c>
      <c r="AI380" s="197">
        <v>202</v>
      </c>
      <c r="AJ380" s="197">
        <v>2132</v>
      </c>
      <c r="AK380" s="705">
        <v>28293</v>
      </c>
    </row>
    <row r="381" spans="1:38" ht="13.5" customHeight="1">
      <c r="A381" s="196">
        <v>41152</v>
      </c>
      <c r="B381" s="696">
        <v>0</v>
      </c>
      <c r="C381" s="154">
        <v>0</v>
      </c>
      <c r="D381" s="154">
        <v>37174</v>
      </c>
      <c r="E381" s="155">
        <v>0</v>
      </c>
      <c r="F381" s="154">
        <v>0</v>
      </c>
      <c r="G381" s="131">
        <v>435</v>
      </c>
      <c r="H381" s="53">
        <v>0</v>
      </c>
      <c r="I381" s="13">
        <v>0</v>
      </c>
      <c r="J381" s="131">
        <v>1841</v>
      </c>
      <c r="K381" s="53">
        <v>0</v>
      </c>
      <c r="L381" s="13">
        <v>0</v>
      </c>
      <c r="M381" s="131">
        <v>3905</v>
      </c>
      <c r="N381" s="53">
        <v>0</v>
      </c>
      <c r="O381" s="13">
        <v>0</v>
      </c>
      <c r="P381" s="131">
        <v>762</v>
      </c>
      <c r="Q381" s="13">
        <v>0</v>
      </c>
      <c r="R381" s="13">
        <v>0</v>
      </c>
      <c r="S381" s="57">
        <v>8</v>
      </c>
      <c r="T381" s="99">
        <v>0</v>
      </c>
      <c r="U381" s="57">
        <v>0</v>
      </c>
      <c r="V381" s="100">
        <v>0</v>
      </c>
      <c r="W381" s="99">
        <v>0</v>
      </c>
      <c r="X381" s="57">
        <v>0</v>
      </c>
      <c r="Y381" s="100">
        <v>0</v>
      </c>
      <c r="Z381" s="57">
        <v>0</v>
      </c>
      <c r="AA381" s="57">
        <v>0</v>
      </c>
      <c r="AB381" s="1415">
        <v>5406</v>
      </c>
      <c r="AC381" s="1396">
        <v>905788</v>
      </c>
      <c r="AD381" s="197">
        <v>17955</v>
      </c>
      <c r="AE381" s="197">
        <v>19058</v>
      </c>
      <c r="AF381" s="197">
        <v>28137</v>
      </c>
      <c r="AG381" s="197">
        <v>612</v>
      </c>
      <c r="AH381" s="197">
        <v>48</v>
      </c>
      <c r="AI381" s="197">
        <v>202</v>
      </c>
      <c r="AJ381" s="197">
        <v>2132</v>
      </c>
      <c r="AK381" s="705">
        <v>29874</v>
      </c>
    </row>
    <row r="382" spans="1:38" s="112" customFormat="1" ht="13.5" customHeight="1">
      <c r="A382" s="711">
        <v>41155</v>
      </c>
      <c r="B382" s="718">
        <v>0</v>
      </c>
      <c r="C382" s="157">
        <v>0</v>
      </c>
      <c r="D382" s="157">
        <v>1659</v>
      </c>
      <c r="E382" s="158">
        <v>0</v>
      </c>
      <c r="F382" s="157">
        <v>0</v>
      </c>
      <c r="G382" s="114">
        <v>6</v>
      </c>
      <c r="H382" s="109">
        <v>0</v>
      </c>
      <c r="I382" s="108">
        <v>0</v>
      </c>
      <c r="J382" s="114">
        <v>0</v>
      </c>
      <c r="K382" s="109">
        <v>0</v>
      </c>
      <c r="L382" s="108">
        <v>0</v>
      </c>
      <c r="M382" s="114">
        <v>5</v>
      </c>
      <c r="N382" s="109">
        <v>0</v>
      </c>
      <c r="O382" s="108">
        <v>0</v>
      </c>
      <c r="P382" s="114">
        <v>9</v>
      </c>
      <c r="Q382" s="108">
        <v>0</v>
      </c>
      <c r="R382" s="108">
        <v>0</v>
      </c>
      <c r="S382" s="108">
        <v>0</v>
      </c>
      <c r="T382" s="109">
        <v>0</v>
      </c>
      <c r="U382" s="108">
        <v>0</v>
      </c>
      <c r="V382" s="114">
        <v>0</v>
      </c>
      <c r="W382" s="109">
        <v>0</v>
      </c>
      <c r="X382" s="108">
        <v>0</v>
      </c>
      <c r="Y382" s="114">
        <v>0</v>
      </c>
      <c r="Z382" s="108">
        <v>0</v>
      </c>
      <c r="AA382" s="108">
        <v>0</v>
      </c>
      <c r="AB382" s="1418">
        <v>0</v>
      </c>
      <c r="AC382" s="1395">
        <v>905632</v>
      </c>
      <c r="AD382" s="199">
        <v>17955</v>
      </c>
      <c r="AE382" s="199">
        <v>19058</v>
      </c>
      <c r="AF382" s="199">
        <v>28142</v>
      </c>
      <c r="AG382" s="199">
        <v>612</v>
      </c>
      <c r="AH382" s="199">
        <v>48</v>
      </c>
      <c r="AI382" s="199">
        <v>100</v>
      </c>
      <c r="AJ382" s="199">
        <v>1898</v>
      </c>
      <c r="AK382" s="704">
        <v>25286</v>
      </c>
      <c r="AL382" s="115" t="s">
        <v>32</v>
      </c>
    </row>
    <row r="383" spans="1:38" ht="13.5" customHeight="1">
      <c r="A383" s="196">
        <v>41156</v>
      </c>
      <c r="B383" s="696">
        <v>0</v>
      </c>
      <c r="C383" s="154">
        <v>0</v>
      </c>
      <c r="D383" s="154">
        <v>22950</v>
      </c>
      <c r="E383" s="155">
        <v>0</v>
      </c>
      <c r="F383" s="154">
        <v>0</v>
      </c>
      <c r="G383" s="131">
        <v>1697</v>
      </c>
      <c r="H383" s="53">
        <v>0</v>
      </c>
      <c r="I383" s="13">
        <v>0</v>
      </c>
      <c r="J383" s="131">
        <v>4837</v>
      </c>
      <c r="K383" s="53">
        <v>0</v>
      </c>
      <c r="L383" s="13">
        <v>10522</v>
      </c>
      <c r="M383" s="131">
        <v>16811</v>
      </c>
      <c r="N383" s="53">
        <v>0</v>
      </c>
      <c r="O383" s="13">
        <v>0</v>
      </c>
      <c r="P383" s="131">
        <v>1319</v>
      </c>
      <c r="Q383" s="13">
        <v>0</v>
      </c>
      <c r="R383" s="13">
        <v>0</v>
      </c>
      <c r="S383" s="57">
        <v>42</v>
      </c>
      <c r="T383" s="99">
        <v>0</v>
      </c>
      <c r="U383" s="57">
        <v>0</v>
      </c>
      <c r="V383" s="100">
        <v>0</v>
      </c>
      <c r="W383" s="99">
        <v>0</v>
      </c>
      <c r="X383" s="57">
        <v>0</v>
      </c>
      <c r="Y383" s="100">
        <v>0</v>
      </c>
      <c r="Z383" s="57">
        <v>0</v>
      </c>
      <c r="AA383" s="57">
        <v>0</v>
      </c>
      <c r="AB383" s="1415">
        <v>1928</v>
      </c>
      <c r="AC383" s="1396">
        <v>904981</v>
      </c>
      <c r="AD383" s="197">
        <v>18251</v>
      </c>
      <c r="AE383" s="197">
        <v>20442</v>
      </c>
      <c r="AF383" s="197">
        <v>28676</v>
      </c>
      <c r="AG383" s="197">
        <v>695</v>
      </c>
      <c r="AH383" s="197">
        <v>56</v>
      </c>
      <c r="AI383" s="197">
        <v>100</v>
      </c>
      <c r="AJ383" s="197">
        <v>1898</v>
      </c>
      <c r="AK383" s="705">
        <v>25762</v>
      </c>
    </row>
    <row r="384" spans="1:38" ht="13.5" customHeight="1">
      <c r="A384" s="196">
        <v>41157</v>
      </c>
      <c r="B384" s="696">
        <v>0</v>
      </c>
      <c r="C384" s="154">
        <v>0</v>
      </c>
      <c r="D384" s="154">
        <v>27663</v>
      </c>
      <c r="E384" s="155">
        <v>0</v>
      </c>
      <c r="F384" s="154">
        <v>0</v>
      </c>
      <c r="G384" s="131">
        <v>1053</v>
      </c>
      <c r="H384" s="53">
        <v>0</v>
      </c>
      <c r="I384" s="13">
        <v>0</v>
      </c>
      <c r="J384" s="131">
        <v>2747</v>
      </c>
      <c r="K384" s="53">
        <v>0</v>
      </c>
      <c r="L384" s="13">
        <v>0</v>
      </c>
      <c r="M384" s="131">
        <v>5230</v>
      </c>
      <c r="N384" s="53">
        <v>0</v>
      </c>
      <c r="O384" s="13">
        <v>0</v>
      </c>
      <c r="P384" s="131">
        <v>1455</v>
      </c>
      <c r="Q384" s="13">
        <v>0</v>
      </c>
      <c r="R384" s="13">
        <v>0</v>
      </c>
      <c r="S384" s="57">
        <v>36</v>
      </c>
      <c r="T384" s="99">
        <v>0</v>
      </c>
      <c r="U384" s="57">
        <v>0</v>
      </c>
      <c r="V384" s="100">
        <v>0</v>
      </c>
      <c r="W384" s="99">
        <v>0</v>
      </c>
      <c r="X384" s="57">
        <v>0</v>
      </c>
      <c r="Y384" s="100">
        <v>0</v>
      </c>
      <c r="Z384" s="57">
        <v>0</v>
      </c>
      <c r="AA384" s="57">
        <v>0</v>
      </c>
      <c r="AB384" s="1415">
        <v>1167</v>
      </c>
      <c r="AC384" s="1396">
        <v>901239</v>
      </c>
      <c r="AD384" s="197">
        <v>18456</v>
      </c>
      <c r="AE384" s="197">
        <v>19966</v>
      </c>
      <c r="AF384" s="197">
        <v>29878</v>
      </c>
      <c r="AG384" s="197">
        <v>777</v>
      </c>
      <c r="AH384" s="197">
        <v>58</v>
      </c>
      <c r="AI384" s="197">
        <v>100</v>
      </c>
      <c r="AJ384" s="197">
        <v>1898</v>
      </c>
      <c r="AK384" s="705">
        <v>26377</v>
      </c>
    </row>
    <row r="385" spans="1:37" ht="13.5" customHeight="1">
      <c r="A385" s="196">
        <v>41158</v>
      </c>
      <c r="B385" s="696">
        <v>0</v>
      </c>
      <c r="C385" s="154">
        <v>0</v>
      </c>
      <c r="D385" s="154">
        <v>26039</v>
      </c>
      <c r="E385" s="155">
        <v>0</v>
      </c>
      <c r="F385" s="154">
        <v>0</v>
      </c>
      <c r="G385" s="131">
        <v>5441</v>
      </c>
      <c r="H385" s="53">
        <v>0</v>
      </c>
      <c r="I385" s="13">
        <v>0</v>
      </c>
      <c r="J385" s="131">
        <v>2089</v>
      </c>
      <c r="K385" s="53">
        <v>0</v>
      </c>
      <c r="L385" s="13">
        <v>0</v>
      </c>
      <c r="M385" s="131">
        <v>7721</v>
      </c>
      <c r="N385" s="53">
        <v>0</v>
      </c>
      <c r="O385" s="13">
        <v>0</v>
      </c>
      <c r="P385" s="131">
        <v>535</v>
      </c>
      <c r="Q385" s="13">
        <v>0</v>
      </c>
      <c r="R385" s="13">
        <v>0</v>
      </c>
      <c r="S385" s="57">
        <v>34</v>
      </c>
      <c r="T385" s="99">
        <v>0</v>
      </c>
      <c r="U385" s="57">
        <v>0</v>
      </c>
      <c r="V385" s="100">
        <v>0</v>
      </c>
      <c r="W385" s="99">
        <v>0</v>
      </c>
      <c r="X385" s="57">
        <v>0</v>
      </c>
      <c r="Y385" s="100">
        <v>170</v>
      </c>
      <c r="Z385" s="57">
        <v>0</v>
      </c>
      <c r="AA385" s="57">
        <v>0</v>
      </c>
      <c r="AB385" s="1415">
        <v>2600</v>
      </c>
      <c r="AC385" s="1396">
        <v>901198</v>
      </c>
      <c r="AD385" s="197">
        <v>18996</v>
      </c>
      <c r="AE385" s="197">
        <v>19322</v>
      </c>
      <c r="AF385" s="197">
        <v>31237</v>
      </c>
      <c r="AG385" s="197">
        <v>807</v>
      </c>
      <c r="AH385" s="197">
        <v>71</v>
      </c>
      <c r="AI385" s="197">
        <v>100</v>
      </c>
      <c r="AJ385" s="197">
        <v>2061</v>
      </c>
      <c r="AK385" s="705">
        <v>27222</v>
      </c>
    </row>
    <row r="386" spans="1:37" ht="13.5" customHeight="1">
      <c r="A386" s="196">
        <v>41159</v>
      </c>
      <c r="B386" s="696">
        <v>0</v>
      </c>
      <c r="C386" s="154">
        <v>0</v>
      </c>
      <c r="D386" s="154">
        <v>32055</v>
      </c>
      <c r="E386" s="155">
        <v>0</v>
      </c>
      <c r="F386" s="154">
        <v>0</v>
      </c>
      <c r="G386" s="131">
        <v>1142</v>
      </c>
      <c r="H386" s="53">
        <v>0</v>
      </c>
      <c r="I386" s="13">
        <v>0</v>
      </c>
      <c r="J386" s="131">
        <v>787</v>
      </c>
      <c r="K386" s="53">
        <v>0</v>
      </c>
      <c r="L386" s="13">
        <v>0</v>
      </c>
      <c r="M386" s="131">
        <v>3518</v>
      </c>
      <c r="N386" s="53">
        <v>0</v>
      </c>
      <c r="O386" s="13">
        <v>0</v>
      </c>
      <c r="P386" s="131">
        <v>1021</v>
      </c>
      <c r="Q386" s="13">
        <v>0</v>
      </c>
      <c r="R386" s="13">
        <v>0</v>
      </c>
      <c r="S386" s="57">
        <v>26</v>
      </c>
      <c r="T386" s="99">
        <v>0</v>
      </c>
      <c r="U386" s="57">
        <v>0</v>
      </c>
      <c r="V386" s="100">
        <v>0</v>
      </c>
      <c r="W386" s="99">
        <v>0</v>
      </c>
      <c r="X386" s="57">
        <v>0</v>
      </c>
      <c r="Y386" s="100">
        <v>270</v>
      </c>
      <c r="Z386" s="57">
        <v>0</v>
      </c>
      <c r="AA386" s="57">
        <v>0</v>
      </c>
      <c r="AB386" s="1415">
        <v>5594</v>
      </c>
      <c r="AC386" s="1396">
        <v>904916</v>
      </c>
      <c r="AD386" s="197">
        <v>19177</v>
      </c>
      <c r="AE386" s="197">
        <v>19433</v>
      </c>
      <c r="AF386" s="197">
        <v>32125</v>
      </c>
      <c r="AG386" s="197">
        <v>846</v>
      </c>
      <c r="AH386" s="197">
        <v>62</v>
      </c>
      <c r="AI386" s="197">
        <v>100</v>
      </c>
      <c r="AJ386" s="197">
        <v>2251</v>
      </c>
      <c r="AK386" s="705">
        <v>28084</v>
      </c>
    </row>
    <row r="387" spans="1:37" ht="13.5" customHeight="1">
      <c r="A387" s="196">
        <v>41162</v>
      </c>
      <c r="B387" s="696">
        <v>0</v>
      </c>
      <c r="C387" s="154">
        <v>0</v>
      </c>
      <c r="D387" s="154">
        <v>25850</v>
      </c>
      <c r="E387" s="155">
        <v>0</v>
      </c>
      <c r="F387" s="154">
        <v>0</v>
      </c>
      <c r="G387" s="131">
        <v>859</v>
      </c>
      <c r="H387" s="53">
        <v>0</v>
      </c>
      <c r="I387" s="13">
        <v>0</v>
      </c>
      <c r="J387" s="131">
        <v>1496</v>
      </c>
      <c r="K387" s="53">
        <v>0</v>
      </c>
      <c r="L387" s="13">
        <v>0</v>
      </c>
      <c r="M387" s="131">
        <v>4490</v>
      </c>
      <c r="N387" s="53">
        <v>0</v>
      </c>
      <c r="O387" s="13">
        <v>0</v>
      </c>
      <c r="P387" s="131">
        <v>1051</v>
      </c>
      <c r="Q387" s="13">
        <v>0</v>
      </c>
      <c r="R387" s="13">
        <v>0</v>
      </c>
      <c r="S387" s="57">
        <v>60</v>
      </c>
      <c r="T387" s="99">
        <v>0</v>
      </c>
      <c r="U387" s="57">
        <v>0</v>
      </c>
      <c r="V387" s="100">
        <v>0</v>
      </c>
      <c r="W387" s="99">
        <v>0</v>
      </c>
      <c r="X387" s="57">
        <v>0</v>
      </c>
      <c r="Y387" s="100">
        <v>110</v>
      </c>
      <c r="Z387" s="57">
        <v>0</v>
      </c>
      <c r="AA387" s="57">
        <v>0</v>
      </c>
      <c r="AB387" s="1415">
        <v>2583</v>
      </c>
      <c r="AC387" s="1396">
        <v>905790</v>
      </c>
      <c r="AD387" s="197">
        <v>19306</v>
      </c>
      <c r="AE387" s="197">
        <v>19586</v>
      </c>
      <c r="AF387" s="197">
        <v>32873</v>
      </c>
      <c r="AG387" s="197">
        <v>901</v>
      </c>
      <c r="AH387" s="197">
        <v>100</v>
      </c>
      <c r="AI387" s="197">
        <v>100</v>
      </c>
      <c r="AJ387" s="197">
        <v>2351</v>
      </c>
      <c r="AK387" s="705">
        <v>29059</v>
      </c>
    </row>
    <row r="388" spans="1:37" ht="13.5" customHeight="1">
      <c r="A388" s="196">
        <v>41163</v>
      </c>
      <c r="B388" s="696">
        <v>0</v>
      </c>
      <c r="C388" s="154">
        <v>0</v>
      </c>
      <c r="D388" s="154">
        <v>38550</v>
      </c>
      <c r="E388" s="155">
        <v>0</v>
      </c>
      <c r="F388" s="154">
        <v>0</v>
      </c>
      <c r="G388" s="131">
        <v>1710</v>
      </c>
      <c r="H388" s="53">
        <v>0</v>
      </c>
      <c r="I388" s="13">
        <v>0</v>
      </c>
      <c r="J388" s="131">
        <v>734</v>
      </c>
      <c r="K388" s="53">
        <v>0</v>
      </c>
      <c r="L388" s="13">
        <v>0</v>
      </c>
      <c r="M388" s="131">
        <v>4494</v>
      </c>
      <c r="N388" s="53">
        <v>0</v>
      </c>
      <c r="O388" s="13">
        <v>0</v>
      </c>
      <c r="P388" s="131">
        <v>621</v>
      </c>
      <c r="Q388" s="13">
        <v>0</v>
      </c>
      <c r="R388" s="13">
        <v>0</v>
      </c>
      <c r="S388" s="57">
        <v>45</v>
      </c>
      <c r="T388" s="99">
        <v>0</v>
      </c>
      <c r="U388" s="57">
        <v>0</v>
      </c>
      <c r="V388" s="100">
        <v>0</v>
      </c>
      <c r="W388" s="99">
        <v>0</v>
      </c>
      <c r="X388" s="57">
        <v>0</v>
      </c>
      <c r="Y388" s="100">
        <v>52</v>
      </c>
      <c r="Z388" s="57">
        <v>0</v>
      </c>
      <c r="AA388" s="57">
        <v>0</v>
      </c>
      <c r="AB388" s="1415">
        <v>3499</v>
      </c>
      <c r="AC388" s="1396">
        <v>900204</v>
      </c>
      <c r="AD388" s="197">
        <v>19456</v>
      </c>
      <c r="AE388" s="197">
        <v>19791</v>
      </c>
      <c r="AF388" s="197">
        <v>34379</v>
      </c>
      <c r="AG388" s="197">
        <v>936</v>
      </c>
      <c r="AH388" s="197">
        <v>67</v>
      </c>
      <c r="AI388" s="197">
        <v>100</v>
      </c>
      <c r="AJ388" s="197">
        <v>2360</v>
      </c>
      <c r="AK388" s="705">
        <v>29719</v>
      </c>
    </row>
    <row r="389" spans="1:37" ht="13.5" customHeight="1">
      <c r="A389" s="196">
        <v>41164</v>
      </c>
      <c r="B389" s="696">
        <v>0</v>
      </c>
      <c r="C389" s="154">
        <v>0</v>
      </c>
      <c r="D389" s="154">
        <v>29501</v>
      </c>
      <c r="E389" s="155">
        <v>0</v>
      </c>
      <c r="F389" s="154">
        <v>0</v>
      </c>
      <c r="G389" s="131">
        <v>1850</v>
      </c>
      <c r="H389" s="53">
        <v>0</v>
      </c>
      <c r="I389" s="13">
        <v>0</v>
      </c>
      <c r="J389" s="131">
        <v>1811</v>
      </c>
      <c r="K389" s="53">
        <v>0</v>
      </c>
      <c r="L389" s="13">
        <v>0</v>
      </c>
      <c r="M389" s="131">
        <v>2824</v>
      </c>
      <c r="N389" s="53">
        <v>0</v>
      </c>
      <c r="O389" s="13">
        <v>0</v>
      </c>
      <c r="P389" s="131">
        <v>828</v>
      </c>
      <c r="Q389" s="13">
        <v>0</v>
      </c>
      <c r="R389" s="13">
        <v>0</v>
      </c>
      <c r="S389" s="57">
        <v>10</v>
      </c>
      <c r="T389" s="99">
        <v>0</v>
      </c>
      <c r="U389" s="57">
        <v>0</v>
      </c>
      <c r="V389" s="100">
        <v>44</v>
      </c>
      <c r="W389" s="99">
        <v>0</v>
      </c>
      <c r="X389" s="57">
        <v>0</v>
      </c>
      <c r="Y389" s="100">
        <v>271</v>
      </c>
      <c r="Z389" s="57">
        <v>0</v>
      </c>
      <c r="AA389" s="57">
        <v>0</v>
      </c>
      <c r="AB389" s="1415">
        <v>2687</v>
      </c>
      <c r="AC389" s="1396">
        <v>900452</v>
      </c>
      <c r="AD389" s="197">
        <v>19438</v>
      </c>
      <c r="AE389" s="197">
        <v>19260</v>
      </c>
      <c r="AF389" s="197">
        <v>35121</v>
      </c>
      <c r="AG389" s="197">
        <v>947</v>
      </c>
      <c r="AH389" s="197">
        <v>65</v>
      </c>
      <c r="AI389" s="197">
        <v>144</v>
      </c>
      <c r="AJ389" s="197">
        <v>2295</v>
      </c>
      <c r="AK389" s="705">
        <v>30654</v>
      </c>
    </row>
    <row r="390" spans="1:37" ht="13.5" customHeight="1">
      <c r="A390" s="196">
        <v>41165</v>
      </c>
      <c r="B390" s="696">
        <v>0</v>
      </c>
      <c r="C390" s="154">
        <v>0</v>
      </c>
      <c r="D390" s="154">
        <v>32536</v>
      </c>
      <c r="E390" s="155">
        <v>0</v>
      </c>
      <c r="F390" s="154">
        <v>0</v>
      </c>
      <c r="G390" s="131">
        <v>3350</v>
      </c>
      <c r="H390" s="53">
        <v>0</v>
      </c>
      <c r="I390" s="13">
        <v>0</v>
      </c>
      <c r="J390" s="131">
        <v>2952</v>
      </c>
      <c r="K390" s="53">
        <v>0</v>
      </c>
      <c r="L390" s="13">
        <v>0</v>
      </c>
      <c r="M390" s="131">
        <v>5773</v>
      </c>
      <c r="N390" s="53">
        <v>0</v>
      </c>
      <c r="O390" s="13">
        <v>0</v>
      </c>
      <c r="P390" s="131">
        <v>1425</v>
      </c>
      <c r="Q390" s="13">
        <v>0</v>
      </c>
      <c r="R390" s="13">
        <v>0</v>
      </c>
      <c r="S390" s="57">
        <v>12</v>
      </c>
      <c r="T390" s="99">
        <v>0</v>
      </c>
      <c r="U390" s="57">
        <v>0</v>
      </c>
      <c r="V390" s="100">
        <v>102</v>
      </c>
      <c r="W390" s="99">
        <v>0</v>
      </c>
      <c r="X390" s="57">
        <v>0</v>
      </c>
      <c r="Y390" s="100">
        <v>236</v>
      </c>
      <c r="Z390" s="57">
        <v>0</v>
      </c>
      <c r="AA390" s="57">
        <v>0</v>
      </c>
      <c r="AB390" s="1415">
        <v>5713</v>
      </c>
      <c r="AC390" s="1396">
        <v>901784</v>
      </c>
      <c r="AD390" s="197">
        <v>20514</v>
      </c>
      <c r="AE390" s="197">
        <v>19483</v>
      </c>
      <c r="AF390" s="197">
        <v>35236</v>
      </c>
      <c r="AG390" s="197">
        <v>949</v>
      </c>
      <c r="AH390" s="197">
        <v>62</v>
      </c>
      <c r="AI390" s="197">
        <v>137</v>
      </c>
      <c r="AJ390" s="197">
        <v>2295</v>
      </c>
      <c r="AK390" s="705">
        <v>32772</v>
      </c>
    </row>
    <row r="391" spans="1:37" ht="13.5" customHeight="1">
      <c r="A391" s="196">
        <v>41166</v>
      </c>
      <c r="B391" s="696">
        <v>0</v>
      </c>
      <c r="C391" s="154">
        <v>0</v>
      </c>
      <c r="D391" s="154">
        <v>41036</v>
      </c>
      <c r="E391" s="155">
        <v>0</v>
      </c>
      <c r="F391" s="154">
        <v>0</v>
      </c>
      <c r="G391" s="131">
        <v>764</v>
      </c>
      <c r="H391" s="53">
        <v>0</v>
      </c>
      <c r="I391" s="13">
        <v>0</v>
      </c>
      <c r="J391" s="131">
        <v>2187</v>
      </c>
      <c r="K391" s="53">
        <v>0</v>
      </c>
      <c r="L391" s="13">
        <v>0</v>
      </c>
      <c r="M391" s="131">
        <v>4465</v>
      </c>
      <c r="N391" s="53">
        <v>0</v>
      </c>
      <c r="O391" s="13">
        <v>0</v>
      </c>
      <c r="P391" s="131">
        <v>2373</v>
      </c>
      <c r="Q391" s="13">
        <v>0</v>
      </c>
      <c r="R391" s="13">
        <v>0</v>
      </c>
      <c r="S391" s="57">
        <v>3</v>
      </c>
      <c r="T391" s="99">
        <v>0</v>
      </c>
      <c r="U391" s="57">
        <v>0</v>
      </c>
      <c r="V391" s="100">
        <v>82</v>
      </c>
      <c r="W391" s="99">
        <v>0</v>
      </c>
      <c r="X391" s="57">
        <v>0</v>
      </c>
      <c r="Y391" s="100">
        <v>2</v>
      </c>
      <c r="Z391" s="57">
        <v>0</v>
      </c>
      <c r="AA391" s="57">
        <v>0</v>
      </c>
      <c r="AB391" s="1415">
        <v>4151</v>
      </c>
      <c r="AC391" s="1396">
        <v>903782</v>
      </c>
      <c r="AD391" s="197">
        <v>20736</v>
      </c>
      <c r="AE391" s="197">
        <v>19773</v>
      </c>
      <c r="AF391" s="197">
        <v>35929</v>
      </c>
      <c r="AG391" s="197">
        <v>964</v>
      </c>
      <c r="AH391" s="197">
        <v>65</v>
      </c>
      <c r="AI391" s="197">
        <v>156</v>
      </c>
      <c r="AJ391" s="197">
        <v>2295</v>
      </c>
      <c r="AK391" s="705">
        <v>33908</v>
      </c>
    </row>
    <row r="392" spans="1:37" ht="13.5" customHeight="1">
      <c r="A392" s="196">
        <v>41169</v>
      </c>
      <c r="B392" s="696">
        <v>0</v>
      </c>
      <c r="C392" s="154">
        <v>0</v>
      </c>
      <c r="D392" s="154">
        <v>24103</v>
      </c>
      <c r="E392" s="155">
        <v>0</v>
      </c>
      <c r="F392" s="154">
        <v>0</v>
      </c>
      <c r="G392" s="131">
        <v>825</v>
      </c>
      <c r="H392" s="53">
        <v>0</v>
      </c>
      <c r="I392" s="13">
        <v>0</v>
      </c>
      <c r="J392" s="131">
        <v>1698</v>
      </c>
      <c r="K392" s="53">
        <v>0</v>
      </c>
      <c r="L392" s="13">
        <v>0</v>
      </c>
      <c r="M392" s="131">
        <v>2780</v>
      </c>
      <c r="N392" s="53">
        <v>0</v>
      </c>
      <c r="O392" s="13">
        <v>0</v>
      </c>
      <c r="P392" s="131">
        <v>507</v>
      </c>
      <c r="Q392" s="13">
        <v>0</v>
      </c>
      <c r="R392" s="13">
        <v>0</v>
      </c>
      <c r="S392" s="57">
        <v>4</v>
      </c>
      <c r="T392" s="99">
        <v>0</v>
      </c>
      <c r="U392" s="57">
        <v>0</v>
      </c>
      <c r="V392" s="100">
        <v>0</v>
      </c>
      <c r="W392" s="99">
        <v>0</v>
      </c>
      <c r="X392" s="57">
        <v>0</v>
      </c>
      <c r="Y392" s="100">
        <v>0</v>
      </c>
      <c r="Z392" s="57">
        <v>0</v>
      </c>
      <c r="AA392" s="57">
        <v>0</v>
      </c>
      <c r="AB392" s="1415">
        <v>873</v>
      </c>
      <c r="AC392" s="1396">
        <v>908423</v>
      </c>
      <c r="AD392" s="197">
        <v>20897</v>
      </c>
      <c r="AE392" s="197">
        <v>20252</v>
      </c>
      <c r="AF392" s="197">
        <v>36136</v>
      </c>
      <c r="AG392" s="197">
        <v>971</v>
      </c>
      <c r="AH392" s="197">
        <v>65</v>
      </c>
      <c r="AI392" s="197">
        <v>156</v>
      </c>
      <c r="AJ392" s="197">
        <v>2295</v>
      </c>
      <c r="AK392" s="705">
        <v>34604</v>
      </c>
    </row>
    <row r="393" spans="1:37" ht="13.5" customHeight="1">
      <c r="A393" s="196">
        <v>41170</v>
      </c>
      <c r="B393" s="696">
        <v>0</v>
      </c>
      <c r="C393" s="154">
        <v>0</v>
      </c>
      <c r="D393" s="154">
        <v>17541</v>
      </c>
      <c r="E393" s="155">
        <v>0</v>
      </c>
      <c r="F393" s="154">
        <v>0</v>
      </c>
      <c r="G393" s="131">
        <v>353</v>
      </c>
      <c r="H393" s="53">
        <v>0</v>
      </c>
      <c r="I393" s="13">
        <v>0</v>
      </c>
      <c r="J393" s="131">
        <v>1440</v>
      </c>
      <c r="K393" s="53">
        <v>0</v>
      </c>
      <c r="L393" s="13">
        <v>0</v>
      </c>
      <c r="M393" s="131">
        <v>1949</v>
      </c>
      <c r="N393" s="53">
        <v>0</v>
      </c>
      <c r="O393" s="13">
        <v>0</v>
      </c>
      <c r="P393" s="131">
        <v>783</v>
      </c>
      <c r="Q393" s="13">
        <v>0</v>
      </c>
      <c r="R393" s="13">
        <v>0</v>
      </c>
      <c r="S393" s="57">
        <v>42</v>
      </c>
      <c r="T393" s="99">
        <v>0</v>
      </c>
      <c r="U393" s="57">
        <v>0</v>
      </c>
      <c r="V393" s="100">
        <v>40</v>
      </c>
      <c r="W393" s="99">
        <v>0</v>
      </c>
      <c r="X393" s="57">
        <v>0</v>
      </c>
      <c r="Y393" s="100">
        <v>140</v>
      </c>
      <c r="Z393" s="57">
        <v>0</v>
      </c>
      <c r="AA393" s="57">
        <v>0</v>
      </c>
      <c r="AB393" s="1415">
        <v>6399</v>
      </c>
      <c r="AC393" s="1396">
        <v>772445</v>
      </c>
      <c r="AD393" s="197">
        <v>20893</v>
      </c>
      <c r="AE393" s="197">
        <v>20232</v>
      </c>
      <c r="AF393" s="197">
        <v>35950</v>
      </c>
      <c r="AG393" s="197">
        <v>1010</v>
      </c>
      <c r="AH393" s="197">
        <v>52</v>
      </c>
      <c r="AI393" s="197">
        <v>186</v>
      </c>
      <c r="AJ393" s="197">
        <v>2366</v>
      </c>
      <c r="AK393" s="705">
        <v>37020</v>
      </c>
    </row>
    <row r="394" spans="1:37" ht="13.5" customHeight="1">
      <c r="A394" s="196">
        <v>41171</v>
      </c>
      <c r="B394" s="696">
        <v>0</v>
      </c>
      <c r="C394" s="154">
        <v>0</v>
      </c>
      <c r="D394" s="154">
        <v>19617</v>
      </c>
      <c r="E394" s="155">
        <v>0</v>
      </c>
      <c r="F394" s="154">
        <v>0</v>
      </c>
      <c r="G394" s="131">
        <v>1307</v>
      </c>
      <c r="H394" s="53">
        <v>0</v>
      </c>
      <c r="I394" s="13">
        <v>0</v>
      </c>
      <c r="J394" s="131">
        <v>1421</v>
      </c>
      <c r="K394" s="53">
        <v>0</v>
      </c>
      <c r="L394" s="13">
        <v>0</v>
      </c>
      <c r="M394" s="131">
        <v>4683</v>
      </c>
      <c r="N394" s="53">
        <v>0</v>
      </c>
      <c r="O394" s="13">
        <v>0</v>
      </c>
      <c r="P394" s="131">
        <v>926</v>
      </c>
      <c r="Q394" s="13">
        <v>0</v>
      </c>
      <c r="R394" s="13">
        <v>0</v>
      </c>
      <c r="S394" s="57">
        <v>7</v>
      </c>
      <c r="T394" s="99">
        <v>0</v>
      </c>
      <c r="U394" s="57">
        <v>0</v>
      </c>
      <c r="V394" s="100">
        <v>90</v>
      </c>
      <c r="W394" s="99">
        <v>0</v>
      </c>
      <c r="X394" s="57">
        <v>0</v>
      </c>
      <c r="Y394" s="100">
        <v>175</v>
      </c>
      <c r="Z394" s="57">
        <v>0</v>
      </c>
      <c r="AA394" s="57">
        <v>0</v>
      </c>
      <c r="AB394" s="1415">
        <v>3824</v>
      </c>
      <c r="AC394" s="1396">
        <v>771241</v>
      </c>
      <c r="AD394" s="197">
        <v>21654</v>
      </c>
      <c r="AE394" s="197">
        <v>20590</v>
      </c>
      <c r="AF394" s="197">
        <v>36563</v>
      </c>
      <c r="AG394" s="197">
        <v>957</v>
      </c>
      <c r="AH394" s="197">
        <v>52</v>
      </c>
      <c r="AI394" s="197">
        <v>226</v>
      </c>
      <c r="AJ394" s="197">
        <v>2417</v>
      </c>
      <c r="AK394" s="705">
        <v>37207</v>
      </c>
    </row>
    <row r="395" spans="1:37" ht="13.5" customHeight="1">
      <c r="A395" s="196">
        <v>41172</v>
      </c>
      <c r="B395" s="696">
        <v>0</v>
      </c>
      <c r="C395" s="154">
        <v>0</v>
      </c>
      <c r="D395" s="154">
        <v>25759</v>
      </c>
      <c r="E395" s="155">
        <v>0</v>
      </c>
      <c r="F395" s="154">
        <v>0</v>
      </c>
      <c r="G395" s="131">
        <v>1831</v>
      </c>
      <c r="H395" s="53">
        <v>0</v>
      </c>
      <c r="I395" s="13">
        <v>0</v>
      </c>
      <c r="J395" s="131">
        <v>1190</v>
      </c>
      <c r="K395" s="53">
        <v>0</v>
      </c>
      <c r="L395" s="13">
        <v>0</v>
      </c>
      <c r="M395" s="131">
        <v>3683</v>
      </c>
      <c r="N395" s="53">
        <v>0</v>
      </c>
      <c r="O395" s="13">
        <v>0</v>
      </c>
      <c r="P395" s="131">
        <v>576</v>
      </c>
      <c r="Q395" s="13">
        <v>0</v>
      </c>
      <c r="R395" s="13">
        <v>0</v>
      </c>
      <c r="S395" s="57">
        <v>0</v>
      </c>
      <c r="T395" s="99">
        <v>0</v>
      </c>
      <c r="U395" s="57">
        <v>0</v>
      </c>
      <c r="V395" s="100">
        <v>70</v>
      </c>
      <c r="W395" s="99">
        <v>0</v>
      </c>
      <c r="X395" s="57">
        <v>0</v>
      </c>
      <c r="Y395" s="100">
        <v>20</v>
      </c>
      <c r="Z395" s="57">
        <v>0</v>
      </c>
      <c r="AA395" s="57">
        <v>0</v>
      </c>
      <c r="AB395" s="1415">
        <v>2793</v>
      </c>
      <c r="AC395" s="1396">
        <v>770905</v>
      </c>
      <c r="AD395" s="197">
        <v>21165</v>
      </c>
      <c r="AE395" s="197">
        <v>20955</v>
      </c>
      <c r="AF395" s="197">
        <v>37126</v>
      </c>
      <c r="AG395" s="197">
        <v>968</v>
      </c>
      <c r="AH395" s="197">
        <v>52</v>
      </c>
      <c r="AI395" s="197">
        <v>256</v>
      </c>
      <c r="AJ395" s="197">
        <v>2405</v>
      </c>
      <c r="AK395" s="705">
        <v>38189</v>
      </c>
    </row>
    <row r="396" spans="1:37" ht="13.5" customHeight="1">
      <c r="A396" s="196">
        <v>41173</v>
      </c>
      <c r="B396" s="696">
        <v>0</v>
      </c>
      <c r="C396" s="154">
        <v>0</v>
      </c>
      <c r="D396" s="154">
        <v>15171</v>
      </c>
      <c r="E396" s="155">
        <v>0</v>
      </c>
      <c r="F396" s="154">
        <v>0</v>
      </c>
      <c r="G396" s="131">
        <v>1154</v>
      </c>
      <c r="H396" s="53">
        <v>0</v>
      </c>
      <c r="I396" s="13">
        <v>0</v>
      </c>
      <c r="J396" s="131">
        <v>1834</v>
      </c>
      <c r="K396" s="53">
        <v>0</v>
      </c>
      <c r="L396" s="13">
        <v>0</v>
      </c>
      <c r="M396" s="131">
        <v>4192</v>
      </c>
      <c r="N396" s="53">
        <v>0</v>
      </c>
      <c r="O396" s="13">
        <v>0</v>
      </c>
      <c r="P396" s="131">
        <v>1988</v>
      </c>
      <c r="Q396" s="13">
        <v>0</v>
      </c>
      <c r="R396" s="13">
        <v>0</v>
      </c>
      <c r="S396" s="57">
        <v>4</v>
      </c>
      <c r="T396" s="99">
        <v>0</v>
      </c>
      <c r="U396" s="57">
        <v>0</v>
      </c>
      <c r="V396" s="100">
        <v>40</v>
      </c>
      <c r="W396" s="99">
        <v>0</v>
      </c>
      <c r="X396" s="57">
        <v>0</v>
      </c>
      <c r="Y396" s="100">
        <v>0</v>
      </c>
      <c r="Z396" s="57">
        <v>0</v>
      </c>
      <c r="AA396" s="57">
        <v>0</v>
      </c>
      <c r="AB396" s="1415">
        <v>2443</v>
      </c>
      <c r="AC396" s="1396">
        <v>771190</v>
      </c>
      <c r="AD396" s="197">
        <v>21398</v>
      </c>
      <c r="AE396" s="197">
        <v>21463</v>
      </c>
      <c r="AF396" s="197">
        <v>37939</v>
      </c>
      <c r="AG396" s="197">
        <v>942</v>
      </c>
      <c r="AH396" s="197">
        <v>52</v>
      </c>
      <c r="AI396" s="197">
        <v>296</v>
      </c>
      <c r="AJ396" s="197">
        <v>2405</v>
      </c>
      <c r="AK396" s="705">
        <v>38129</v>
      </c>
    </row>
    <row r="397" spans="1:37" ht="13.5" customHeight="1">
      <c r="A397" s="196">
        <v>41176</v>
      </c>
      <c r="B397" s="696">
        <v>0</v>
      </c>
      <c r="C397" s="154">
        <v>0</v>
      </c>
      <c r="D397" s="154">
        <v>18871</v>
      </c>
      <c r="E397" s="155">
        <v>0</v>
      </c>
      <c r="F397" s="154">
        <v>0</v>
      </c>
      <c r="G397" s="131">
        <v>968</v>
      </c>
      <c r="H397" s="53">
        <v>0</v>
      </c>
      <c r="I397" s="13">
        <v>0</v>
      </c>
      <c r="J397" s="131">
        <v>2444</v>
      </c>
      <c r="K397" s="53">
        <v>0</v>
      </c>
      <c r="L397" s="13">
        <v>0</v>
      </c>
      <c r="M397" s="131">
        <v>2956</v>
      </c>
      <c r="N397" s="53">
        <v>0</v>
      </c>
      <c r="O397" s="13">
        <v>0</v>
      </c>
      <c r="P397" s="131">
        <v>1042</v>
      </c>
      <c r="Q397" s="13">
        <v>0</v>
      </c>
      <c r="R397" s="13">
        <v>0</v>
      </c>
      <c r="S397" s="57">
        <v>1</v>
      </c>
      <c r="T397" s="99">
        <v>0</v>
      </c>
      <c r="U397" s="57">
        <v>0</v>
      </c>
      <c r="V397" s="100">
        <v>21</v>
      </c>
      <c r="W397" s="99">
        <v>0</v>
      </c>
      <c r="X397" s="57">
        <v>0</v>
      </c>
      <c r="Y397" s="100">
        <v>70</v>
      </c>
      <c r="Z397" s="57">
        <v>0</v>
      </c>
      <c r="AA397" s="57">
        <v>0</v>
      </c>
      <c r="AB397" s="1415">
        <v>7428</v>
      </c>
      <c r="AC397" s="1396">
        <v>769737</v>
      </c>
      <c r="AD397" s="197">
        <v>21340</v>
      </c>
      <c r="AE397" s="197">
        <v>21771</v>
      </c>
      <c r="AF397" s="197">
        <v>38480</v>
      </c>
      <c r="AG397" s="197">
        <v>959</v>
      </c>
      <c r="AH397" s="197">
        <v>51</v>
      </c>
      <c r="AI397" s="197">
        <v>297</v>
      </c>
      <c r="AJ397" s="197">
        <v>2465</v>
      </c>
      <c r="AK397" s="705">
        <v>39057</v>
      </c>
    </row>
    <row r="398" spans="1:37" ht="13.5" customHeight="1">
      <c r="A398" s="196">
        <v>41177</v>
      </c>
      <c r="B398" s="696">
        <v>0</v>
      </c>
      <c r="C398" s="154">
        <v>0</v>
      </c>
      <c r="D398" s="154">
        <v>22120</v>
      </c>
      <c r="E398" s="155">
        <v>0</v>
      </c>
      <c r="F398" s="154">
        <v>0</v>
      </c>
      <c r="G398" s="131">
        <v>2052</v>
      </c>
      <c r="H398" s="53">
        <v>0</v>
      </c>
      <c r="I398" s="13">
        <v>0</v>
      </c>
      <c r="J398" s="131">
        <v>1703</v>
      </c>
      <c r="K398" s="53">
        <v>0</v>
      </c>
      <c r="L398" s="13">
        <v>0</v>
      </c>
      <c r="M398" s="131">
        <v>5208</v>
      </c>
      <c r="N398" s="53">
        <v>0</v>
      </c>
      <c r="O398" s="13">
        <v>0</v>
      </c>
      <c r="P398" s="131">
        <v>2011</v>
      </c>
      <c r="Q398" s="13">
        <v>0</v>
      </c>
      <c r="R398" s="13">
        <v>0</v>
      </c>
      <c r="S398" s="57">
        <v>2</v>
      </c>
      <c r="T398" s="99">
        <v>0</v>
      </c>
      <c r="U398" s="57">
        <v>0</v>
      </c>
      <c r="V398" s="100">
        <v>22</v>
      </c>
      <c r="W398" s="99">
        <v>0</v>
      </c>
      <c r="X398" s="57">
        <v>0</v>
      </c>
      <c r="Y398" s="100">
        <v>599</v>
      </c>
      <c r="Z398" s="57">
        <v>0</v>
      </c>
      <c r="AA398" s="57">
        <v>0</v>
      </c>
      <c r="AB398" s="1415">
        <v>5264</v>
      </c>
      <c r="AC398" s="1396">
        <v>772190</v>
      </c>
      <c r="AD398" s="197">
        <v>22024</v>
      </c>
      <c r="AE398" s="197">
        <v>22696</v>
      </c>
      <c r="AF398" s="197">
        <v>39444</v>
      </c>
      <c r="AG398" s="197">
        <v>1086</v>
      </c>
      <c r="AH398" s="197">
        <v>49</v>
      </c>
      <c r="AI398" s="197">
        <v>278</v>
      </c>
      <c r="AJ398" s="197">
        <v>2687</v>
      </c>
      <c r="AK398" s="705">
        <v>40631</v>
      </c>
    </row>
    <row r="399" spans="1:37" ht="13.5" customHeight="1">
      <c r="A399" s="196">
        <v>41178</v>
      </c>
      <c r="B399" s="696">
        <v>0</v>
      </c>
      <c r="C399" s="154">
        <v>0</v>
      </c>
      <c r="D399" s="154">
        <v>29139</v>
      </c>
      <c r="E399" s="155">
        <v>0</v>
      </c>
      <c r="F399" s="154">
        <v>0</v>
      </c>
      <c r="G399" s="131">
        <v>2063</v>
      </c>
      <c r="H399" s="53">
        <v>0</v>
      </c>
      <c r="I399" s="13">
        <v>0</v>
      </c>
      <c r="J399" s="131">
        <v>1366</v>
      </c>
      <c r="K399" s="53">
        <v>0</v>
      </c>
      <c r="L399" s="13">
        <v>0</v>
      </c>
      <c r="M399" s="131">
        <v>5792</v>
      </c>
      <c r="N399" s="53">
        <v>0</v>
      </c>
      <c r="O399" s="13">
        <v>0</v>
      </c>
      <c r="P399" s="131">
        <v>1912</v>
      </c>
      <c r="Q399" s="13">
        <v>0</v>
      </c>
      <c r="R399" s="13">
        <v>0</v>
      </c>
      <c r="S399" s="57">
        <v>1</v>
      </c>
      <c r="T399" s="99">
        <v>0</v>
      </c>
      <c r="U399" s="57">
        <v>0</v>
      </c>
      <c r="V399" s="100">
        <v>149</v>
      </c>
      <c r="W399" s="99">
        <v>0</v>
      </c>
      <c r="X399" s="57">
        <v>0</v>
      </c>
      <c r="Y399" s="100">
        <v>0</v>
      </c>
      <c r="Z399" s="57">
        <v>0</v>
      </c>
      <c r="AA399" s="57">
        <v>0</v>
      </c>
      <c r="AB399" s="1415">
        <v>2194</v>
      </c>
      <c r="AC399" s="1396">
        <v>775664</v>
      </c>
      <c r="AD399" s="197">
        <v>22062</v>
      </c>
      <c r="AE399" s="197">
        <v>23222</v>
      </c>
      <c r="AF399" s="197">
        <v>40566</v>
      </c>
      <c r="AG399" s="197">
        <v>1042</v>
      </c>
      <c r="AH399" s="197">
        <v>50</v>
      </c>
      <c r="AI399" s="197">
        <v>387</v>
      </c>
      <c r="AJ399" s="197">
        <v>2687</v>
      </c>
      <c r="AK399" s="705">
        <v>40729</v>
      </c>
    </row>
    <row r="400" spans="1:37" ht="13.5" customHeight="1">
      <c r="A400" s="196">
        <v>41179</v>
      </c>
      <c r="B400" s="696">
        <v>0</v>
      </c>
      <c r="C400" s="154">
        <v>0</v>
      </c>
      <c r="D400" s="154">
        <v>30226</v>
      </c>
      <c r="E400" s="155">
        <v>0</v>
      </c>
      <c r="F400" s="154">
        <v>0</v>
      </c>
      <c r="G400" s="131">
        <v>3380</v>
      </c>
      <c r="H400" s="53">
        <v>0</v>
      </c>
      <c r="I400" s="13">
        <v>0</v>
      </c>
      <c r="J400" s="131">
        <v>735</v>
      </c>
      <c r="K400" s="53">
        <v>0</v>
      </c>
      <c r="L400" s="13">
        <v>0</v>
      </c>
      <c r="M400" s="131">
        <v>6771</v>
      </c>
      <c r="N400" s="53">
        <v>0</v>
      </c>
      <c r="O400" s="13">
        <v>0</v>
      </c>
      <c r="P400" s="131">
        <v>2489</v>
      </c>
      <c r="Q400" s="13">
        <v>0</v>
      </c>
      <c r="R400" s="13">
        <v>0</v>
      </c>
      <c r="S400" s="57">
        <v>7</v>
      </c>
      <c r="T400" s="99">
        <v>0</v>
      </c>
      <c r="U400" s="57">
        <v>0</v>
      </c>
      <c r="V400" s="100">
        <v>21</v>
      </c>
      <c r="W400" s="99">
        <v>0</v>
      </c>
      <c r="X400" s="57">
        <v>0</v>
      </c>
      <c r="Y400" s="100">
        <v>89</v>
      </c>
      <c r="Z400" s="57">
        <v>0</v>
      </c>
      <c r="AA400" s="57">
        <v>0</v>
      </c>
      <c r="AB400" s="1415">
        <v>2618</v>
      </c>
      <c r="AC400" s="1396">
        <v>777382</v>
      </c>
      <c r="AD400" s="197">
        <v>23305</v>
      </c>
      <c r="AE400" s="197">
        <v>23434</v>
      </c>
      <c r="AF400" s="197">
        <v>41885</v>
      </c>
      <c r="AG400" s="197">
        <v>569</v>
      </c>
      <c r="AH400" s="197">
        <v>57</v>
      </c>
      <c r="AI400" s="197">
        <v>378</v>
      </c>
      <c r="AJ400" s="197">
        <v>2624</v>
      </c>
      <c r="AK400" s="705">
        <v>41770</v>
      </c>
    </row>
    <row r="401" spans="1:37" ht="13.5" customHeight="1">
      <c r="A401" s="196">
        <v>41180</v>
      </c>
      <c r="B401" s="696">
        <v>0</v>
      </c>
      <c r="C401" s="154">
        <v>0</v>
      </c>
      <c r="D401" s="154">
        <v>29159</v>
      </c>
      <c r="E401" s="155">
        <v>0</v>
      </c>
      <c r="F401" s="154">
        <v>0</v>
      </c>
      <c r="G401" s="131">
        <v>1547</v>
      </c>
      <c r="H401" s="53">
        <v>0</v>
      </c>
      <c r="I401" s="13">
        <v>0</v>
      </c>
      <c r="J401" s="131">
        <v>974</v>
      </c>
      <c r="K401" s="53">
        <v>0</v>
      </c>
      <c r="L401" s="13">
        <v>0</v>
      </c>
      <c r="M401" s="131">
        <v>4276</v>
      </c>
      <c r="N401" s="53">
        <v>0</v>
      </c>
      <c r="O401" s="13">
        <v>0</v>
      </c>
      <c r="P401" s="131">
        <v>2826</v>
      </c>
      <c r="Q401" s="13">
        <v>0</v>
      </c>
      <c r="R401" s="13">
        <v>0</v>
      </c>
      <c r="S401" s="57">
        <v>16</v>
      </c>
      <c r="T401" s="99">
        <v>0</v>
      </c>
      <c r="U401" s="57">
        <v>0</v>
      </c>
      <c r="V401" s="100">
        <v>30</v>
      </c>
      <c r="W401" s="99">
        <v>0</v>
      </c>
      <c r="X401" s="57">
        <v>0</v>
      </c>
      <c r="Y401" s="100">
        <v>16</v>
      </c>
      <c r="Z401" s="57">
        <v>0</v>
      </c>
      <c r="AA401" s="57">
        <v>0</v>
      </c>
      <c r="AB401" s="1415">
        <v>1247</v>
      </c>
      <c r="AC401" s="1396">
        <v>778160</v>
      </c>
      <c r="AD401" s="197">
        <v>24065</v>
      </c>
      <c r="AE401" s="197">
        <v>23657</v>
      </c>
      <c r="AF401" s="197">
        <v>42123</v>
      </c>
      <c r="AG401" s="197">
        <v>607</v>
      </c>
      <c r="AH401" s="197">
        <v>51</v>
      </c>
      <c r="AI401" s="197">
        <v>408</v>
      </c>
      <c r="AJ401" s="197">
        <v>2629</v>
      </c>
      <c r="AK401" s="705">
        <v>42063</v>
      </c>
    </row>
    <row r="402" spans="1:37" ht="13.5" customHeight="1">
      <c r="A402" s="196">
        <v>41183</v>
      </c>
      <c r="B402" s="696">
        <v>0</v>
      </c>
      <c r="C402" s="154">
        <v>0</v>
      </c>
      <c r="D402" s="154">
        <v>21396</v>
      </c>
      <c r="E402" s="155">
        <v>0</v>
      </c>
      <c r="F402" s="154">
        <v>0</v>
      </c>
      <c r="G402" s="131">
        <v>1147</v>
      </c>
      <c r="H402" s="53">
        <v>0</v>
      </c>
      <c r="I402" s="13">
        <v>0</v>
      </c>
      <c r="J402" s="131">
        <v>1706</v>
      </c>
      <c r="K402" s="53">
        <v>0</v>
      </c>
      <c r="L402" s="13">
        <v>0</v>
      </c>
      <c r="M402" s="131">
        <v>2245</v>
      </c>
      <c r="N402" s="53">
        <v>0</v>
      </c>
      <c r="O402" s="13">
        <v>0</v>
      </c>
      <c r="P402" s="131">
        <v>2565</v>
      </c>
      <c r="Q402" s="13">
        <v>0</v>
      </c>
      <c r="R402" s="13">
        <v>0</v>
      </c>
      <c r="S402" s="57">
        <v>14</v>
      </c>
      <c r="T402" s="99">
        <v>0</v>
      </c>
      <c r="U402" s="57">
        <v>0</v>
      </c>
      <c r="V402" s="100">
        <v>102</v>
      </c>
      <c r="W402" s="99">
        <v>0</v>
      </c>
      <c r="X402" s="57">
        <v>0</v>
      </c>
      <c r="Y402" s="100">
        <v>2</v>
      </c>
      <c r="Z402" s="57">
        <v>0</v>
      </c>
      <c r="AA402" s="57">
        <v>0</v>
      </c>
      <c r="AB402" s="1415">
        <v>2099</v>
      </c>
      <c r="AC402" s="1396">
        <v>776436</v>
      </c>
      <c r="AD402" s="197">
        <v>23858</v>
      </c>
      <c r="AE402" s="197">
        <v>23899</v>
      </c>
      <c r="AF402" s="197">
        <v>42812</v>
      </c>
      <c r="AG402" s="197">
        <v>803</v>
      </c>
      <c r="AH402" s="197">
        <v>61</v>
      </c>
      <c r="AI402" s="197">
        <v>351</v>
      </c>
      <c r="AJ402" s="197">
        <v>1743</v>
      </c>
      <c r="AK402" s="705">
        <v>34454</v>
      </c>
    </row>
    <row r="403" spans="1:37" ht="13.5" customHeight="1">
      <c r="A403" s="196">
        <v>41184</v>
      </c>
      <c r="B403" s="696">
        <v>0</v>
      </c>
      <c r="C403" s="154">
        <v>0</v>
      </c>
      <c r="D403" s="154">
        <v>8896</v>
      </c>
      <c r="E403" s="155">
        <v>0</v>
      </c>
      <c r="F403" s="154">
        <v>0</v>
      </c>
      <c r="G403" s="131">
        <v>1202</v>
      </c>
      <c r="H403" s="53">
        <v>0</v>
      </c>
      <c r="I403" s="13">
        <v>0</v>
      </c>
      <c r="J403" s="131">
        <v>5903</v>
      </c>
      <c r="K403" s="53">
        <v>0</v>
      </c>
      <c r="L403" s="13">
        <v>0</v>
      </c>
      <c r="M403" s="131">
        <v>3852</v>
      </c>
      <c r="N403" s="53">
        <v>0</v>
      </c>
      <c r="O403" s="13">
        <v>0</v>
      </c>
      <c r="P403" s="131">
        <v>2971</v>
      </c>
      <c r="Q403" s="13">
        <v>0</v>
      </c>
      <c r="R403" s="13">
        <v>0</v>
      </c>
      <c r="S403" s="57">
        <v>8</v>
      </c>
      <c r="T403" s="99">
        <v>0</v>
      </c>
      <c r="U403" s="57">
        <v>0</v>
      </c>
      <c r="V403" s="100">
        <v>40</v>
      </c>
      <c r="W403" s="99">
        <v>0</v>
      </c>
      <c r="X403" s="57">
        <v>0</v>
      </c>
      <c r="Y403" s="100">
        <v>604</v>
      </c>
      <c r="Z403" s="57">
        <v>0</v>
      </c>
      <c r="AA403" s="57">
        <v>0</v>
      </c>
      <c r="AB403" s="1415">
        <v>1862</v>
      </c>
      <c r="AC403" s="1396">
        <v>776303</v>
      </c>
      <c r="AD403" s="197">
        <v>24198</v>
      </c>
      <c r="AE403" s="197">
        <v>25341</v>
      </c>
      <c r="AF403" s="197">
        <v>43117</v>
      </c>
      <c r="AG403" s="197">
        <v>938</v>
      </c>
      <c r="AH403" s="197">
        <v>63</v>
      </c>
      <c r="AI403" s="197">
        <v>331</v>
      </c>
      <c r="AJ403" s="197">
        <v>1986</v>
      </c>
      <c r="AK403" s="705">
        <v>35129</v>
      </c>
    </row>
    <row r="404" spans="1:37" ht="13.5" customHeight="1">
      <c r="A404" s="196">
        <v>41185</v>
      </c>
      <c r="B404" s="696">
        <v>0</v>
      </c>
      <c r="C404" s="154">
        <v>0</v>
      </c>
      <c r="D404" s="154">
        <v>21185</v>
      </c>
      <c r="E404" s="155">
        <v>0</v>
      </c>
      <c r="F404" s="154">
        <v>0</v>
      </c>
      <c r="G404" s="131">
        <v>614</v>
      </c>
      <c r="H404" s="53">
        <v>0</v>
      </c>
      <c r="I404" s="13">
        <v>0</v>
      </c>
      <c r="J404" s="131">
        <v>717</v>
      </c>
      <c r="K404" s="53">
        <v>0</v>
      </c>
      <c r="L404" s="13">
        <v>0</v>
      </c>
      <c r="M404" s="131">
        <v>5326</v>
      </c>
      <c r="N404" s="53">
        <v>0</v>
      </c>
      <c r="O404" s="13">
        <v>0</v>
      </c>
      <c r="P404" s="131">
        <v>2063</v>
      </c>
      <c r="Q404" s="13">
        <v>0</v>
      </c>
      <c r="R404" s="13">
        <v>0</v>
      </c>
      <c r="S404" s="57">
        <v>8</v>
      </c>
      <c r="T404" s="99">
        <v>0</v>
      </c>
      <c r="U404" s="57">
        <v>0</v>
      </c>
      <c r="V404" s="100">
        <v>50</v>
      </c>
      <c r="W404" s="99">
        <v>0</v>
      </c>
      <c r="X404" s="57">
        <v>0</v>
      </c>
      <c r="Y404" s="100">
        <v>0</v>
      </c>
      <c r="Z404" s="57">
        <v>0</v>
      </c>
      <c r="AA404" s="57">
        <v>639</v>
      </c>
      <c r="AB404" s="1415">
        <v>1863</v>
      </c>
      <c r="AC404" s="1396">
        <v>776736</v>
      </c>
      <c r="AD404" s="197">
        <v>24435</v>
      </c>
      <c r="AE404" s="197">
        <v>25669</v>
      </c>
      <c r="AF404" s="197">
        <v>44290</v>
      </c>
      <c r="AG404" s="197">
        <v>1165</v>
      </c>
      <c r="AH404" s="197">
        <v>61</v>
      </c>
      <c r="AI404" s="197">
        <v>321</v>
      </c>
      <c r="AJ404" s="197">
        <v>1986</v>
      </c>
      <c r="AK404" s="705">
        <v>35908</v>
      </c>
    </row>
    <row r="405" spans="1:37" ht="13.5" customHeight="1">
      <c r="A405" s="196">
        <v>41186</v>
      </c>
      <c r="B405" s="696">
        <v>0</v>
      </c>
      <c r="C405" s="154">
        <v>0</v>
      </c>
      <c r="D405" s="154">
        <v>12789</v>
      </c>
      <c r="E405" s="155">
        <v>0</v>
      </c>
      <c r="F405" s="154">
        <v>0</v>
      </c>
      <c r="G405" s="131">
        <v>1279</v>
      </c>
      <c r="H405" s="53">
        <v>0</v>
      </c>
      <c r="I405" s="13">
        <v>0</v>
      </c>
      <c r="J405" s="131">
        <v>1141</v>
      </c>
      <c r="K405" s="53">
        <v>0</v>
      </c>
      <c r="L405" s="13">
        <v>0</v>
      </c>
      <c r="M405" s="131">
        <v>3548</v>
      </c>
      <c r="N405" s="53">
        <v>0</v>
      </c>
      <c r="O405" s="13">
        <v>0</v>
      </c>
      <c r="P405" s="131">
        <v>1032</v>
      </c>
      <c r="Q405" s="13">
        <v>0</v>
      </c>
      <c r="R405" s="13">
        <v>0</v>
      </c>
      <c r="S405" s="57">
        <v>7</v>
      </c>
      <c r="T405" s="99">
        <v>0</v>
      </c>
      <c r="U405" s="57">
        <v>0</v>
      </c>
      <c r="V405" s="100">
        <v>40</v>
      </c>
      <c r="W405" s="99">
        <v>0</v>
      </c>
      <c r="X405" s="57">
        <v>0</v>
      </c>
      <c r="Y405" s="100">
        <v>2</v>
      </c>
      <c r="Z405" s="57">
        <v>0</v>
      </c>
      <c r="AA405" s="57">
        <v>0</v>
      </c>
      <c r="AB405" s="1415">
        <v>792</v>
      </c>
      <c r="AC405" s="1396">
        <v>777118</v>
      </c>
      <c r="AD405" s="197">
        <v>24450</v>
      </c>
      <c r="AE405" s="197">
        <v>25953</v>
      </c>
      <c r="AF405" s="197">
        <v>44898</v>
      </c>
      <c r="AG405" s="197">
        <v>1033</v>
      </c>
      <c r="AH405" s="197">
        <v>64</v>
      </c>
      <c r="AI405" s="197">
        <v>361</v>
      </c>
      <c r="AJ405" s="197">
        <v>1986</v>
      </c>
      <c r="AK405" s="705">
        <v>35872</v>
      </c>
    </row>
    <row r="406" spans="1:37" ht="13.5" customHeight="1">
      <c r="A406" s="196">
        <v>41187</v>
      </c>
      <c r="B406" s="696">
        <v>0</v>
      </c>
      <c r="C406" s="154">
        <v>0</v>
      </c>
      <c r="D406" s="154">
        <v>19942</v>
      </c>
      <c r="E406" s="155">
        <v>0</v>
      </c>
      <c r="F406" s="154">
        <v>0</v>
      </c>
      <c r="G406" s="131">
        <v>802</v>
      </c>
      <c r="H406" s="53">
        <v>0</v>
      </c>
      <c r="I406" s="13">
        <v>0</v>
      </c>
      <c r="J406" s="131">
        <v>265</v>
      </c>
      <c r="K406" s="53">
        <v>0</v>
      </c>
      <c r="L406" s="13">
        <v>0</v>
      </c>
      <c r="M406" s="131">
        <v>3160</v>
      </c>
      <c r="N406" s="53">
        <v>0</v>
      </c>
      <c r="O406" s="13">
        <v>0</v>
      </c>
      <c r="P406" s="131">
        <v>2183</v>
      </c>
      <c r="Q406" s="13">
        <v>0</v>
      </c>
      <c r="R406" s="13">
        <v>0</v>
      </c>
      <c r="S406" s="57">
        <v>7</v>
      </c>
      <c r="T406" s="99">
        <v>0</v>
      </c>
      <c r="U406" s="57">
        <v>0</v>
      </c>
      <c r="V406" s="100">
        <v>90</v>
      </c>
      <c r="W406" s="99">
        <v>0</v>
      </c>
      <c r="X406" s="57">
        <v>0</v>
      </c>
      <c r="Y406" s="100">
        <v>170</v>
      </c>
      <c r="Z406" s="57">
        <v>0</v>
      </c>
      <c r="AA406" s="57">
        <v>1600</v>
      </c>
      <c r="AB406" s="1415">
        <v>5138</v>
      </c>
      <c r="AC406" s="1396">
        <v>777344</v>
      </c>
      <c r="AD406" s="197">
        <v>24473</v>
      </c>
      <c r="AE406" s="197">
        <v>25989</v>
      </c>
      <c r="AF406" s="197">
        <v>44817</v>
      </c>
      <c r="AG406" s="197">
        <v>1253</v>
      </c>
      <c r="AH406" s="197">
        <v>66</v>
      </c>
      <c r="AI406" s="197">
        <v>363</v>
      </c>
      <c r="AJ406" s="197">
        <v>2016</v>
      </c>
      <c r="AK406" s="705">
        <v>37161</v>
      </c>
    </row>
    <row r="407" spans="1:37" ht="13.5" customHeight="1">
      <c r="A407" s="196">
        <v>41190</v>
      </c>
      <c r="B407" s="696">
        <v>0</v>
      </c>
      <c r="C407" s="154">
        <v>0</v>
      </c>
      <c r="D407" s="154">
        <v>5060</v>
      </c>
      <c r="E407" s="155">
        <v>0</v>
      </c>
      <c r="F407" s="154">
        <v>0</v>
      </c>
      <c r="G407" s="131">
        <v>10</v>
      </c>
      <c r="H407" s="53">
        <v>0</v>
      </c>
      <c r="I407" s="13">
        <v>0</v>
      </c>
      <c r="J407" s="131">
        <v>26</v>
      </c>
      <c r="K407" s="53">
        <v>0</v>
      </c>
      <c r="L407" s="13">
        <v>0</v>
      </c>
      <c r="M407" s="131">
        <v>45</v>
      </c>
      <c r="N407" s="53">
        <v>0</v>
      </c>
      <c r="O407" s="13">
        <v>0</v>
      </c>
      <c r="P407" s="131">
        <v>37</v>
      </c>
      <c r="Q407" s="13">
        <v>0</v>
      </c>
      <c r="R407" s="13">
        <v>0</v>
      </c>
      <c r="S407" s="57">
        <v>0</v>
      </c>
      <c r="T407" s="99">
        <v>0</v>
      </c>
      <c r="U407" s="57">
        <v>0</v>
      </c>
      <c r="V407" s="100">
        <v>0</v>
      </c>
      <c r="W407" s="99">
        <v>0</v>
      </c>
      <c r="X407" s="57">
        <v>0</v>
      </c>
      <c r="Y407" s="100">
        <v>0</v>
      </c>
      <c r="Z407" s="57">
        <v>0</v>
      </c>
      <c r="AA407" s="57">
        <v>0</v>
      </c>
      <c r="AB407" s="1415">
        <v>0</v>
      </c>
      <c r="AC407" s="1396">
        <v>778120</v>
      </c>
      <c r="AD407" s="197">
        <v>24473</v>
      </c>
      <c r="AE407" s="197">
        <v>25989</v>
      </c>
      <c r="AF407" s="197">
        <v>44808</v>
      </c>
      <c r="AG407" s="197">
        <v>1253</v>
      </c>
      <c r="AH407" s="197">
        <v>66</v>
      </c>
      <c r="AI407" s="197">
        <v>363</v>
      </c>
      <c r="AJ407" s="197">
        <v>2016</v>
      </c>
      <c r="AK407" s="705">
        <v>37171</v>
      </c>
    </row>
    <row r="408" spans="1:37" ht="13.5" customHeight="1">
      <c r="A408" s="196">
        <v>41191</v>
      </c>
      <c r="B408" s="696">
        <v>0</v>
      </c>
      <c r="C408" s="154">
        <v>0</v>
      </c>
      <c r="D408" s="154">
        <v>14458</v>
      </c>
      <c r="E408" s="155">
        <v>0</v>
      </c>
      <c r="F408" s="154">
        <v>0</v>
      </c>
      <c r="G408" s="131">
        <v>1421</v>
      </c>
      <c r="H408" s="53">
        <v>0</v>
      </c>
      <c r="I408" s="13">
        <v>0</v>
      </c>
      <c r="J408" s="131">
        <v>723</v>
      </c>
      <c r="K408" s="53">
        <v>0</v>
      </c>
      <c r="L408" s="13">
        <v>0</v>
      </c>
      <c r="M408" s="131">
        <v>4312</v>
      </c>
      <c r="N408" s="53">
        <v>0</v>
      </c>
      <c r="O408" s="13">
        <v>0</v>
      </c>
      <c r="P408" s="131">
        <v>1860</v>
      </c>
      <c r="Q408" s="13">
        <v>0</v>
      </c>
      <c r="R408" s="13">
        <v>0</v>
      </c>
      <c r="S408" s="57">
        <v>5</v>
      </c>
      <c r="T408" s="99">
        <v>0</v>
      </c>
      <c r="U408" s="57">
        <v>0</v>
      </c>
      <c r="V408" s="100">
        <v>0</v>
      </c>
      <c r="W408" s="99">
        <v>0</v>
      </c>
      <c r="X408" s="57">
        <v>0</v>
      </c>
      <c r="Y408" s="100">
        <v>206</v>
      </c>
      <c r="Z408" s="57">
        <v>0</v>
      </c>
      <c r="AA408" s="57">
        <v>0</v>
      </c>
      <c r="AB408" s="1415">
        <v>3656</v>
      </c>
      <c r="AC408" s="1396">
        <v>776929</v>
      </c>
      <c r="AD408" s="197">
        <v>24846</v>
      </c>
      <c r="AE408" s="197">
        <v>26012</v>
      </c>
      <c r="AF408" s="197">
        <v>45273</v>
      </c>
      <c r="AG408" s="197">
        <v>1220</v>
      </c>
      <c r="AH408" s="197">
        <v>66</v>
      </c>
      <c r="AI408" s="197">
        <v>363</v>
      </c>
      <c r="AJ408" s="197">
        <v>2068</v>
      </c>
      <c r="AK408" s="705">
        <v>39104</v>
      </c>
    </row>
    <row r="409" spans="1:37" ht="13.5" customHeight="1">
      <c r="A409" s="196">
        <v>41192</v>
      </c>
      <c r="B409" s="696">
        <v>0</v>
      </c>
      <c r="C409" s="154">
        <v>0</v>
      </c>
      <c r="D409" s="154">
        <v>14048</v>
      </c>
      <c r="E409" s="155">
        <v>0</v>
      </c>
      <c r="F409" s="154">
        <v>0</v>
      </c>
      <c r="G409" s="131">
        <v>1927</v>
      </c>
      <c r="H409" s="53">
        <v>0</v>
      </c>
      <c r="I409" s="13">
        <v>0</v>
      </c>
      <c r="J409" s="131">
        <v>2317</v>
      </c>
      <c r="K409" s="53">
        <v>0</v>
      </c>
      <c r="L409" s="13">
        <v>0</v>
      </c>
      <c r="M409" s="131">
        <v>3470</v>
      </c>
      <c r="N409" s="53">
        <v>0</v>
      </c>
      <c r="O409" s="13">
        <v>0</v>
      </c>
      <c r="P409" s="131">
        <v>1920</v>
      </c>
      <c r="Q409" s="13">
        <v>0</v>
      </c>
      <c r="R409" s="13">
        <v>0</v>
      </c>
      <c r="S409" s="57">
        <v>28</v>
      </c>
      <c r="T409" s="99">
        <v>0</v>
      </c>
      <c r="U409" s="57">
        <v>0</v>
      </c>
      <c r="V409" s="100">
        <v>90</v>
      </c>
      <c r="W409" s="99">
        <v>0</v>
      </c>
      <c r="X409" s="57">
        <v>0</v>
      </c>
      <c r="Y409" s="100">
        <v>9</v>
      </c>
      <c r="Z409" s="57">
        <v>0</v>
      </c>
      <c r="AA409" s="57">
        <v>0</v>
      </c>
      <c r="AB409" s="1415">
        <v>1472</v>
      </c>
      <c r="AC409" s="1396">
        <v>776824</v>
      </c>
      <c r="AD409" s="197">
        <v>25159</v>
      </c>
      <c r="AE409" s="197">
        <v>26655</v>
      </c>
      <c r="AF409" s="197">
        <v>45941</v>
      </c>
      <c r="AG409" s="197">
        <v>1294</v>
      </c>
      <c r="AH409" s="197">
        <v>66</v>
      </c>
      <c r="AI409" s="197">
        <v>343</v>
      </c>
      <c r="AJ409" s="197">
        <v>2065</v>
      </c>
      <c r="AK409" s="705">
        <v>39502</v>
      </c>
    </row>
    <row r="410" spans="1:37" ht="13.5" customHeight="1">
      <c r="A410" s="196">
        <v>41193</v>
      </c>
      <c r="B410" s="696">
        <v>0</v>
      </c>
      <c r="C410" s="154">
        <v>0</v>
      </c>
      <c r="D410" s="154">
        <v>18575</v>
      </c>
      <c r="E410" s="155">
        <v>0</v>
      </c>
      <c r="F410" s="154">
        <v>0</v>
      </c>
      <c r="G410" s="131">
        <v>758</v>
      </c>
      <c r="H410" s="53">
        <v>0</v>
      </c>
      <c r="I410" s="13">
        <v>0</v>
      </c>
      <c r="J410" s="131">
        <v>3535</v>
      </c>
      <c r="K410" s="53">
        <v>0</v>
      </c>
      <c r="L410" s="13">
        <v>0</v>
      </c>
      <c r="M410" s="131">
        <v>6492</v>
      </c>
      <c r="N410" s="53">
        <v>0</v>
      </c>
      <c r="O410" s="13">
        <v>0</v>
      </c>
      <c r="P410" s="131">
        <v>2501</v>
      </c>
      <c r="Q410" s="13">
        <v>0</v>
      </c>
      <c r="R410" s="13">
        <v>0</v>
      </c>
      <c r="S410" s="57">
        <v>4</v>
      </c>
      <c r="T410" s="99">
        <v>0</v>
      </c>
      <c r="U410" s="57">
        <v>0</v>
      </c>
      <c r="V410" s="100">
        <v>90</v>
      </c>
      <c r="W410" s="99">
        <v>0</v>
      </c>
      <c r="X410" s="57">
        <v>0</v>
      </c>
      <c r="Y410" s="100">
        <v>0</v>
      </c>
      <c r="Z410" s="57">
        <v>0</v>
      </c>
      <c r="AA410" s="57">
        <v>0</v>
      </c>
      <c r="AB410" s="1415">
        <v>3033</v>
      </c>
      <c r="AC410" s="1396">
        <v>776055</v>
      </c>
      <c r="AD410" s="197">
        <v>25189</v>
      </c>
      <c r="AE410" s="197">
        <v>26710</v>
      </c>
      <c r="AF410" s="197">
        <v>46109</v>
      </c>
      <c r="AG410" s="197">
        <v>1203</v>
      </c>
      <c r="AH410" s="197">
        <v>67</v>
      </c>
      <c r="AI410" s="197">
        <v>361</v>
      </c>
      <c r="AJ410" s="197">
        <v>2065</v>
      </c>
      <c r="AK410" s="705">
        <v>40883</v>
      </c>
    </row>
    <row r="411" spans="1:37" ht="13.5" customHeight="1">
      <c r="A411" s="196">
        <v>41194</v>
      </c>
      <c r="B411" s="696">
        <v>0</v>
      </c>
      <c r="C411" s="154">
        <v>0</v>
      </c>
      <c r="D411" s="154">
        <v>11890</v>
      </c>
      <c r="E411" s="155">
        <v>0</v>
      </c>
      <c r="F411" s="154">
        <v>0</v>
      </c>
      <c r="G411" s="131">
        <v>1848</v>
      </c>
      <c r="H411" s="53">
        <v>0</v>
      </c>
      <c r="I411" s="13">
        <v>0</v>
      </c>
      <c r="J411" s="131">
        <v>1064</v>
      </c>
      <c r="K411" s="53">
        <v>0</v>
      </c>
      <c r="L411" s="13">
        <v>0</v>
      </c>
      <c r="M411" s="131">
        <v>3330</v>
      </c>
      <c r="N411" s="53">
        <v>0</v>
      </c>
      <c r="O411" s="13">
        <v>0</v>
      </c>
      <c r="P411" s="131">
        <v>2429</v>
      </c>
      <c r="Q411" s="13">
        <v>0</v>
      </c>
      <c r="R411" s="13">
        <v>0</v>
      </c>
      <c r="S411" s="57">
        <v>2</v>
      </c>
      <c r="T411" s="99">
        <v>0</v>
      </c>
      <c r="U411" s="57">
        <v>0</v>
      </c>
      <c r="V411" s="100">
        <v>122</v>
      </c>
      <c r="W411" s="99">
        <v>0</v>
      </c>
      <c r="X411" s="57">
        <v>0</v>
      </c>
      <c r="Y411" s="100">
        <v>362</v>
      </c>
      <c r="Z411" s="57">
        <v>0</v>
      </c>
      <c r="AA411" s="57">
        <v>1000</v>
      </c>
      <c r="AB411" s="1415">
        <v>5971</v>
      </c>
      <c r="AC411" s="1409">
        <v>776242</v>
      </c>
      <c r="AD411" s="57">
        <v>25366</v>
      </c>
      <c r="AE411" s="57">
        <v>26927</v>
      </c>
      <c r="AF411" s="57">
        <v>46722</v>
      </c>
      <c r="AG411" s="57">
        <v>1231</v>
      </c>
      <c r="AH411" s="57">
        <v>67</v>
      </c>
      <c r="AI411" s="57">
        <v>401</v>
      </c>
      <c r="AJ411" s="57">
        <v>1880</v>
      </c>
      <c r="AK411" s="237">
        <v>42330</v>
      </c>
    </row>
    <row r="412" spans="1:37" ht="13.5" customHeight="1">
      <c r="A412" s="196">
        <v>41197</v>
      </c>
      <c r="B412" s="696">
        <v>4000</v>
      </c>
      <c r="C412" s="154">
        <v>0</v>
      </c>
      <c r="D412" s="154">
        <v>17117</v>
      </c>
      <c r="E412" s="155">
        <v>0</v>
      </c>
      <c r="F412" s="154">
        <v>0</v>
      </c>
      <c r="G412" s="131">
        <v>1299</v>
      </c>
      <c r="H412" s="53">
        <v>0</v>
      </c>
      <c r="I412" s="13">
        <v>0</v>
      </c>
      <c r="J412" s="131">
        <v>1412</v>
      </c>
      <c r="K412" s="53">
        <v>0</v>
      </c>
      <c r="L412" s="13">
        <v>0</v>
      </c>
      <c r="M412" s="131">
        <v>2804</v>
      </c>
      <c r="N412" s="53">
        <v>0</v>
      </c>
      <c r="O412" s="13">
        <v>0</v>
      </c>
      <c r="P412" s="131">
        <v>1519</v>
      </c>
      <c r="Q412" s="13">
        <v>0</v>
      </c>
      <c r="R412" s="13">
        <v>0</v>
      </c>
      <c r="S412" s="57">
        <v>63</v>
      </c>
      <c r="T412" s="99">
        <v>0</v>
      </c>
      <c r="U412" s="57">
        <v>0</v>
      </c>
      <c r="V412" s="100">
        <v>0</v>
      </c>
      <c r="W412" s="99">
        <v>0</v>
      </c>
      <c r="X412" s="57">
        <v>0</v>
      </c>
      <c r="Y412" s="100">
        <v>152</v>
      </c>
      <c r="Z412" s="57">
        <v>0</v>
      </c>
      <c r="AA412" s="57">
        <v>0</v>
      </c>
      <c r="AB412" s="1415">
        <v>2048</v>
      </c>
      <c r="AC412" s="1396">
        <v>780625</v>
      </c>
      <c r="AD412" s="197">
        <v>25401</v>
      </c>
      <c r="AE412" s="197">
        <v>27153</v>
      </c>
      <c r="AF412" s="197">
        <v>46244</v>
      </c>
      <c r="AG412" s="197">
        <v>1300</v>
      </c>
      <c r="AH412" s="197">
        <v>79</v>
      </c>
      <c r="AI412" s="197">
        <v>401</v>
      </c>
      <c r="AJ412" s="197">
        <v>2000</v>
      </c>
      <c r="AK412" s="705">
        <v>42237</v>
      </c>
    </row>
    <row r="413" spans="1:37" ht="13.5" customHeight="1">
      <c r="A413" s="196">
        <v>41198</v>
      </c>
      <c r="B413" s="696">
        <v>0</v>
      </c>
      <c r="C413" s="154">
        <v>0</v>
      </c>
      <c r="D413" s="154">
        <v>15805</v>
      </c>
      <c r="E413" s="155">
        <v>0</v>
      </c>
      <c r="F413" s="154">
        <v>0</v>
      </c>
      <c r="G413" s="131">
        <v>447</v>
      </c>
      <c r="H413" s="53">
        <v>0</v>
      </c>
      <c r="I413" s="13">
        <v>0</v>
      </c>
      <c r="J413" s="131">
        <v>2963</v>
      </c>
      <c r="K413" s="53">
        <v>0</v>
      </c>
      <c r="L413" s="13">
        <v>0</v>
      </c>
      <c r="M413" s="131">
        <v>3238</v>
      </c>
      <c r="N413" s="53">
        <v>0</v>
      </c>
      <c r="O413" s="13">
        <v>0</v>
      </c>
      <c r="P413" s="131">
        <v>1671</v>
      </c>
      <c r="Q413" s="13">
        <v>0</v>
      </c>
      <c r="R413" s="13">
        <v>0</v>
      </c>
      <c r="S413" s="57">
        <v>2</v>
      </c>
      <c r="T413" s="99">
        <v>0</v>
      </c>
      <c r="U413" s="57">
        <v>0</v>
      </c>
      <c r="V413" s="100">
        <v>140</v>
      </c>
      <c r="W413" s="99">
        <v>0</v>
      </c>
      <c r="X413" s="57">
        <v>0</v>
      </c>
      <c r="Y413" s="100">
        <v>90</v>
      </c>
      <c r="Z413" s="57">
        <v>0</v>
      </c>
      <c r="AA413" s="57">
        <v>1250</v>
      </c>
      <c r="AB413" s="1415">
        <v>5952</v>
      </c>
      <c r="AC413" s="1396">
        <v>781685</v>
      </c>
      <c r="AD413" s="197">
        <v>25347</v>
      </c>
      <c r="AE413" s="197">
        <v>27945</v>
      </c>
      <c r="AF413" s="197">
        <v>45690</v>
      </c>
      <c r="AG413" s="197">
        <v>1296</v>
      </c>
      <c r="AH413" s="197">
        <v>79</v>
      </c>
      <c r="AI413" s="197">
        <v>393</v>
      </c>
      <c r="AJ413" s="197">
        <v>1959</v>
      </c>
      <c r="AK413" s="705">
        <v>42550</v>
      </c>
    </row>
    <row r="414" spans="1:37" ht="13.5" customHeight="1">
      <c r="A414" s="196">
        <v>41199</v>
      </c>
      <c r="B414" s="696">
        <v>0</v>
      </c>
      <c r="C414" s="154">
        <v>0</v>
      </c>
      <c r="D414" s="154">
        <v>29363</v>
      </c>
      <c r="E414" s="155">
        <v>0</v>
      </c>
      <c r="F414" s="154">
        <v>0</v>
      </c>
      <c r="G414" s="131">
        <v>1878</v>
      </c>
      <c r="H414" s="53">
        <v>0</v>
      </c>
      <c r="I414" s="13">
        <v>0</v>
      </c>
      <c r="J414" s="131">
        <v>2671</v>
      </c>
      <c r="K414" s="53">
        <v>0</v>
      </c>
      <c r="L414" s="13">
        <v>0</v>
      </c>
      <c r="M414" s="131">
        <v>3992</v>
      </c>
      <c r="N414" s="53">
        <v>0</v>
      </c>
      <c r="O414" s="13">
        <v>0</v>
      </c>
      <c r="P414" s="131">
        <v>5478</v>
      </c>
      <c r="Q414" s="13">
        <v>0</v>
      </c>
      <c r="R414" s="13">
        <v>0</v>
      </c>
      <c r="S414" s="57">
        <v>8</v>
      </c>
      <c r="T414" s="99">
        <v>0</v>
      </c>
      <c r="U414" s="57">
        <v>0</v>
      </c>
      <c r="V414" s="100">
        <v>50</v>
      </c>
      <c r="W414" s="99">
        <v>0</v>
      </c>
      <c r="X414" s="57">
        <v>0</v>
      </c>
      <c r="Y414" s="100">
        <v>100</v>
      </c>
      <c r="Z414" s="57">
        <v>0</v>
      </c>
      <c r="AA414" s="57">
        <v>420</v>
      </c>
      <c r="AB414" s="1415">
        <v>4242</v>
      </c>
      <c r="AC414" s="1396">
        <v>783837</v>
      </c>
      <c r="AD414" s="197">
        <v>25211</v>
      </c>
      <c r="AE414" s="197">
        <v>28381</v>
      </c>
      <c r="AF414" s="197">
        <v>45672</v>
      </c>
      <c r="AG414" s="197">
        <v>1794</v>
      </c>
      <c r="AH414" s="197">
        <v>78</v>
      </c>
      <c r="AI414" s="197">
        <v>443</v>
      </c>
      <c r="AJ414" s="197">
        <v>1957</v>
      </c>
      <c r="AK414" s="705">
        <v>42912</v>
      </c>
    </row>
    <row r="415" spans="1:37" ht="13.5" customHeight="1">
      <c r="A415" s="196">
        <v>41200</v>
      </c>
      <c r="B415" s="696">
        <v>0</v>
      </c>
      <c r="C415" s="154">
        <v>0</v>
      </c>
      <c r="D415" s="154">
        <v>20512</v>
      </c>
      <c r="E415" s="155">
        <v>0</v>
      </c>
      <c r="F415" s="154">
        <v>0</v>
      </c>
      <c r="G415" s="131">
        <v>2492</v>
      </c>
      <c r="H415" s="53">
        <v>0</v>
      </c>
      <c r="I415" s="13">
        <v>0</v>
      </c>
      <c r="J415" s="131">
        <v>1869</v>
      </c>
      <c r="K415" s="53">
        <v>0</v>
      </c>
      <c r="L415" s="13">
        <v>0</v>
      </c>
      <c r="M415" s="131">
        <v>5138</v>
      </c>
      <c r="N415" s="53">
        <v>0</v>
      </c>
      <c r="O415" s="13">
        <v>0</v>
      </c>
      <c r="P415" s="131">
        <v>4650</v>
      </c>
      <c r="Q415" s="13">
        <v>0</v>
      </c>
      <c r="R415" s="13">
        <v>0</v>
      </c>
      <c r="S415" s="57">
        <v>3</v>
      </c>
      <c r="T415" s="99">
        <v>0</v>
      </c>
      <c r="U415" s="57">
        <v>0</v>
      </c>
      <c r="V415" s="100">
        <v>0</v>
      </c>
      <c r="W415" s="99">
        <v>0</v>
      </c>
      <c r="X415" s="57">
        <v>0</v>
      </c>
      <c r="Y415" s="100">
        <v>241</v>
      </c>
      <c r="Z415" s="57">
        <v>0</v>
      </c>
      <c r="AA415" s="57">
        <v>2000</v>
      </c>
      <c r="AB415" s="1415">
        <v>5148</v>
      </c>
      <c r="AC415" s="1396">
        <v>782533</v>
      </c>
      <c r="AD415" s="197">
        <v>24597</v>
      </c>
      <c r="AE415" s="197">
        <v>28756</v>
      </c>
      <c r="AF415" s="197">
        <v>45659</v>
      </c>
      <c r="AG415" s="197">
        <v>1818</v>
      </c>
      <c r="AH415" s="197">
        <v>78</v>
      </c>
      <c r="AI415" s="197">
        <v>443</v>
      </c>
      <c r="AJ415" s="197">
        <v>2187</v>
      </c>
      <c r="AK415" s="705">
        <v>44274</v>
      </c>
    </row>
    <row r="416" spans="1:37" ht="13.5" customHeight="1">
      <c r="A416" s="196">
        <v>41201</v>
      </c>
      <c r="B416" s="696">
        <v>0</v>
      </c>
      <c r="C416" s="154">
        <v>0</v>
      </c>
      <c r="D416" s="154">
        <v>16415</v>
      </c>
      <c r="E416" s="155">
        <v>0</v>
      </c>
      <c r="F416" s="154">
        <v>0</v>
      </c>
      <c r="G416" s="131">
        <v>1258</v>
      </c>
      <c r="H416" s="53">
        <v>0</v>
      </c>
      <c r="I416" s="13">
        <v>0</v>
      </c>
      <c r="J416" s="131">
        <v>1924</v>
      </c>
      <c r="K416" s="53">
        <v>0</v>
      </c>
      <c r="L416" s="13">
        <v>0</v>
      </c>
      <c r="M416" s="131">
        <v>3008</v>
      </c>
      <c r="N416" s="53">
        <v>0</v>
      </c>
      <c r="O416" s="13">
        <v>0</v>
      </c>
      <c r="P416" s="131">
        <v>2067</v>
      </c>
      <c r="Q416" s="13">
        <v>0</v>
      </c>
      <c r="R416" s="13">
        <v>0</v>
      </c>
      <c r="S416" s="57">
        <v>4</v>
      </c>
      <c r="T416" s="99">
        <v>0</v>
      </c>
      <c r="U416" s="57">
        <v>0</v>
      </c>
      <c r="V416" s="100">
        <v>180</v>
      </c>
      <c r="W416" s="99">
        <v>0</v>
      </c>
      <c r="X416" s="57">
        <v>0</v>
      </c>
      <c r="Y416" s="100">
        <v>158</v>
      </c>
      <c r="Z416" s="57">
        <v>0</v>
      </c>
      <c r="AA416" s="57">
        <v>750</v>
      </c>
      <c r="AB416" s="1415">
        <v>8000</v>
      </c>
      <c r="AC416" s="1396">
        <v>783139</v>
      </c>
      <c r="AD416" s="197">
        <v>24102</v>
      </c>
      <c r="AE416" s="197">
        <v>28748</v>
      </c>
      <c r="AF416" s="197">
        <v>45896</v>
      </c>
      <c r="AG416" s="197">
        <v>1720</v>
      </c>
      <c r="AH416" s="197">
        <v>75</v>
      </c>
      <c r="AI416" s="197">
        <v>383</v>
      </c>
      <c r="AJ416" s="197">
        <v>2180</v>
      </c>
      <c r="AK416" s="705">
        <v>43612</v>
      </c>
    </row>
    <row r="417" spans="1:37" ht="13.5" customHeight="1">
      <c r="A417" s="196">
        <v>41204</v>
      </c>
      <c r="B417" s="696">
        <v>0</v>
      </c>
      <c r="C417" s="154">
        <v>0</v>
      </c>
      <c r="D417" s="154">
        <v>20041</v>
      </c>
      <c r="E417" s="155">
        <v>0</v>
      </c>
      <c r="F417" s="154">
        <v>0</v>
      </c>
      <c r="G417" s="131">
        <v>548</v>
      </c>
      <c r="H417" s="53">
        <v>0</v>
      </c>
      <c r="I417" s="13">
        <v>0</v>
      </c>
      <c r="J417" s="131">
        <v>711</v>
      </c>
      <c r="K417" s="53">
        <v>0</v>
      </c>
      <c r="L417" s="13">
        <v>0</v>
      </c>
      <c r="M417" s="131">
        <v>2503</v>
      </c>
      <c r="N417" s="53">
        <v>0</v>
      </c>
      <c r="O417" s="13">
        <v>0</v>
      </c>
      <c r="P417" s="131">
        <v>1965</v>
      </c>
      <c r="Q417" s="13">
        <v>0</v>
      </c>
      <c r="R417" s="13">
        <v>0</v>
      </c>
      <c r="S417" s="57">
        <v>11</v>
      </c>
      <c r="T417" s="99">
        <v>0</v>
      </c>
      <c r="U417" s="57">
        <v>0</v>
      </c>
      <c r="V417" s="100">
        <v>0</v>
      </c>
      <c r="W417" s="99">
        <v>0</v>
      </c>
      <c r="X417" s="57">
        <v>250</v>
      </c>
      <c r="Y417" s="100">
        <v>446</v>
      </c>
      <c r="Z417" s="57">
        <v>0</v>
      </c>
      <c r="AA417" s="57">
        <v>0</v>
      </c>
      <c r="AB417" s="1415">
        <v>4766</v>
      </c>
      <c r="AC417" s="1396">
        <v>782524</v>
      </c>
      <c r="AD417" s="197">
        <v>23845</v>
      </c>
      <c r="AE417" s="197">
        <v>28993</v>
      </c>
      <c r="AF417" s="197">
        <v>45324</v>
      </c>
      <c r="AG417" s="197">
        <v>1685</v>
      </c>
      <c r="AH417" s="197">
        <v>80</v>
      </c>
      <c r="AI417" s="197">
        <v>383</v>
      </c>
      <c r="AJ417" s="197">
        <v>2216</v>
      </c>
      <c r="AK417" s="705">
        <v>42229</v>
      </c>
    </row>
    <row r="418" spans="1:37" ht="13.5" customHeight="1">
      <c r="A418" s="196">
        <v>41205</v>
      </c>
      <c r="B418" s="696">
        <v>0</v>
      </c>
      <c r="C418" s="154">
        <v>0</v>
      </c>
      <c r="D418" s="154">
        <v>17260</v>
      </c>
      <c r="E418" s="155">
        <v>0</v>
      </c>
      <c r="F418" s="154">
        <v>0</v>
      </c>
      <c r="G418" s="131">
        <v>1707</v>
      </c>
      <c r="H418" s="53">
        <v>0</v>
      </c>
      <c r="I418" s="13">
        <v>0</v>
      </c>
      <c r="J418" s="131">
        <v>1587</v>
      </c>
      <c r="K418" s="53">
        <v>0</v>
      </c>
      <c r="L418" s="13">
        <v>0</v>
      </c>
      <c r="M418" s="131">
        <v>3141</v>
      </c>
      <c r="N418" s="53">
        <v>0</v>
      </c>
      <c r="O418" s="13">
        <v>0</v>
      </c>
      <c r="P418" s="131">
        <v>1789</v>
      </c>
      <c r="Q418" s="13">
        <v>0</v>
      </c>
      <c r="R418" s="13">
        <v>0</v>
      </c>
      <c r="S418" s="57">
        <v>17</v>
      </c>
      <c r="T418" s="99">
        <v>0</v>
      </c>
      <c r="U418" s="57">
        <v>0</v>
      </c>
      <c r="V418" s="100">
        <v>0</v>
      </c>
      <c r="W418" s="99">
        <v>0</v>
      </c>
      <c r="X418" s="57">
        <v>0</v>
      </c>
      <c r="Y418" s="100">
        <v>0</v>
      </c>
      <c r="Z418" s="57">
        <v>0</v>
      </c>
      <c r="AA418" s="57">
        <v>1000</v>
      </c>
      <c r="AB418" s="1415">
        <v>6954</v>
      </c>
      <c r="AC418" s="1396">
        <v>783246</v>
      </c>
      <c r="AD418" s="197">
        <v>23748</v>
      </c>
      <c r="AE418" s="197">
        <v>29343</v>
      </c>
      <c r="AF418" s="197">
        <v>44272</v>
      </c>
      <c r="AG418" s="197">
        <v>1782</v>
      </c>
      <c r="AH418" s="197">
        <v>78</v>
      </c>
      <c r="AI418" s="197">
        <v>383</v>
      </c>
      <c r="AJ418" s="197">
        <v>1966</v>
      </c>
      <c r="AK418" s="705">
        <v>42096</v>
      </c>
    </row>
    <row r="419" spans="1:37" ht="13.5" customHeight="1">
      <c r="A419" s="196">
        <v>41206</v>
      </c>
      <c r="B419" s="696">
        <v>0</v>
      </c>
      <c r="C419" s="154">
        <v>0</v>
      </c>
      <c r="D419" s="154">
        <v>21594</v>
      </c>
      <c r="E419" s="155">
        <v>0</v>
      </c>
      <c r="F419" s="154">
        <v>0</v>
      </c>
      <c r="G419" s="131">
        <v>2870</v>
      </c>
      <c r="H419" s="53">
        <v>0</v>
      </c>
      <c r="I419" s="13">
        <v>0</v>
      </c>
      <c r="J419" s="131">
        <v>2612</v>
      </c>
      <c r="K419" s="53">
        <v>0</v>
      </c>
      <c r="L419" s="13">
        <v>0</v>
      </c>
      <c r="M419" s="131">
        <v>4507</v>
      </c>
      <c r="N419" s="53">
        <v>0</v>
      </c>
      <c r="O419" s="13">
        <v>0</v>
      </c>
      <c r="P419" s="131">
        <v>1959</v>
      </c>
      <c r="Q419" s="13">
        <v>0</v>
      </c>
      <c r="R419" s="13">
        <v>0</v>
      </c>
      <c r="S419" s="57">
        <v>11</v>
      </c>
      <c r="T419" s="99">
        <v>0</v>
      </c>
      <c r="U419" s="57">
        <v>0</v>
      </c>
      <c r="V419" s="100">
        <v>120</v>
      </c>
      <c r="W419" s="99">
        <v>0</v>
      </c>
      <c r="X419" s="57">
        <v>0</v>
      </c>
      <c r="Y419" s="100">
        <v>21</v>
      </c>
      <c r="Z419" s="57">
        <v>0</v>
      </c>
      <c r="AA419" s="57">
        <v>0</v>
      </c>
      <c r="AB419" s="1415">
        <v>5601</v>
      </c>
      <c r="AC419" s="1396">
        <v>783471</v>
      </c>
      <c r="AD419" s="197">
        <v>23040</v>
      </c>
      <c r="AE419" s="197">
        <v>29619</v>
      </c>
      <c r="AF419" s="197">
        <v>44001</v>
      </c>
      <c r="AG419" s="197">
        <v>1676</v>
      </c>
      <c r="AH419" s="197">
        <v>83</v>
      </c>
      <c r="AI419" s="197">
        <v>401</v>
      </c>
      <c r="AJ419" s="197">
        <v>1977</v>
      </c>
      <c r="AK419" s="705">
        <v>41974</v>
      </c>
    </row>
    <row r="420" spans="1:37" ht="13.5" customHeight="1">
      <c r="A420" s="196">
        <v>41207</v>
      </c>
      <c r="B420" s="696">
        <v>0</v>
      </c>
      <c r="C420" s="154">
        <v>0</v>
      </c>
      <c r="D420" s="154">
        <v>33814</v>
      </c>
      <c r="E420" s="155">
        <v>0</v>
      </c>
      <c r="F420" s="154">
        <v>0</v>
      </c>
      <c r="G420" s="131">
        <v>3668</v>
      </c>
      <c r="H420" s="53">
        <v>0</v>
      </c>
      <c r="I420" s="13">
        <v>0</v>
      </c>
      <c r="J420" s="131">
        <v>3717</v>
      </c>
      <c r="K420" s="53">
        <v>0</v>
      </c>
      <c r="L420" s="13">
        <v>0</v>
      </c>
      <c r="M420" s="131">
        <v>2813</v>
      </c>
      <c r="N420" s="53">
        <v>0</v>
      </c>
      <c r="O420" s="13">
        <v>0</v>
      </c>
      <c r="P420" s="131">
        <v>2658</v>
      </c>
      <c r="Q420" s="13">
        <v>0</v>
      </c>
      <c r="R420" s="13">
        <v>0</v>
      </c>
      <c r="S420" s="57">
        <v>11</v>
      </c>
      <c r="T420" s="99">
        <v>0</v>
      </c>
      <c r="U420" s="57">
        <v>0</v>
      </c>
      <c r="V420" s="100">
        <v>160</v>
      </c>
      <c r="W420" s="99">
        <v>0</v>
      </c>
      <c r="X420" s="57">
        <v>0</v>
      </c>
      <c r="Y420" s="100">
        <v>16</v>
      </c>
      <c r="Z420" s="57">
        <v>0</v>
      </c>
      <c r="AA420" s="57">
        <v>0</v>
      </c>
      <c r="AB420" s="1415">
        <v>3440</v>
      </c>
      <c r="AC420" s="1396">
        <v>786832</v>
      </c>
      <c r="AD420" s="197">
        <v>23524</v>
      </c>
      <c r="AE420" s="197">
        <v>30253</v>
      </c>
      <c r="AF420" s="197">
        <v>43332</v>
      </c>
      <c r="AG420" s="197">
        <v>1712</v>
      </c>
      <c r="AH420" s="197">
        <v>88</v>
      </c>
      <c r="AI420" s="197">
        <v>411</v>
      </c>
      <c r="AJ420" s="197">
        <v>1971</v>
      </c>
      <c r="AK420" s="705">
        <v>42367</v>
      </c>
    </row>
    <row r="421" spans="1:37" ht="13.5" customHeight="1">
      <c r="A421" s="196">
        <v>41208</v>
      </c>
      <c r="B421" s="696">
        <v>0</v>
      </c>
      <c r="C421" s="154">
        <v>0</v>
      </c>
      <c r="D421" s="154">
        <v>15807</v>
      </c>
      <c r="E421" s="155">
        <v>0</v>
      </c>
      <c r="F421" s="154">
        <v>0</v>
      </c>
      <c r="G421" s="131">
        <v>1345</v>
      </c>
      <c r="H421" s="53">
        <v>0</v>
      </c>
      <c r="I421" s="13">
        <v>0</v>
      </c>
      <c r="J421" s="131">
        <v>995</v>
      </c>
      <c r="K421" s="53">
        <v>0</v>
      </c>
      <c r="L421" s="13">
        <v>0</v>
      </c>
      <c r="M421" s="131">
        <v>4044</v>
      </c>
      <c r="N421" s="53">
        <v>0</v>
      </c>
      <c r="O421" s="13">
        <v>0</v>
      </c>
      <c r="P421" s="131">
        <v>2435</v>
      </c>
      <c r="Q421" s="13">
        <v>0</v>
      </c>
      <c r="R421" s="13">
        <v>0</v>
      </c>
      <c r="S421" s="57">
        <v>2</v>
      </c>
      <c r="T421" s="99">
        <v>0</v>
      </c>
      <c r="U421" s="57">
        <v>0</v>
      </c>
      <c r="V421" s="100">
        <v>170</v>
      </c>
      <c r="W421" s="99">
        <v>0</v>
      </c>
      <c r="X421" s="57">
        <v>0</v>
      </c>
      <c r="Y421" s="100">
        <v>160</v>
      </c>
      <c r="Z421" s="57">
        <v>0</v>
      </c>
      <c r="AA421" s="57">
        <v>0</v>
      </c>
      <c r="AB421" s="1415">
        <v>3003</v>
      </c>
      <c r="AC421" s="1396">
        <v>787507</v>
      </c>
      <c r="AD421" s="197">
        <v>23363</v>
      </c>
      <c r="AE421" s="197">
        <v>30479</v>
      </c>
      <c r="AF421" s="197">
        <v>43134</v>
      </c>
      <c r="AG421" s="197">
        <v>1603</v>
      </c>
      <c r="AH421" s="197">
        <v>89</v>
      </c>
      <c r="AI421" s="197">
        <v>433</v>
      </c>
      <c r="AJ421" s="197">
        <v>2121</v>
      </c>
      <c r="AK421" s="705">
        <v>41744</v>
      </c>
    </row>
    <row r="422" spans="1:37" ht="13.5" customHeight="1">
      <c r="A422" s="196">
        <v>41211</v>
      </c>
      <c r="B422" s="696">
        <v>0</v>
      </c>
      <c r="C422" s="154">
        <v>0</v>
      </c>
      <c r="D422" s="154">
        <v>3536</v>
      </c>
      <c r="E422" s="155">
        <v>0</v>
      </c>
      <c r="F422" s="154">
        <v>0</v>
      </c>
      <c r="G422" s="131">
        <v>23</v>
      </c>
      <c r="H422" s="53">
        <v>0</v>
      </c>
      <c r="I422" s="13">
        <v>0</v>
      </c>
      <c r="J422" s="131">
        <v>810</v>
      </c>
      <c r="K422" s="53">
        <v>0</v>
      </c>
      <c r="L422" s="13">
        <v>0</v>
      </c>
      <c r="M422" s="131">
        <v>222</v>
      </c>
      <c r="N422" s="53">
        <v>0</v>
      </c>
      <c r="O422" s="13">
        <v>0</v>
      </c>
      <c r="P422" s="131">
        <v>52</v>
      </c>
      <c r="Q422" s="13">
        <v>0</v>
      </c>
      <c r="R422" s="13">
        <v>0</v>
      </c>
      <c r="S422" s="57">
        <v>0</v>
      </c>
      <c r="T422" s="99">
        <v>0</v>
      </c>
      <c r="U422" s="57">
        <v>0</v>
      </c>
      <c r="V422" s="100">
        <v>60</v>
      </c>
      <c r="W422" s="99">
        <v>0</v>
      </c>
      <c r="X422" s="57">
        <v>0</v>
      </c>
      <c r="Y422" s="100">
        <v>0</v>
      </c>
      <c r="Z422" s="57">
        <v>0</v>
      </c>
      <c r="AA422" s="57">
        <v>0</v>
      </c>
      <c r="AB422" s="1415">
        <v>425</v>
      </c>
      <c r="AC422" s="1396">
        <v>787502</v>
      </c>
      <c r="AD422" s="197">
        <v>23357</v>
      </c>
      <c r="AE422" s="197">
        <v>29892</v>
      </c>
      <c r="AF422" s="197">
        <v>43139</v>
      </c>
      <c r="AG422" s="197">
        <v>1603</v>
      </c>
      <c r="AH422" s="197">
        <v>89</v>
      </c>
      <c r="AI422" s="197">
        <v>433</v>
      </c>
      <c r="AJ422" s="197">
        <v>2121</v>
      </c>
      <c r="AK422" s="705">
        <v>41910</v>
      </c>
    </row>
    <row r="423" spans="1:37" ht="13.5" customHeight="1">
      <c r="A423" s="196">
        <v>41212</v>
      </c>
      <c r="B423" s="696">
        <v>0</v>
      </c>
      <c r="C423" s="154">
        <v>0</v>
      </c>
      <c r="D423" s="154">
        <v>2434</v>
      </c>
      <c r="E423" s="155">
        <v>0</v>
      </c>
      <c r="F423" s="154">
        <v>0</v>
      </c>
      <c r="G423" s="131">
        <v>3</v>
      </c>
      <c r="H423" s="53">
        <v>0</v>
      </c>
      <c r="I423" s="13">
        <v>0</v>
      </c>
      <c r="J423" s="131">
        <v>74</v>
      </c>
      <c r="K423" s="53">
        <v>0</v>
      </c>
      <c r="L423" s="13">
        <v>0</v>
      </c>
      <c r="M423" s="131">
        <v>73</v>
      </c>
      <c r="N423" s="53">
        <v>0</v>
      </c>
      <c r="O423" s="13">
        <v>0</v>
      </c>
      <c r="P423" s="131">
        <v>47</v>
      </c>
      <c r="Q423" s="13">
        <v>0</v>
      </c>
      <c r="R423" s="13">
        <v>0</v>
      </c>
      <c r="S423" s="57">
        <v>0</v>
      </c>
      <c r="T423" s="99">
        <v>0</v>
      </c>
      <c r="U423" s="57">
        <v>0</v>
      </c>
      <c r="V423" s="100">
        <v>41</v>
      </c>
      <c r="W423" s="99">
        <v>0</v>
      </c>
      <c r="X423" s="57">
        <v>0</v>
      </c>
      <c r="Y423" s="100">
        <v>96</v>
      </c>
      <c r="Z423" s="57">
        <v>0</v>
      </c>
      <c r="AA423" s="57">
        <v>0</v>
      </c>
      <c r="AB423" s="1415">
        <v>5</v>
      </c>
      <c r="AC423" s="1396">
        <v>787613</v>
      </c>
      <c r="AD423" s="197">
        <v>23357</v>
      </c>
      <c r="AE423" s="197">
        <v>29886</v>
      </c>
      <c r="AF423" s="197">
        <v>43137</v>
      </c>
      <c r="AG423" s="197">
        <v>1603</v>
      </c>
      <c r="AH423" s="197">
        <v>89</v>
      </c>
      <c r="AI423" s="197">
        <v>402</v>
      </c>
      <c r="AJ423" s="197">
        <v>2165</v>
      </c>
      <c r="AK423" s="705">
        <v>41910</v>
      </c>
    </row>
    <row r="424" spans="1:37" ht="13.5" customHeight="1">
      <c r="A424" s="196">
        <v>41213</v>
      </c>
      <c r="B424" s="696">
        <v>0</v>
      </c>
      <c r="C424" s="154">
        <v>0</v>
      </c>
      <c r="D424" s="154">
        <v>13377</v>
      </c>
      <c r="E424" s="155">
        <v>0</v>
      </c>
      <c r="F424" s="154">
        <v>0</v>
      </c>
      <c r="G424" s="131">
        <v>775</v>
      </c>
      <c r="H424" s="53">
        <v>0</v>
      </c>
      <c r="I424" s="13">
        <v>0</v>
      </c>
      <c r="J424" s="131">
        <v>5431</v>
      </c>
      <c r="K424" s="53">
        <v>0</v>
      </c>
      <c r="L424" s="13">
        <v>0</v>
      </c>
      <c r="M424" s="131">
        <v>2015</v>
      </c>
      <c r="N424" s="53">
        <v>0</v>
      </c>
      <c r="O424" s="13">
        <v>0</v>
      </c>
      <c r="P424" s="131">
        <v>2114</v>
      </c>
      <c r="Q424" s="13">
        <v>0</v>
      </c>
      <c r="R424" s="13">
        <v>0</v>
      </c>
      <c r="S424" s="57">
        <v>73</v>
      </c>
      <c r="T424" s="99">
        <v>0</v>
      </c>
      <c r="U424" s="57">
        <v>0</v>
      </c>
      <c r="V424" s="100">
        <v>160</v>
      </c>
      <c r="W424" s="99">
        <v>0</v>
      </c>
      <c r="X424" s="57">
        <v>0</v>
      </c>
      <c r="Y424" s="100">
        <v>44</v>
      </c>
      <c r="Z424" s="57">
        <v>0</v>
      </c>
      <c r="AA424" s="57">
        <v>0</v>
      </c>
      <c r="AB424" s="1415">
        <v>3064</v>
      </c>
      <c r="AC424" s="1396">
        <v>787943</v>
      </c>
      <c r="AD424" s="197">
        <v>23225</v>
      </c>
      <c r="AE424" s="197">
        <v>29649</v>
      </c>
      <c r="AF424" s="197">
        <v>42871</v>
      </c>
      <c r="AG424" s="197">
        <v>1569</v>
      </c>
      <c r="AH424" s="197">
        <v>87</v>
      </c>
      <c r="AI424" s="197">
        <v>402</v>
      </c>
      <c r="AJ424" s="197">
        <v>2205</v>
      </c>
      <c r="AK424" s="705">
        <v>41619</v>
      </c>
    </row>
    <row r="425" spans="1:37" ht="13.5" customHeight="1">
      <c r="A425" s="196">
        <v>41214</v>
      </c>
      <c r="B425" s="696">
        <v>0</v>
      </c>
      <c r="C425" s="154">
        <v>0</v>
      </c>
      <c r="D425" s="154">
        <v>21286</v>
      </c>
      <c r="E425" s="155">
        <v>0</v>
      </c>
      <c r="F425" s="154">
        <v>0</v>
      </c>
      <c r="G425" s="131">
        <v>991</v>
      </c>
      <c r="H425" s="53">
        <v>0</v>
      </c>
      <c r="I425" s="13">
        <v>0</v>
      </c>
      <c r="J425" s="131">
        <v>2051</v>
      </c>
      <c r="K425" s="53">
        <v>0</v>
      </c>
      <c r="L425" s="13">
        <v>0</v>
      </c>
      <c r="M425" s="131">
        <v>1785</v>
      </c>
      <c r="N425" s="53">
        <v>0</v>
      </c>
      <c r="O425" s="13">
        <v>0</v>
      </c>
      <c r="P425" s="131">
        <v>1530</v>
      </c>
      <c r="Q425" s="13">
        <v>0</v>
      </c>
      <c r="R425" s="13">
        <v>0</v>
      </c>
      <c r="S425" s="57">
        <v>0</v>
      </c>
      <c r="T425" s="99">
        <v>0</v>
      </c>
      <c r="U425" s="57">
        <v>0</v>
      </c>
      <c r="V425" s="100">
        <v>0</v>
      </c>
      <c r="W425" s="99">
        <v>0</v>
      </c>
      <c r="X425" s="57">
        <v>0</v>
      </c>
      <c r="Y425" s="100">
        <v>160</v>
      </c>
      <c r="Z425" s="57">
        <v>0</v>
      </c>
      <c r="AA425" s="57">
        <v>0</v>
      </c>
      <c r="AB425" s="1415">
        <v>2340</v>
      </c>
      <c r="AC425" s="1396">
        <v>791412</v>
      </c>
      <c r="AD425" s="197">
        <v>23437</v>
      </c>
      <c r="AE425" s="197">
        <v>30388</v>
      </c>
      <c r="AF425" s="197">
        <v>42457</v>
      </c>
      <c r="AG425" s="197">
        <v>1618</v>
      </c>
      <c r="AH425" s="197">
        <v>87</v>
      </c>
      <c r="AI425" s="197">
        <v>382</v>
      </c>
      <c r="AJ425" s="197">
        <v>1885</v>
      </c>
      <c r="AK425" s="705">
        <v>35500</v>
      </c>
    </row>
    <row r="426" spans="1:37" ht="13.5" customHeight="1">
      <c r="A426" s="196">
        <v>41215</v>
      </c>
      <c r="B426" s="696">
        <v>0</v>
      </c>
      <c r="C426" s="154">
        <v>0</v>
      </c>
      <c r="D426" s="154">
        <v>9394</v>
      </c>
      <c r="E426" s="155">
        <v>0</v>
      </c>
      <c r="F426" s="154">
        <v>0</v>
      </c>
      <c r="G426" s="131">
        <v>398</v>
      </c>
      <c r="H426" s="53">
        <v>0</v>
      </c>
      <c r="I426" s="13">
        <v>0</v>
      </c>
      <c r="J426" s="131">
        <v>1370</v>
      </c>
      <c r="K426" s="53">
        <v>0</v>
      </c>
      <c r="L426" s="13">
        <v>0</v>
      </c>
      <c r="M426" s="131">
        <v>1591</v>
      </c>
      <c r="N426" s="53">
        <v>0</v>
      </c>
      <c r="O426" s="13">
        <v>0</v>
      </c>
      <c r="P426" s="131">
        <v>1958</v>
      </c>
      <c r="Q426" s="13">
        <v>0</v>
      </c>
      <c r="R426" s="13">
        <v>0</v>
      </c>
      <c r="S426" s="57">
        <v>7</v>
      </c>
      <c r="T426" s="99">
        <v>0</v>
      </c>
      <c r="U426" s="57">
        <v>0</v>
      </c>
      <c r="V426" s="100">
        <v>310</v>
      </c>
      <c r="W426" s="99">
        <v>0</v>
      </c>
      <c r="X426" s="57">
        <v>0</v>
      </c>
      <c r="Y426" s="100">
        <v>0</v>
      </c>
      <c r="Z426" s="57">
        <v>0</v>
      </c>
      <c r="AA426" s="57">
        <v>0</v>
      </c>
      <c r="AB426" s="1415">
        <v>4313</v>
      </c>
      <c r="AC426" s="1396">
        <v>791892</v>
      </c>
      <c r="AD426" s="197">
        <v>23292</v>
      </c>
      <c r="AE426" s="197">
        <v>30741</v>
      </c>
      <c r="AF426" s="197">
        <v>42135</v>
      </c>
      <c r="AG426" s="197">
        <v>1595</v>
      </c>
      <c r="AH426" s="197">
        <v>87</v>
      </c>
      <c r="AI426" s="197">
        <v>332</v>
      </c>
      <c r="AJ426" s="197">
        <v>1885</v>
      </c>
      <c r="AK426" s="705">
        <v>35811</v>
      </c>
    </row>
    <row r="427" spans="1:37" ht="13.5" customHeight="1">
      <c r="A427" s="196">
        <v>41218</v>
      </c>
      <c r="B427" s="696">
        <v>0</v>
      </c>
      <c r="C427" s="154">
        <v>0</v>
      </c>
      <c r="D427" s="154">
        <v>19911</v>
      </c>
      <c r="E427" s="155">
        <v>0</v>
      </c>
      <c r="F427" s="154">
        <v>0</v>
      </c>
      <c r="G427" s="131">
        <v>1045</v>
      </c>
      <c r="H427" s="53">
        <v>0</v>
      </c>
      <c r="I427" s="13">
        <v>0</v>
      </c>
      <c r="J427" s="131">
        <v>2183</v>
      </c>
      <c r="K427" s="53">
        <v>0</v>
      </c>
      <c r="L427" s="13">
        <v>0</v>
      </c>
      <c r="M427" s="131">
        <v>1370</v>
      </c>
      <c r="N427" s="53">
        <v>0</v>
      </c>
      <c r="O427" s="13">
        <v>0</v>
      </c>
      <c r="P427" s="131">
        <v>1870</v>
      </c>
      <c r="Q427" s="13">
        <v>0</v>
      </c>
      <c r="R427" s="13">
        <v>0</v>
      </c>
      <c r="S427" s="57">
        <v>12</v>
      </c>
      <c r="T427" s="99">
        <v>0</v>
      </c>
      <c r="U427" s="57">
        <v>0</v>
      </c>
      <c r="V427" s="100">
        <v>0</v>
      </c>
      <c r="W427" s="99">
        <v>0</v>
      </c>
      <c r="X427" s="57">
        <v>0</v>
      </c>
      <c r="Y427" s="100">
        <v>46</v>
      </c>
      <c r="Z427" s="57">
        <v>0</v>
      </c>
      <c r="AA427" s="57">
        <v>0</v>
      </c>
      <c r="AB427" s="1415">
        <v>3192</v>
      </c>
      <c r="AC427" s="1396">
        <v>793378</v>
      </c>
      <c r="AD427" s="197">
        <v>23950</v>
      </c>
      <c r="AE427" s="197">
        <v>30094</v>
      </c>
      <c r="AF427" s="197">
        <v>41919</v>
      </c>
      <c r="AG427" s="197">
        <v>1461</v>
      </c>
      <c r="AH427" s="197">
        <v>88</v>
      </c>
      <c r="AI427" s="197">
        <v>332</v>
      </c>
      <c r="AJ427" s="197">
        <v>1910</v>
      </c>
      <c r="AK427" s="705">
        <v>36175</v>
      </c>
    </row>
    <row r="428" spans="1:37" ht="13.5" customHeight="1">
      <c r="A428" s="196">
        <v>41219</v>
      </c>
      <c r="B428" s="696">
        <v>0</v>
      </c>
      <c r="C428" s="154">
        <v>0</v>
      </c>
      <c r="D428" s="154">
        <v>29320</v>
      </c>
      <c r="E428" s="155">
        <v>0</v>
      </c>
      <c r="F428" s="154">
        <v>0</v>
      </c>
      <c r="G428" s="131">
        <v>2758</v>
      </c>
      <c r="H428" s="53">
        <v>0</v>
      </c>
      <c r="I428" s="13">
        <v>0</v>
      </c>
      <c r="J428" s="131">
        <v>3904</v>
      </c>
      <c r="K428" s="53">
        <v>0</v>
      </c>
      <c r="L428" s="13">
        <v>0</v>
      </c>
      <c r="M428" s="131">
        <v>2985</v>
      </c>
      <c r="N428" s="53">
        <v>0</v>
      </c>
      <c r="O428" s="13">
        <v>0</v>
      </c>
      <c r="P428" s="131">
        <v>2248</v>
      </c>
      <c r="Q428" s="13">
        <v>0</v>
      </c>
      <c r="R428" s="13">
        <v>0</v>
      </c>
      <c r="S428" s="57">
        <v>0</v>
      </c>
      <c r="T428" s="99">
        <v>0</v>
      </c>
      <c r="U428" s="57">
        <v>0</v>
      </c>
      <c r="V428" s="100">
        <v>0</v>
      </c>
      <c r="W428" s="99">
        <v>0</v>
      </c>
      <c r="X428" s="57">
        <v>0</v>
      </c>
      <c r="Y428" s="100">
        <v>541</v>
      </c>
      <c r="Z428" s="57">
        <v>0</v>
      </c>
      <c r="AA428" s="57">
        <v>1000</v>
      </c>
      <c r="AB428" s="1415">
        <v>4687</v>
      </c>
      <c r="AC428" s="1396">
        <v>794877</v>
      </c>
      <c r="AD428" s="197">
        <v>23989</v>
      </c>
      <c r="AE428" s="197">
        <v>30714</v>
      </c>
      <c r="AF428" s="197">
        <v>41270</v>
      </c>
      <c r="AG428" s="197">
        <v>1417</v>
      </c>
      <c r="AH428" s="197">
        <v>88</v>
      </c>
      <c r="AI428" s="197">
        <v>332</v>
      </c>
      <c r="AJ428" s="197">
        <v>2265</v>
      </c>
      <c r="AK428" s="705">
        <v>37550</v>
      </c>
    </row>
    <row r="429" spans="1:37" ht="13.5" customHeight="1">
      <c r="A429" s="196">
        <v>41220</v>
      </c>
      <c r="B429" s="696">
        <v>0</v>
      </c>
      <c r="C429" s="154">
        <v>0</v>
      </c>
      <c r="D429" s="154">
        <v>21115</v>
      </c>
      <c r="E429" s="155">
        <v>0</v>
      </c>
      <c r="F429" s="154">
        <v>0</v>
      </c>
      <c r="G429" s="131">
        <v>1813</v>
      </c>
      <c r="H429" s="53">
        <v>0</v>
      </c>
      <c r="I429" s="13">
        <v>0</v>
      </c>
      <c r="J429" s="131">
        <v>2544</v>
      </c>
      <c r="K429" s="53">
        <v>0</v>
      </c>
      <c r="L429" s="13">
        <v>0</v>
      </c>
      <c r="M429" s="131">
        <v>10403</v>
      </c>
      <c r="N429" s="53">
        <v>0</v>
      </c>
      <c r="O429" s="13">
        <v>0</v>
      </c>
      <c r="P429" s="131">
        <v>5005</v>
      </c>
      <c r="Q429" s="13">
        <v>0</v>
      </c>
      <c r="R429" s="13">
        <v>0</v>
      </c>
      <c r="S429" s="57">
        <v>32</v>
      </c>
      <c r="T429" s="99">
        <v>0</v>
      </c>
      <c r="U429" s="57">
        <v>0</v>
      </c>
      <c r="V429" s="100">
        <v>170</v>
      </c>
      <c r="W429" s="99">
        <v>0</v>
      </c>
      <c r="X429" s="57">
        <v>0</v>
      </c>
      <c r="Y429" s="100">
        <v>110</v>
      </c>
      <c r="Z429" s="57">
        <v>0</v>
      </c>
      <c r="AA429" s="57">
        <v>0</v>
      </c>
      <c r="AB429" s="1415">
        <v>2883</v>
      </c>
      <c r="AC429" s="1396">
        <v>796000</v>
      </c>
      <c r="AD429" s="197">
        <v>23576</v>
      </c>
      <c r="AE429" s="197">
        <v>31556</v>
      </c>
      <c r="AF429" s="197">
        <v>38625</v>
      </c>
      <c r="AG429" s="197">
        <v>2255</v>
      </c>
      <c r="AH429" s="197">
        <v>108</v>
      </c>
      <c r="AI429" s="197">
        <v>322</v>
      </c>
      <c r="AJ429" s="197">
        <v>2365</v>
      </c>
      <c r="AK429" s="705">
        <v>37621</v>
      </c>
    </row>
    <row r="430" spans="1:37" ht="13.5" customHeight="1">
      <c r="A430" s="196">
        <v>41221</v>
      </c>
      <c r="B430" s="696">
        <v>2000</v>
      </c>
      <c r="C430" s="154">
        <v>0</v>
      </c>
      <c r="D430" s="154">
        <v>14904</v>
      </c>
      <c r="E430" s="155">
        <v>0</v>
      </c>
      <c r="F430" s="154">
        <v>0</v>
      </c>
      <c r="G430" s="131">
        <v>987</v>
      </c>
      <c r="H430" s="53">
        <v>0</v>
      </c>
      <c r="I430" s="13">
        <v>0</v>
      </c>
      <c r="J430" s="131">
        <v>2413</v>
      </c>
      <c r="K430" s="53">
        <v>0</v>
      </c>
      <c r="L430" s="13">
        <v>0</v>
      </c>
      <c r="M430" s="131">
        <v>3261</v>
      </c>
      <c r="N430" s="53">
        <v>0</v>
      </c>
      <c r="O430" s="13">
        <v>0</v>
      </c>
      <c r="P430" s="131">
        <v>2629</v>
      </c>
      <c r="Q430" s="13">
        <v>0</v>
      </c>
      <c r="R430" s="13">
        <v>0</v>
      </c>
      <c r="S430" s="57">
        <v>24</v>
      </c>
      <c r="T430" s="99">
        <v>0</v>
      </c>
      <c r="U430" s="57">
        <v>0</v>
      </c>
      <c r="V430" s="100">
        <v>20</v>
      </c>
      <c r="W430" s="99">
        <v>0</v>
      </c>
      <c r="X430" s="57">
        <v>0</v>
      </c>
      <c r="Y430" s="100">
        <v>0</v>
      </c>
      <c r="Z430" s="57">
        <v>0</v>
      </c>
      <c r="AA430" s="57">
        <v>0</v>
      </c>
      <c r="AB430" s="1415">
        <v>4123</v>
      </c>
      <c r="AC430" s="1396">
        <v>799057</v>
      </c>
      <c r="AD430" s="197">
        <v>23328</v>
      </c>
      <c r="AE430" s="197">
        <v>32019</v>
      </c>
      <c r="AF430" s="197">
        <v>38568</v>
      </c>
      <c r="AG430" s="197">
        <v>2331</v>
      </c>
      <c r="AH430" s="197">
        <v>108</v>
      </c>
      <c r="AI430" s="197">
        <v>322</v>
      </c>
      <c r="AJ430" s="197">
        <v>2365</v>
      </c>
      <c r="AK430" s="705">
        <v>38287</v>
      </c>
    </row>
    <row r="431" spans="1:37" ht="13.5" customHeight="1">
      <c r="A431" s="196">
        <v>41222</v>
      </c>
      <c r="B431" s="696">
        <v>0</v>
      </c>
      <c r="C431" s="154">
        <v>0</v>
      </c>
      <c r="D431" s="154">
        <v>21340</v>
      </c>
      <c r="E431" s="155">
        <v>0</v>
      </c>
      <c r="F431" s="154">
        <v>0</v>
      </c>
      <c r="G431" s="131">
        <v>990</v>
      </c>
      <c r="H431" s="53">
        <v>0</v>
      </c>
      <c r="I431" s="13">
        <v>0</v>
      </c>
      <c r="J431" s="131">
        <v>390</v>
      </c>
      <c r="K431" s="53">
        <v>0</v>
      </c>
      <c r="L431" s="13">
        <v>0</v>
      </c>
      <c r="M431" s="131">
        <v>1799</v>
      </c>
      <c r="N431" s="53">
        <v>0</v>
      </c>
      <c r="O431" s="13">
        <v>0</v>
      </c>
      <c r="P431" s="131">
        <v>3319</v>
      </c>
      <c r="Q431" s="13">
        <v>0</v>
      </c>
      <c r="R431" s="13">
        <v>0</v>
      </c>
      <c r="S431" s="57">
        <v>17</v>
      </c>
      <c r="T431" s="99">
        <v>0</v>
      </c>
      <c r="U431" s="57">
        <v>0</v>
      </c>
      <c r="V431" s="100">
        <v>0</v>
      </c>
      <c r="W431" s="99">
        <v>0</v>
      </c>
      <c r="X431" s="57">
        <v>0</v>
      </c>
      <c r="Y431" s="100">
        <v>100</v>
      </c>
      <c r="Z431" s="57">
        <v>0</v>
      </c>
      <c r="AA431" s="57">
        <v>0</v>
      </c>
      <c r="AB431" s="1415">
        <v>2301</v>
      </c>
      <c r="AC431" s="1396">
        <v>798430</v>
      </c>
      <c r="AD431" s="197">
        <v>23616</v>
      </c>
      <c r="AE431" s="197">
        <v>32165</v>
      </c>
      <c r="AF431" s="197">
        <v>38319</v>
      </c>
      <c r="AG431" s="197">
        <v>2283</v>
      </c>
      <c r="AH431" s="197">
        <v>100</v>
      </c>
      <c r="AI431" s="197">
        <v>322</v>
      </c>
      <c r="AJ431" s="197">
        <v>2465</v>
      </c>
      <c r="AK431" s="705">
        <v>38794</v>
      </c>
    </row>
    <row r="432" spans="1:37" ht="13.5" customHeight="1">
      <c r="A432" s="196">
        <v>41225</v>
      </c>
      <c r="B432" s="696">
        <v>0</v>
      </c>
      <c r="C432" s="154">
        <v>0</v>
      </c>
      <c r="D432" s="154">
        <v>1950</v>
      </c>
      <c r="E432" s="155">
        <v>0</v>
      </c>
      <c r="F432" s="154">
        <v>0</v>
      </c>
      <c r="G432" s="131">
        <v>13</v>
      </c>
      <c r="H432" s="53">
        <v>0</v>
      </c>
      <c r="I432" s="13">
        <v>0</v>
      </c>
      <c r="J432" s="131">
        <v>137</v>
      </c>
      <c r="K432" s="53">
        <v>0</v>
      </c>
      <c r="L432" s="13">
        <v>0</v>
      </c>
      <c r="M432" s="131">
        <v>291</v>
      </c>
      <c r="N432" s="53">
        <v>0</v>
      </c>
      <c r="O432" s="13">
        <v>0</v>
      </c>
      <c r="P432" s="131">
        <v>115</v>
      </c>
      <c r="Q432" s="13">
        <v>0</v>
      </c>
      <c r="R432" s="13">
        <v>0</v>
      </c>
      <c r="S432" s="57">
        <v>0</v>
      </c>
      <c r="T432" s="99">
        <v>0</v>
      </c>
      <c r="U432" s="57">
        <v>0</v>
      </c>
      <c r="V432" s="100">
        <v>0</v>
      </c>
      <c r="W432" s="99">
        <v>0</v>
      </c>
      <c r="X432" s="57">
        <v>0</v>
      </c>
      <c r="Y432" s="100">
        <v>0</v>
      </c>
      <c r="Z432" s="57">
        <v>0</v>
      </c>
      <c r="AA432" s="57">
        <v>0</v>
      </c>
      <c r="AB432" s="1415">
        <v>50</v>
      </c>
      <c r="AC432" s="1396">
        <v>798656</v>
      </c>
      <c r="AD432" s="197">
        <v>23616</v>
      </c>
      <c r="AE432" s="197">
        <v>32165</v>
      </c>
      <c r="AF432" s="197">
        <v>38334</v>
      </c>
      <c r="AG432" s="197">
        <v>2287</v>
      </c>
      <c r="AH432" s="197">
        <v>100</v>
      </c>
      <c r="AI432" s="197">
        <v>322</v>
      </c>
      <c r="AJ432" s="197">
        <v>2465</v>
      </c>
      <c r="AK432" s="705">
        <v>38794</v>
      </c>
    </row>
    <row r="433" spans="1:38" ht="13.5" customHeight="1">
      <c r="A433" s="196">
        <v>41226</v>
      </c>
      <c r="B433" s="696">
        <v>0</v>
      </c>
      <c r="C433" s="154">
        <v>0</v>
      </c>
      <c r="D433" s="154">
        <v>6876</v>
      </c>
      <c r="E433" s="155">
        <v>0</v>
      </c>
      <c r="F433" s="154">
        <v>0</v>
      </c>
      <c r="G433" s="131">
        <v>1686</v>
      </c>
      <c r="H433" s="53">
        <v>0</v>
      </c>
      <c r="I433" s="13">
        <v>0</v>
      </c>
      <c r="J433" s="131">
        <v>1175</v>
      </c>
      <c r="K433" s="53">
        <v>0</v>
      </c>
      <c r="L433" s="13">
        <v>0</v>
      </c>
      <c r="M433" s="131">
        <v>1188</v>
      </c>
      <c r="N433" s="53">
        <v>0</v>
      </c>
      <c r="O433" s="13">
        <v>0</v>
      </c>
      <c r="P433" s="131">
        <v>2232</v>
      </c>
      <c r="Q433" s="13">
        <v>0</v>
      </c>
      <c r="R433" s="13">
        <v>0</v>
      </c>
      <c r="S433" s="57">
        <v>49</v>
      </c>
      <c r="T433" s="99">
        <v>0</v>
      </c>
      <c r="U433" s="57">
        <v>0</v>
      </c>
      <c r="V433" s="100">
        <v>0</v>
      </c>
      <c r="W433" s="99">
        <v>0</v>
      </c>
      <c r="X433" s="57">
        <v>0</v>
      </c>
      <c r="Y433" s="100">
        <v>0</v>
      </c>
      <c r="Z433" s="57">
        <v>0</v>
      </c>
      <c r="AA433" s="57">
        <v>1000</v>
      </c>
      <c r="AB433" s="1415">
        <v>4849</v>
      </c>
      <c r="AC433" s="1396">
        <v>798676</v>
      </c>
      <c r="AD433" s="197">
        <v>22966</v>
      </c>
      <c r="AE433" s="197">
        <v>32270</v>
      </c>
      <c r="AF433" s="197">
        <v>38341</v>
      </c>
      <c r="AG433" s="197">
        <v>2440</v>
      </c>
      <c r="AH433" s="197">
        <v>100</v>
      </c>
      <c r="AI433" s="197">
        <v>322</v>
      </c>
      <c r="AJ433" s="197">
        <v>2465</v>
      </c>
      <c r="AK433" s="705">
        <v>40079</v>
      </c>
    </row>
    <row r="434" spans="1:38" ht="13.5" customHeight="1">
      <c r="A434" s="196">
        <v>41227</v>
      </c>
      <c r="B434" s="696">
        <v>0</v>
      </c>
      <c r="C434" s="154">
        <v>0</v>
      </c>
      <c r="D434" s="154">
        <v>10911</v>
      </c>
      <c r="E434" s="155">
        <v>0</v>
      </c>
      <c r="F434" s="154">
        <v>0</v>
      </c>
      <c r="G434" s="131">
        <v>1981</v>
      </c>
      <c r="H434" s="53">
        <v>0</v>
      </c>
      <c r="I434" s="13">
        <v>0</v>
      </c>
      <c r="J434" s="131">
        <v>2562</v>
      </c>
      <c r="K434" s="53">
        <v>0</v>
      </c>
      <c r="L434" s="13">
        <v>0</v>
      </c>
      <c r="M434" s="131">
        <v>1337</v>
      </c>
      <c r="N434" s="53">
        <v>0</v>
      </c>
      <c r="O434" s="13">
        <v>0</v>
      </c>
      <c r="P434" s="131">
        <v>4617</v>
      </c>
      <c r="Q434" s="13">
        <v>0</v>
      </c>
      <c r="R434" s="13">
        <v>0</v>
      </c>
      <c r="S434" s="57">
        <v>20</v>
      </c>
      <c r="T434" s="99">
        <v>0</v>
      </c>
      <c r="U434" s="57">
        <v>0</v>
      </c>
      <c r="V434" s="100">
        <v>0</v>
      </c>
      <c r="W434" s="99">
        <v>0</v>
      </c>
      <c r="X434" s="57">
        <v>0</v>
      </c>
      <c r="Y434" s="100">
        <v>109</v>
      </c>
      <c r="Z434" s="57">
        <v>0</v>
      </c>
      <c r="AA434" s="57">
        <v>0</v>
      </c>
      <c r="AB434" s="1415">
        <v>2250</v>
      </c>
      <c r="AC434" s="1396">
        <v>799155</v>
      </c>
      <c r="AD434" s="197">
        <v>22007</v>
      </c>
      <c r="AE434" s="197">
        <v>32631</v>
      </c>
      <c r="AF434" s="197">
        <v>37831</v>
      </c>
      <c r="AG434" s="197">
        <v>2335</v>
      </c>
      <c r="AH434" s="197">
        <v>102</v>
      </c>
      <c r="AI434" s="197">
        <v>322</v>
      </c>
      <c r="AJ434" s="197">
        <v>2465</v>
      </c>
      <c r="AK434" s="705">
        <v>40431</v>
      </c>
    </row>
    <row r="435" spans="1:38" ht="13.5" customHeight="1">
      <c r="A435" s="196">
        <v>41228</v>
      </c>
      <c r="B435" s="696">
        <v>0</v>
      </c>
      <c r="C435" s="154">
        <v>0</v>
      </c>
      <c r="D435" s="154">
        <v>24481</v>
      </c>
      <c r="E435" s="155">
        <v>0</v>
      </c>
      <c r="F435" s="154">
        <v>0</v>
      </c>
      <c r="G435" s="131">
        <v>2456</v>
      </c>
      <c r="H435" s="53">
        <v>0</v>
      </c>
      <c r="I435" s="13">
        <v>0</v>
      </c>
      <c r="J435" s="131">
        <v>6086</v>
      </c>
      <c r="K435" s="53">
        <v>0</v>
      </c>
      <c r="L435" s="13">
        <v>0</v>
      </c>
      <c r="M435" s="131">
        <v>1875</v>
      </c>
      <c r="N435" s="53">
        <v>0</v>
      </c>
      <c r="O435" s="13">
        <v>0</v>
      </c>
      <c r="P435" s="131">
        <v>3716</v>
      </c>
      <c r="Q435" s="13">
        <v>0</v>
      </c>
      <c r="R435" s="13">
        <v>0</v>
      </c>
      <c r="S435" s="57">
        <v>5</v>
      </c>
      <c r="T435" s="99">
        <v>0</v>
      </c>
      <c r="U435" s="57">
        <v>0</v>
      </c>
      <c r="V435" s="100">
        <v>0</v>
      </c>
      <c r="W435" s="99">
        <v>0</v>
      </c>
      <c r="X435" s="57">
        <v>0</v>
      </c>
      <c r="Y435" s="100">
        <v>140</v>
      </c>
      <c r="Z435" s="57">
        <v>0</v>
      </c>
      <c r="AA435" s="57">
        <v>0</v>
      </c>
      <c r="AB435" s="1415">
        <v>4626</v>
      </c>
      <c r="AC435" s="1396">
        <v>806416</v>
      </c>
      <c r="AD435" s="197">
        <v>21990</v>
      </c>
      <c r="AE435" s="197">
        <v>29874</v>
      </c>
      <c r="AF435" s="197">
        <v>37258</v>
      </c>
      <c r="AG435" s="197">
        <v>2167</v>
      </c>
      <c r="AH435" s="197">
        <v>103</v>
      </c>
      <c r="AI435" s="197">
        <v>322</v>
      </c>
      <c r="AJ435" s="197">
        <v>2434</v>
      </c>
      <c r="AK435" s="705">
        <v>41501</v>
      </c>
    </row>
    <row r="436" spans="1:38" ht="13.5" customHeight="1">
      <c r="A436" s="196">
        <v>41229</v>
      </c>
      <c r="B436" s="696">
        <v>0</v>
      </c>
      <c r="C436" s="154">
        <v>0</v>
      </c>
      <c r="D436" s="154">
        <v>19201</v>
      </c>
      <c r="E436" s="155">
        <v>0</v>
      </c>
      <c r="F436" s="154">
        <v>0</v>
      </c>
      <c r="G436" s="131">
        <v>1735</v>
      </c>
      <c r="H436" s="53">
        <v>0</v>
      </c>
      <c r="I436" s="13">
        <v>0</v>
      </c>
      <c r="J436" s="131">
        <v>1852</v>
      </c>
      <c r="K436" s="53">
        <v>0</v>
      </c>
      <c r="L436" s="13">
        <v>0</v>
      </c>
      <c r="M436" s="131">
        <v>3462</v>
      </c>
      <c r="N436" s="53">
        <v>0</v>
      </c>
      <c r="O436" s="13">
        <v>0</v>
      </c>
      <c r="P436" s="131">
        <v>4223</v>
      </c>
      <c r="Q436" s="13">
        <v>0</v>
      </c>
      <c r="R436" s="13">
        <v>0</v>
      </c>
      <c r="S436" s="57">
        <v>2</v>
      </c>
      <c r="T436" s="99">
        <v>0</v>
      </c>
      <c r="U436" s="57">
        <v>0</v>
      </c>
      <c r="V436" s="100">
        <v>0</v>
      </c>
      <c r="W436" s="99">
        <v>0</v>
      </c>
      <c r="X436" s="57">
        <v>0</v>
      </c>
      <c r="Y436" s="100">
        <v>125</v>
      </c>
      <c r="Z436" s="57">
        <v>0</v>
      </c>
      <c r="AA436" s="57">
        <v>0</v>
      </c>
      <c r="AB436" s="1415">
        <v>3638</v>
      </c>
      <c r="AC436" s="1396">
        <v>807690</v>
      </c>
      <c r="AD436" s="197">
        <v>21993</v>
      </c>
      <c r="AE436" s="197">
        <v>29371</v>
      </c>
      <c r="AF436" s="197">
        <v>36695</v>
      </c>
      <c r="AG436" s="197">
        <v>1922</v>
      </c>
      <c r="AH436" s="197">
        <v>102</v>
      </c>
      <c r="AI436" s="197">
        <v>322</v>
      </c>
      <c r="AJ436" s="197">
        <v>2557</v>
      </c>
      <c r="AK436" s="705">
        <v>40927</v>
      </c>
    </row>
    <row r="437" spans="1:38" ht="13.5" customHeight="1">
      <c r="A437" s="196">
        <v>41232</v>
      </c>
      <c r="B437" s="696">
        <v>0</v>
      </c>
      <c r="C437" s="154">
        <v>0</v>
      </c>
      <c r="D437" s="154">
        <v>6991</v>
      </c>
      <c r="E437" s="155">
        <v>0</v>
      </c>
      <c r="F437" s="154">
        <v>0</v>
      </c>
      <c r="G437" s="131">
        <v>4018</v>
      </c>
      <c r="H437" s="53">
        <v>0</v>
      </c>
      <c r="I437" s="13">
        <v>0</v>
      </c>
      <c r="J437" s="131">
        <v>2753</v>
      </c>
      <c r="K437" s="53">
        <v>0</v>
      </c>
      <c r="L437" s="13">
        <v>0</v>
      </c>
      <c r="M437" s="131">
        <v>2171</v>
      </c>
      <c r="N437" s="53">
        <v>0</v>
      </c>
      <c r="O437" s="13">
        <v>0</v>
      </c>
      <c r="P437" s="131">
        <v>2799</v>
      </c>
      <c r="Q437" s="13">
        <v>0</v>
      </c>
      <c r="R437" s="13">
        <v>0</v>
      </c>
      <c r="S437" s="57">
        <v>5</v>
      </c>
      <c r="T437" s="99">
        <v>0</v>
      </c>
      <c r="U437" s="57">
        <v>0</v>
      </c>
      <c r="V437" s="100">
        <v>0</v>
      </c>
      <c r="W437" s="99">
        <v>0</v>
      </c>
      <c r="X437" s="57">
        <v>0</v>
      </c>
      <c r="Y437" s="100">
        <v>0</v>
      </c>
      <c r="Z437" s="57">
        <v>0</v>
      </c>
      <c r="AA437" s="57">
        <v>0</v>
      </c>
      <c r="AB437" s="1415">
        <v>1363</v>
      </c>
      <c r="AC437" s="1396">
        <v>808416</v>
      </c>
      <c r="AD437" s="197">
        <v>19748</v>
      </c>
      <c r="AE437" s="197">
        <v>28773</v>
      </c>
      <c r="AF437" s="197">
        <v>36236</v>
      </c>
      <c r="AG437" s="197">
        <v>1674</v>
      </c>
      <c r="AH437" s="197">
        <v>102</v>
      </c>
      <c r="AI437" s="197">
        <v>322</v>
      </c>
      <c r="AJ437" s="197">
        <v>2557</v>
      </c>
      <c r="AK437" s="705">
        <v>41242</v>
      </c>
    </row>
    <row r="438" spans="1:38" ht="13.5" customHeight="1">
      <c r="A438" s="196">
        <v>41233</v>
      </c>
      <c r="B438" s="696">
        <v>0</v>
      </c>
      <c r="C438" s="154">
        <v>0</v>
      </c>
      <c r="D438" s="154">
        <v>16776</v>
      </c>
      <c r="E438" s="155">
        <v>0</v>
      </c>
      <c r="F438" s="154">
        <v>0</v>
      </c>
      <c r="G438" s="131">
        <v>2114</v>
      </c>
      <c r="H438" s="53">
        <v>0</v>
      </c>
      <c r="I438" s="13">
        <v>0</v>
      </c>
      <c r="J438" s="131">
        <v>2831</v>
      </c>
      <c r="K438" s="53">
        <v>0</v>
      </c>
      <c r="L438" s="13">
        <v>0</v>
      </c>
      <c r="M438" s="131">
        <v>1819</v>
      </c>
      <c r="N438" s="53">
        <v>0</v>
      </c>
      <c r="O438" s="13">
        <v>0</v>
      </c>
      <c r="P438" s="131">
        <v>3170</v>
      </c>
      <c r="Q438" s="13">
        <v>0</v>
      </c>
      <c r="R438" s="13">
        <v>0</v>
      </c>
      <c r="S438" s="57">
        <v>55</v>
      </c>
      <c r="T438" s="99">
        <v>0</v>
      </c>
      <c r="U438" s="57">
        <v>0</v>
      </c>
      <c r="V438" s="100">
        <v>0</v>
      </c>
      <c r="W438" s="99">
        <v>0</v>
      </c>
      <c r="X438" s="57">
        <v>0</v>
      </c>
      <c r="Y438" s="100">
        <v>24</v>
      </c>
      <c r="Z438" s="57">
        <v>0</v>
      </c>
      <c r="AA438" s="57">
        <v>500</v>
      </c>
      <c r="AB438" s="1415">
        <v>3207</v>
      </c>
      <c r="AC438" s="1396">
        <v>807445</v>
      </c>
      <c r="AD438" s="197">
        <v>18493</v>
      </c>
      <c r="AE438" s="197">
        <v>27681</v>
      </c>
      <c r="AF438" s="197">
        <v>35666</v>
      </c>
      <c r="AG438" s="197">
        <v>1616</v>
      </c>
      <c r="AH438" s="197">
        <v>104</v>
      </c>
      <c r="AI438" s="197">
        <v>322</v>
      </c>
      <c r="AJ438" s="197">
        <v>2565</v>
      </c>
      <c r="AK438" s="705">
        <v>40392</v>
      </c>
    </row>
    <row r="439" spans="1:38" ht="13.5" customHeight="1">
      <c r="A439" s="196">
        <v>41234</v>
      </c>
      <c r="B439" s="696">
        <v>0</v>
      </c>
      <c r="C439" s="154">
        <v>0</v>
      </c>
      <c r="D439" s="154">
        <v>14474</v>
      </c>
      <c r="E439" s="155">
        <v>0</v>
      </c>
      <c r="F439" s="154">
        <v>0</v>
      </c>
      <c r="G439" s="131">
        <v>1698</v>
      </c>
      <c r="H439" s="53">
        <v>0</v>
      </c>
      <c r="I439" s="13">
        <v>0</v>
      </c>
      <c r="J439" s="131">
        <v>1335</v>
      </c>
      <c r="K439" s="53">
        <v>0</v>
      </c>
      <c r="L439" s="13">
        <v>0</v>
      </c>
      <c r="M439" s="131">
        <v>1425</v>
      </c>
      <c r="N439" s="53">
        <v>0</v>
      </c>
      <c r="O439" s="13">
        <v>0</v>
      </c>
      <c r="P439" s="131">
        <v>1985</v>
      </c>
      <c r="Q439" s="13">
        <v>0</v>
      </c>
      <c r="R439" s="13">
        <v>0</v>
      </c>
      <c r="S439" s="57">
        <v>15</v>
      </c>
      <c r="T439" s="99">
        <v>0</v>
      </c>
      <c r="U439" s="57">
        <v>0</v>
      </c>
      <c r="V439" s="100">
        <v>30</v>
      </c>
      <c r="W439" s="99">
        <v>0</v>
      </c>
      <c r="X439" s="57">
        <v>0</v>
      </c>
      <c r="Y439" s="100">
        <v>0</v>
      </c>
      <c r="Z439" s="57">
        <v>0</v>
      </c>
      <c r="AA439" s="57">
        <v>0</v>
      </c>
      <c r="AB439" s="1415">
        <v>2121</v>
      </c>
      <c r="AC439" s="1396">
        <v>807915</v>
      </c>
      <c r="AD439" s="197">
        <v>17383</v>
      </c>
      <c r="AE439" s="197">
        <v>26898</v>
      </c>
      <c r="AF439" s="197">
        <v>35359</v>
      </c>
      <c r="AG439" s="197">
        <v>1561</v>
      </c>
      <c r="AH439" s="197">
        <v>101</v>
      </c>
      <c r="AI439" s="197">
        <v>322</v>
      </c>
      <c r="AJ439" s="197">
        <v>2565</v>
      </c>
      <c r="AK439" s="705">
        <v>40370</v>
      </c>
    </row>
    <row r="440" spans="1:38" s="112" customFormat="1" ht="13.5" customHeight="1">
      <c r="A440" s="711">
        <v>41235</v>
      </c>
      <c r="B440" s="717">
        <v>0</v>
      </c>
      <c r="C440" s="157">
        <v>0</v>
      </c>
      <c r="D440" s="157">
        <v>1208</v>
      </c>
      <c r="E440" s="158">
        <v>0</v>
      </c>
      <c r="F440" s="157">
        <v>0</v>
      </c>
      <c r="G440" s="114">
        <v>0</v>
      </c>
      <c r="H440" s="109">
        <v>0</v>
      </c>
      <c r="I440" s="108">
        <v>0</v>
      </c>
      <c r="J440" s="114">
        <v>0</v>
      </c>
      <c r="K440" s="109">
        <v>0</v>
      </c>
      <c r="L440" s="108">
        <v>0</v>
      </c>
      <c r="M440" s="114">
        <v>0</v>
      </c>
      <c r="N440" s="109">
        <v>0</v>
      </c>
      <c r="O440" s="108">
        <v>0</v>
      </c>
      <c r="P440" s="114">
        <v>2</v>
      </c>
      <c r="Q440" s="108">
        <v>0</v>
      </c>
      <c r="R440" s="108">
        <v>0</v>
      </c>
      <c r="S440" s="108">
        <v>0</v>
      </c>
      <c r="T440" s="109">
        <v>0</v>
      </c>
      <c r="U440" s="108">
        <v>0</v>
      </c>
      <c r="V440" s="114">
        <v>0</v>
      </c>
      <c r="W440" s="109">
        <v>0</v>
      </c>
      <c r="X440" s="108">
        <v>0</v>
      </c>
      <c r="Y440" s="114">
        <v>0</v>
      </c>
      <c r="Z440" s="108">
        <v>0</v>
      </c>
      <c r="AA440" s="108">
        <v>0</v>
      </c>
      <c r="AB440" s="1418">
        <v>0</v>
      </c>
      <c r="AC440" s="1395">
        <v>807986</v>
      </c>
      <c r="AD440" s="199">
        <v>17383</v>
      </c>
      <c r="AE440" s="199">
        <v>26898</v>
      </c>
      <c r="AF440" s="199">
        <v>35359</v>
      </c>
      <c r="AG440" s="199">
        <v>1559</v>
      </c>
      <c r="AH440" s="199">
        <v>101</v>
      </c>
      <c r="AI440" s="199">
        <v>322</v>
      </c>
      <c r="AJ440" s="199">
        <v>2565</v>
      </c>
      <c r="AK440" s="704">
        <v>40370</v>
      </c>
      <c r="AL440" s="115" t="s">
        <v>47</v>
      </c>
    </row>
    <row r="441" spans="1:38" ht="13.5" customHeight="1">
      <c r="A441" s="196">
        <v>41236</v>
      </c>
      <c r="B441" s="696">
        <v>0</v>
      </c>
      <c r="C441" s="154">
        <v>0</v>
      </c>
      <c r="D441" s="154">
        <v>4153</v>
      </c>
      <c r="E441" s="155">
        <v>0</v>
      </c>
      <c r="F441" s="154">
        <v>0</v>
      </c>
      <c r="G441" s="131">
        <v>216</v>
      </c>
      <c r="H441" s="53">
        <v>0</v>
      </c>
      <c r="I441" s="13">
        <v>0</v>
      </c>
      <c r="J441" s="131">
        <v>124</v>
      </c>
      <c r="K441" s="53">
        <v>0</v>
      </c>
      <c r="L441" s="13">
        <v>0</v>
      </c>
      <c r="M441" s="131">
        <v>283</v>
      </c>
      <c r="N441" s="53">
        <v>0</v>
      </c>
      <c r="O441" s="13">
        <v>0</v>
      </c>
      <c r="P441" s="131">
        <v>337</v>
      </c>
      <c r="Q441" s="13">
        <v>0</v>
      </c>
      <c r="R441" s="13">
        <v>0</v>
      </c>
      <c r="S441" s="57">
        <v>7</v>
      </c>
      <c r="T441" s="99">
        <v>0</v>
      </c>
      <c r="U441" s="57">
        <v>0</v>
      </c>
      <c r="V441" s="100">
        <v>0</v>
      </c>
      <c r="W441" s="99">
        <v>0</v>
      </c>
      <c r="X441" s="57">
        <v>0</v>
      </c>
      <c r="Y441" s="100">
        <v>0</v>
      </c>
      <c r="Z441" s="57">
        <v>0</v>
      </c>
      <c r="AA441" s="57">
        <v>0</v>
      </c>
      <c r="AB441" s="1415">
        <v>867</v>
      </c>
      <c r="AC441" s="1396">
        <v>807950</v>
      </c>
      <c r="AD441" s="197">
        <v>17276</v>
      </c>
      <c r="AE441" s="197">
        <v>26847</v>
      </c>
      <c r="AF441" s="197">
        <v>35288</v>
      </c>
      <c r="AG441" s="197">
        <v>1558</v>
      </c>
      <c r="AH441" s="197">
        <v>101</v>
      </c>
      <c r="AI441" s="197">
        <v>322</v>
      </c>
      <c r="AJ441" s="197">
        <v>2565</v>
      </c>
      <c r="AK441" s="705">
        <v>40533</v>
      </c>
    </row>
    <row r="442" spans="1:38" ht="13.5" customHeight="1">
      <c r="A442" s="196">
        <v>41239</v>
      </c>
      <c r="B442" s="696">
        <v>0</v>
      </c>
      <c r="C442" s="154">
        <v>0</v>
      </c>
      <c r="D442" s="154">
        <v>11634</v>
      </c>
      <c r="E442" s="155">
        <v>0</v>
      </c>
      <c r="F442" s="154">
        <v>30126</v>
      </c>
      <c r="G442" s="131">
        <v>33722</v>
      </c>
      <c r="H442" s="53">
        <v>0</v>
      </c>
      <c r="I442" s="13">
        <v>42094</v>
      </c>
      <c r="J442" s="131">
        <v>45036</v>
      </c>
      <c r="K442" s="53">
        <v>0</v>
      </c>
      <c r="L442" s="13">
        <v>30356</v>
      </c>
      <c r="M442" s="131">
        <v>32797</v>
      </c>
      <c r="N442" s="53">
        <v>0</v>
      </c>
      <c r="O442" s="13">
        <v>2406</v>
      </c>
      <c r="P442" s="131">
        <v>3706</v>
      </c>
      <c r="Q442" s="13">
        <v>0</v>
      </c>
      <c r="R442" s="13">
        <v>0</v>
      </c>
      <c r="S442" s="57">
        <v>47</v>
      </c>
      <c r="T442" s="99">
        <v>0</v>
      </c>
      <c r="U442" s="57">
        <v>0</v>
      </c>
      <c r="V442" s="100">
        <v>0</v>
      </c>
      <c r="W442" s="99">
        <v>0</v>
      </c>
      <c r="X442" s="57">
        <v>0</v>
      </c>
      <c r="Y442" s="100">
        <v>178</v>
      </c>
      <c r="Z442" s="57">
        <v>0</v>
      </c>
      <c r="AA442" s="57">
        <v>500</v>
      </c>
      <c r="AB442" s="1415">
        <v>3073</v>
      </c>
      <c r="AC442" s="1396">
        <v>808043</v>
      </c>
      <c r="AD442" s="197">
        <v>16988</v>
      </c>
      <c r="AE442" s="197">
        <v>26740</v>
      </c>
      <c r="AF442" s="197">
        <v>34702</v>
      </c>
      <c r="AG442" s="197">
        <v>1641</v>
      </c>
      <c r="AH442" s="197">
        <v>100</v>
      </c>
      <c r="AI442" s="197">
        <v>322</v>
      </c>
      <c r="AJ442" s="197">
        <v>2642</v>
      </c>
      <c r="AK442" s="705">
        <v>41908</v>
      </c>
    </row>
    <row r="443" spans="1:38" ht="13.5" customHeight="1">
      <c r="A443" s="196">
        <v>41240</v>
      </c>
      <c r="B443" s="696">
        <v>0</v>
      </c>
      <c r="C443" s="154">
        <v>0</v>
      </c>
      <c r="D443" s="154">
        <v>8276</v>
      </c>
      <c r="E443" s="155">
        <v>0</v>
      </c>
      <c r="F443" s="154">
        <v>0</v>
      </c>
      <c r="G443" s="131">
        <v>250</v>
      </c>
      <c r="H443" s="53">
        <v>0</v>
      </c>
      <c r="I443" s="13">
        <v>0</v>
      </c>
      <c r="J443" s="131">
        <v>2733</v>
      </c>
      <c r="K443" s="53">
        <v>0</v>
      </c>
      <c r="L443" s="13">
        <v>20000</v>
      </c>
      <c r="M443" s="131">
        <v>20678</v>
      </c>
      <c r="N443" s="53">
        <v>0</v>
      </c>
      <c r="O443" s="13">
        <v>0</v>
      </c>
      <c r="P443" s="131">
        <v>1707</v>
      </c>
      <c r="Q443" s="13">
        <v>0</v>
      </c>
      <c r="R443" s="13">
        <v>0</v>
      </c>
      <c r="S443" s="57">
        <v>15</v>
      </c>
      <c r="T443" s="99">
        <v>0</v>
      </c>
      <c r="U443" s="57">
        <v>0</v>
      </c>
      <c r="V443" s="100">
        <v>20</v>
      </c>
      <c r="W443" s="99">
        <v>0</v>
      </c>
      <c r="X443" s="57">
        <v>0</v>
      </c>
      <c r="Y443" s="100">
        <v>0</v>
      </c>
      <c r="Z443" s="57">
        <v>0</v>
      </c>
      <c r="AA443" s="57">
        <v>600</v>
      </c>
      <c r="AB443" s="1415">
        <v>4615</v>
      </c>
      <c r="AC443" s="1396">
        <v>808878</v>
      </c>
      <c r="AD443" s="197">
        <v>16867</v>
      </c>
      <c r="AE443" s="197">
        <v>26735</v>
      </c>
      <c r="AF443" s="197">
        <v>34504</v>
      </c>
      <c r="AG443" s="197">
        <v>1599</v>
      </c>
      <c r="AH443" s="197">
        <v>101</v>
      </c>
      <c r="AI443" s="197">
        <v>302</v>
      </c>
      <c r="AJ443" s="197">
        <v>2642</v>
      </c>
      <c r="AK443" s="705">
        <v>43458</v>
      </c>
    </row>
    <row r="444" spans="1:38" ht="13.5" customHeight="1">
      <c r="A444" s="196">
        <v>41241</v>
      </c>
      <c r="B444" s="696">
        <v>0</v>
      </c>
      <c r="C444" s="154">
        <v>0</v>
      </c>
      <c r="D444" s="154">
        <v>16159</v>
      </c>
      <c r="E444" s="155">
        <v>0</v>
      </c>
      <c r="F444" s="154">
        <v>0</v>
      </c>
      <c r="G444" s="131">
        <v>91</v>
      </c>
      <c r="H444" s="53">
        <v>0</v>
      </c>
      <c r="I444" s="13">
        <v>0</v>
      </c>
      <c r="J444" s="131">
        <v>4287</v>
      </c>
      <c r="K444" s="53">
        <v>0</v>
      </c>
      <c r="L444" s="13">
        <v>0</v>
      </c>
      <c r="M444" s="131">
        <v>932</v>
      </c>
      <c r="N444" s="53">
        <v>0</v>
      </c>
      <c r="O444" s="13">
        <v>0</v>
      </c>
      <c r="P444" s="131">
        <v>546</v>
      </c>
      <c r="Q444" s="13">
        <v>0</v>
      </c>
      <c r="R444" s="13">
        <v>0</v>
      </c>
      <c r="S444" s="57">
        <v>59</v>
      </c>
      <c r="T444" s="99">
        <v>0</v>
      </c>
      <c r="U444" s="57">
        <v>0</v>
      </c>
      <c r="V444" s="100">
        <v>20</v>
      </c>
      <c r="W444" s="99">
        <v>0</v>
      </c>
      <c r="X444" s="57">
        <v>0</v>
      </c>
      <c r="Y444" s="100">
        <v>235</v>
      </c>
      <c r="Z444" s="57">
        <v>0</v>
      </c>
      <c r="AA444" s="57">
        <v>0</v>
      </c>
      <c r="AB444" s="1415">
        <v>3074</v>
      </c>
      <c r="AC444" s="1396">
        <v>809073</v>
      </c>
      <c r="AD444" s="197">
        <v>16871</v>
      </c>
      <c r="AE444" s="197">
        <v>25658</v>
      </c>
      <c r="AF444" s="197">
        <v>34241</v>
      </c>
      <c r="AG444" s="197">
        <v>1595</v>
      </c>
      <c r="AH444" s="197">
        <v>105</v>
      </c>
      <c r="AI444" s="197">
        <v>282</v>
      </c>
      <c r="AJ444" s="197">
        <v>2746</v>
      </c>
      <c r="AK444" s="705">
        <v>44451</v>
      </c>
    </row>
    <row r="445" spans="1:38" ht="13.5" customHeight="1">
      <c r="A445" s="196">
        <v>41242</v>
      </c>
      <c r="B445" s="696">
        <v>0</v>
      </c>
      <c r="C445" s="154">
        <v>0</v>
      </c>
      <c r="D445" s="154">
        <v>8936</v>
      </c>
      <c r="E445" s="155">
        <v>0</v>
      </c>
      <c r="F445" s="154">
        <v>0</v>
      </c>
      <c r="G445" s="131">
        <v>428</v>
      </c>
      <c r="H445" s="53">
        <v>0</v>
      </c>
      <c r="I445" s="13">
        <v>0</v>
      </c>
      <c r="J445" s="131">
        <v>2378</v>
      </c>
      <c r="K445" s="53">
        <v>0</v>
      </c>
      <c r="L445" s="13">
        <v>0</v>
      </c>
      <c r="M445" s="131">
        <v>7021</v>
      </c>
      <c r="N445" s="53">
        <v>0</v>
      </c>
      <c r="O445" s="13">
        <v>0</v>
      </c>
      <c r="P445" s="131">
        <v>323</v>
      </c>
      <c r="Q445" s="13">
        <v>0</v>
      </c>
      <c r="R445" s="13">
        <v>0</v>
      </c>
      <c r="S445" s="57">
        <v>0</v>
      </c>
      <c r="T445" s="99">
        <v>0</v>
      </c>
      <c r="U445" s="57">
        <v>0</v>
      </c>
      <c r="V445" s="100">
        <v>0</v>
      </c>
      <c r="W445" s="99">
        <v>0</v>
      </c>
      <c r="X445" s="57">
        <v>0</v>
      </c>
      <c r="Y445" s="100">
        <v>65</v>
      </c>
      <c r="Z445" s="57">
        <v>0</v>
      </c>
      <c r="AA445" s="57">
        <v>0</v>
      </c>
      <c r="AB445" s="1415">
        <v>6229</v>
      </c>
      <c r="AC445" s="1396">
        <v>809204</v>
      </c>
      <c r="AD445" s="197">
        <v>16569</v>
      </c>
      <c r="AE445" s="197">
        <v>24620</v>
      </c>
      <c r="AF445" s="197">
        <v>34747</v>
      </c>
      <c r="AG445" s="197">
        <v>1544</v>
      </c>
      <c r="AH445" s="197">
        <v>105</v>
      </c>
      <c r="AI445" s="197">
        <v>282</v>
      </c>
      <c r="AJ445" s="197">
        <v>2746</v>
      </c>
      <c r="AK445" s="705">
        <v>48238</v>
      </c>
    </row>
    <row r="446" spans="1:38" ht="13.5" customHeight="1">
      <c r="A446" s="196">
        <v>41243</v>
      </c>
      <c r="B446" s="696">
        <v>0</v>
      </c>
      <c r="C446" s="154">
        <v>0</v>
      </c>
      <c r="D446" s="154">
        <v>10848</v>
      </c>
      <c r="E446" s="155">
        <v>0</v>
      </c>
      <c r="F446" s="154">
        <v>0</v>
      </c>
      <c r="G446" s="131">
        <v>636</v>
      </c>
      <c r="H446" s="53">
        <v>0</v>
      </c>
      <c r="I446" s="13">
        <v>0</v>
      </c>
      <c r="J446" s="131">
        <v>1888</v>
      </c>
      <c r="K446" s="53">
        <v>0</v>
      </c>
      <c r="L446" s="13">
        <v>9944</v>
      </c>
      <c r="M446" s="131">
        <v>13737</v>
      </c>
      <c r="N446" s="53">
        <v>0</v>
      </c>
      <c r="O446" s="13">
        <v>0</v>
      </c>
      <c r="P446" s="131">
        <v>1761</v>
      </c>
      <c r="Q446" s="13">
        <v>0</v>
      </c>
      <c r="R446" s="13">
        <v>0</v>
      </c>
      <c r="S446" s="57">
        <v>2</v>
      </c>
      <c r="T446" s="99">
        <v>0</v>
      </c>
      <c r="U446" s="57">
        <v>0</v>
      </c>
      <c r="V446" s="100">
        <v>0</v>
      </c>
      <c r="W446" s="99">
        <v>0</v>
      </c>
      <c r="X446" s="57">
        <v>0</v>
      </c>
      <c r="Y446" s="100">
        <v>459</v>
      </c>
      <c r="Z446" s="57">
        <v>0</v>
      </c>
      <c r="AA446" s="57">
        <v>573</v>
      </c>
      <c r="AB446" s="1415">
        <v>3236</v>
      </c>
      <c r="AC446" s="1396">
        <v>803335</v>
      </c>
      <c r="AD446" s="197">
        <v>16370</v>
      </c>
      <c r="AE446" s="197">
        <v>24104</v>
      </c>
      <c r="AF446" s="197">
        <v>34425</v>
      </c>
      <c r="AG446" s="197">
        <v>1509</v>
      </c>
      <c r="AH446" s="197">
        <v>107</v>
      </c>
      <c r="AI446" s="197">
        <v>282</v>
      </c>
      <c r="AJ446" s="197">
        <v>2817</v>
      </c>
      <c r="AK446" s="705">
        <v>48807</v>
      </c>
    </row>
    <row r="447" spans="1:38" ht="13.5" customHeight="1">
      <c r="A447" s="196">
        <v>41244</v>
      </c>
      <c r="B447" s="696">
        <v>0</v>
      </c>
      <c r="C447" s="154">
        <v>0</v>
      </c>
      <c r="D447" s="154">
        <v>11155</v>
      </c>
      <c r="E447" s="155">
        <v>0</v>
      </c>
      <c r="F447" s="154">
        <v>0</v>
      </c>
      <c r="G447" s="215">
        <v>301</v>
      </c>
      <c r="H447" s="213">
        <v>0</v>
      </c>
      <c r="I447" s="214">
        <v>0</v>
      </c>
      <c r="J447" s="215">
        <v>2089</v>
      </c>
      <c r="K447" s="213">
        <v>0</v>
      </c>
      <c r="L447" s="214">
        <v>0</v>
      </c>
      <c r="M447" s="215">
        <v>2038</v>
      </c>
      <c r="N447" s="213">
        <v>0</v>
      </c>
      <c r="O447" s="214">
        <v>0</v>
      </c>
      <c r="P447" s="215">
        <v>1393</v>
      </c>
      <c r="Q447" s="214">
        <v>0</v>
      </c>
      <c r="R447" s="214">
        <v>0</v>
      </c>
      <c r="S447" s="57">
        <v>6</v>
      </c>
      <c r="T447" s="99">
        <v>0</v>
      </c>
      <c r="U447" s="57">
        <v>0</v>
      </c>
      <c r="V447" s="100">
        <v>0</v>
      </c>
      <c r="W447" s="99">
        <v>0</v>
      </c>
      <c r="X447" s="57">
        <v>0</v>
      </c>
      <c r="Y447" s="100">
        <v>586</v>
      </c>
      <c r="Z447" s="57">
        <v>0</v>
      </c>
      <c r="AA447" s="57">
        <v>0</v>
      </c>
      <c r="AB447" s="1415">
        <v>2059</v>
      </c>
      <c r="AC447" s="1396">
        <v>800862</v>
      </c>
      <c r="AD447" s="197">
        <v>16397</v>
      </c>
      <c r="AE447" s="197">
        <v>23714</v>
      </c>
      <c r="AF447" s="197">
        <v>34014</v>
      </c>
      <c r="AG447" s="197">
        <v>1562</v>
      </c>
      <c r="AH447" s="197">
        <v>110</v>
      </c>
      <c r="AI447" s="197">
        <v>262</v>
      </c>
      <c r="AJ447" s="197">
        <v>2955</v>
      </c>
      <c r="AK447" s="705">
        <v>39268</v>
      </c>
    </row>
    <row r="448" spans="1:38" ht="13.5" customHeight="1">
      <c r="A448" s="196">
        <v>41247</v>
      </c>
      <c r="B448" s="696">
        <v>0</v>
      </c>
      <c r="C448" s="154">
        <v>0</v>
      </c>
      <c r="D448" s="154">
        <v>12545</v>
      </c>
      <c r="E448" s="155">
        <v>0</v>
      </c>
      <c r="F448" s="154">
        <v>0</v>
      </c>
      <c r="G448" s="215">
        <v>171</v>
      </c>
      <c r="H448" s="213">
        <v>0</v>
      </c>
      <c r="I448" s="214">
        <v>0</v>
      </c>
      <c r="J448" s="215">
        <v>1179</v>
      </c>
      <c r="K448" s="213">
        <v>0</v>
      </c>
      <c r="L448" s="214">
        <v>0</v>
      </c>
      <c r="M448" s="215">
        <v>1601</v>
      </c>
      <c r="N448" s="213">
        <v>0</v>
      </c>
      <c r="O448" s="214">
        <v>0</v>
      </c>
      <c r="P448" s="215">
        <v>1768</v>
      </c>
      <c r="Q448" s="214">
        <v>0</v>
      </c>
      <c r="R448" s="214">
        <v>0</v>
      </c>
      <c r="S448" s="57">
        <v>1</v>
      </c>
      <c r="T448" s="99">
        <v>0</v>
      </c>
      <c r="U448" s="57">
        <v>0</v>
      </c>
      <c r="V448" s="100">
        <v>0</v>
      </c>
      <c r="W448" s="99">
        <v>0</v>
      </c>
      <c r="X448" s="57">
        <v>0</v>
      </c>
      <c r="Y448" s="100">
        <v>330</v>
      </c>
      <c r="Z448" s="57">
        <v>0</v>
      </c>
      <c r="AA448" s="57">
        <v>0</v>
      </c>
      <c r="AB448" s="1415">
        <v>962</v>
      </c>
      <c r="AC448" s="1396">
        <v>799882</v>
      </c>
      <c r="AD448" s="197">
        <v>16502</v>
      </c>
      <c r="AE448" s="197">
        <v>23591</v>
      </c>
      <c r="AF448" s="197">
        <v>34104</v>
      </c>
      <c r="AG448" s="197">
        <v>1549</v>
      </c>
      <c r="AH448" s="197">
        <v>109</v>
      </c>
      <c r="AI448" s="197">
        <v>262</v>
      </c>
      <c r="AJ448" s="197">
        <v>3173</v>
      </c>
      <c r="AK448" s="705">
        <v>39408</v>
      </c>
    </row>
    <row r="449" spans="1:37" ht="13.5" customHeight="1">
      <c r="A449" s="196">
        <v>41248</v>
      </c>
      <c r="B449" s="696">
        <v>0</v>
      </c>
      <c r="C449" s="154">
        <v>0</v>
      </c>
      <c r="D449" s="154">
        <v>11014</v>
      </c>
      <c r="E449" s="155">
        <v>0</v>
      </c>
      <c r="F449" s="154">
        <v>0</v>
      </c>
      <c r="G449" s="218">
        <v>231</v>
      </c>
      <c r="H449" s="216">
        <v>0</v>
      </c>
      <c r="I449" s="217">
        <v>0</v>
      </c>
      <c r="J449" s="218">
        <v>1824</v>
      </c>
      <c r="K449" s="216">
        <v>0</v>
      </c>
      <c r="L449" s="217">
        <v>0</v>
      </c>
      <c r="M449" s="218">
        <v>1871</v>
      </c>
      <c r="N449" s="216">
        <v>0</v>
      </c>
      <c r="O449" s="217">
        <v>0</v>
      </c>
      <c r="P449" s="218">
        <v>1935</v>
      </c>
      <c r="Q449" s="217">
        <v>0</v>
      </c>
      <c r="R449" s="217">
        <v>0</v>
      </c>
      <c r="S449" s="57">
        <v>2</v>
      </c>
      <c r="T449" s="99">
        <v>0</v>
      </c>
      <c r="U449" s="57">
        <v>0</v>
      </c>
      <c r="V449" s="100">
        <v>0</v>
      </c>
      <c r="W449" s="99">
        <v>0</v>
      </c>
      <c r="X449" s="57">
        <v>0</v>
      </c>
      <c r="Y449" s="100">
        <v>0</v>
      </c>
      <c r="Z449" s="57">
        <v>0</v>
      </c>
      <c r="AA449" s="57">
        <v>2300</v>
      </c>
      <c r="AB449" s="1415">
        <v>3071</v>
      </c>
      <c r="AC449" s="1394">
        <v>798649</v>
      </c>
      <c r="AD449" s="197">
        <v>16592</v>
      </c>
      <c r="AE449" s="197">
        <v>23282</v>
      </c>
      <c r="AF449" s="197">
        <v>34249</v>
      </c>
      <c r="AG449" s="197">
        <v>1535</v>
      </c>
      <c r="AH449" s="197">
        <v>107</v>
      </c>
      <c r="AI449" s="197">
        <v>262</v>
      </c>
      <c r="AJ449" s="197">
        <v>3173</v>
      </c>
      <c r="AK449" s="705">
        <v>41770</v>
      </c>
    </row>
    <row r="450" spans="1:37" ht="13.5" customHeight="1">
      <c r="A450" s="196">
        <v>41249</v>
      </c>
      <c r="B450" s="696">
        <v>0</v>
      </c>
      <c r="C450" s="154">
        <v>0</v>
      </c>
      <c r="D450" s="154">
        <v>15337</v>
      </c>
      <c r="E450" s="155">
        <v>0</v>
      </c>
      <c r="F450" s="154">
        <v>0</v>
      </c>
      <c r="G450" s="218">
        <v>1161</v>
      </c>
      <c r="H450" s="216">
        <v>0</v>
      </c>
      <c r="I450" s="217">
        <v>0</v>
      </c>
      <c r="J450" s="218">
        <v>1050</v>
      </c>
      <c r="K450" s="216">
        <v>0</v>
      </c>
      <c r="L450" s="217">
        <v>0</v>
      </c>
      <c r="M450" s="218">
        <v>1200</v>
      </c>
      <c r="N450" s="216">
        <v>0</v>
      </c>
      <c r="O450" s="217">
        <v>0</v>
      </c>
      <c r="P450" s="218">
        <v>1476</v>
      </c>
      <c r="Q450" s="217">
        <v>0</v>
      </c>
      <c r="R450" s="217">
        <v>0</v>
      </c>
      <c r="S450" s="57">
        <v>0</v>
      </c>
      <c r="T450" s="99">
        <v>0</v>
      </c>
      <c r="U450" s="57">
        <v>0</v>
      </c>
      <c r="V450" s="100">
        <v>0</v>
      </c>
      <c r="W450" s="99">
        <v>0</v>
      </c>
      <c r="X450" s="57">
        <v>0</v>
      </c>
      <c r="Y450" s="100">
        <v>579</v>
      </c>
      <c r="Z450" s="57">
        <v>0</v>
      </c>
      <c r="AA450" s="57">
        <v>0</v>
      </c>
      <c r="AB450" s="1415">
        <v>1435</v>
      </c>
      <c r="AC450" s="1396">
        <v>798286</v>
      </c>
      <c r="AD450" s="197">
        <v>16293</v>
      </c>
      <c r="AE450" s="197">
        <v>23321</v>
      </c>
      <c r="AF450" s="197">
        <v>34022</v>
      </c>
      <c r="AG450" s="197">
        <v>1544</v>
      </c>
      <c r="AH450" s="197">
        <v>107</v>
      </c>
      <c r="AI450" s="197">
        <v>262</v>
      </c>
      <c r="AJ450" s="197">
        <v>3500</v>
      </c>
      <c r="AK450" s="705">
        <v>42294</v>
      </c>
    </row>
    <row r="451" spans="1:37" ht="13.5" customHeight="1">
      <c r="A451" s="196">
        <v>41250</v>
      </c>
      <c r="B451" s="696">
        <v>0</v>
      </c>
      <c r="C451" s="154">
        <v>0</v>
      </c>
      <c r="D451" s="154">
        <v>18670</v>
      </c>
      <c r="E451" s="155">
        <v>0</v>
      </c>
      <c r="F451" s="154">
        <v>0</v>
      </c>
      <c r="G451" s="131">
        <v>800</v>
      </c>
      <c r="H451" s="53">
        <v>0</v>
      </c>
      <c r="I451" s="13">
        <v>0</v>
      </c>
      <c r="J451" s="131">
        <v>1112</v>
      </c>
      <c r="K451" s="53">
        <v>0</v>
      </c>
      <c r="L451" s="13">
        <v>0</v>
      </c>
      <c r="M451" s="131">
        <v>683</v>
      </c>
      <c r="N451" s="53">
        <v>0</v>
      </c>
      <c r="O451" s="13">
        <v>0</v>
      </c>
      <c r="P451" s="131">
        <v>1197</v>
      </c>
      <c r="Q451" s="13">
        <v>0</v>
      </c>
      <c r="R451" s="13">
        <v>0</v>
      </c>
      <c r="S451" s="57">
        <v>1</v>
      </c>
      <c r="T451" s="99">
        <v>0</v>
      </c>
      <c r="U451" s="57">
        <v>0</v>
      </c>
      <c r="V451" s="100">
        <v>0</v>
      </c>
      <c r="W451" s="99">
        <v>0</v>
      </c>
      <c r="X451" s="57">
        <v>0</v>
      </c>
      <c r="Y451" s="100">
        <v>35</v>
      </c>
      <c r="Z451" s="57">
        <v>0</v>
      </c>
      <c r="AA451" s="57">
        <v>0</v>
      </c>
      <c r="AB451" s="1415">
        <v>2703</v>
      </c>
      <c r="AC451" s="1396">
        <v>795279</v>
      </c>
      <c r="AD451" s="197">
        <v>16263</v>
      </c>
      <c r="AE451" s="197">
        <v>23200</v>
      </c>
      <c r="AF451" s="197">
        <v>33981</v>
      </c>
      <c r="AG451" s="197">
        <v>1557</v>
      </c>
      <c r="AH451" s="197">
        <v>107</v>
      </c>
      <c r="AI451" s="197">
        <v>262</v>
      </c>
      <c r="AJ451" s="197">
        <v>3515</v>
      </c>
      <c r="AK451" s="705">
        <v>42193</v>
      </c>
    </row>
    <row r="452" spans="1:37" ht="13.5" customHeight="1">
      <c r="A452" s="196">
        <v>41253</v>
      </c>
      <c r="B452" s="696">
        <v>0</v>
      </c>
      <c r="C452" s="154">
        <v>0</v>
      </c>
      <c r="D452" s="154">
        <v>7481</v>
      </c>
      <c r="E452" s="155">
        <v>0</v>
      </c>
      <c r="F452" s="154">
        <v>0</v>
      </c>
      <c r="G452" s="221">
        <v>124</v>
      </c>
      <c r="H452" s="219">
        <v>0</v>
      </c>
      <c r="I452" s="220">
        <v>0</v>
      </c>
      <c r="J452" s="221">
        <v>891</v>
      </c>
      <c r="K452" s="219">
        <v>0</v>
      </c>
      <c r="L452" s="220">
        <v>0</v>
      </c>
      <c r="M452" s="221">
        <v>1650</v>
      </c>
      <c r="N452" s="219">
        <v>0</v>
      </c>
      <c r="O452" s="220">
        <v>0</v>
      </c>
      <c r="P452" s="221">
        <v>759</v>
      </c>
      <c r="Q452" s="220">
        <v>0</v>
      </c>
      <c r="R452" s="220">
        <v>0</v>
      </c>
      <c r="S452" s="57">
        <v>0</v>
      </c>
      <c r="T452" s="99">
        <v>0</v>
      </c>
      <c r="U452" s="57">
        <v>0</v>
      </c>
      <c r="V452" s="100">
        <v>0</v>
      </c>
      <c r="W452" s="99">
        <v>0</v>
      </c>
      <c r="X452" s="57">
        <v>0</v>
      </c>
      <c r="Y452" s="100">
        <v>0</v>
      </c>
      <c r="Z452" s="57">
        <v>0</v>
      </c>
      <c r="AA452" s="57">
        <v>750</v>
      </c>
      <c r="AB452" s="1415">
        <v>1900</v>
      </c>
      <c r="AC452" s="1396">
        <v>794761</v>
      </c>
      <c r="AD452" s="197">
        <v>16257</v>
      </c>
      <c r="AE452" s="197">
        <v>22934</v>
      </c>
      <c r="AF452" s="197">
        <v>33590</v>
      </c>
      <c r="AG452" s="197">
        <v>1543</v>
      </c>
      <c r="AH452" s="197">
        <v>107</v>
      </c>
      <c r="AI452" s="197">
        <v>262</v>
      </c>
      <c r="AJ452" s="197">
        <v>3515</v>
      </c>
      <c r="AK452" s="705">
        <v>41720</v>
      </c>
    </row>
    <row r="453" spans="1:37" ht="13.5" customHeight="1">
      <c r="A453" s="196">
        <v>41254</v>
      </c>
      <c r="B453" s="696">
        <v>0</v>
      </c>
      <c r="C453" s="154">
        <v>0</v>
      </c>
      <c r="D453" s="154">
        <v>19585</v>
      </c>
      <c r="E453" s="155">
        <v>0</v>
      </c>
      <c r="F453" s="154">
        <v>0</v>
      </c>
      <c r="G453" s="221">
        <v>1641</v>
      </c>
      <c r="H453" s="219">
        <v>0</v>
      </c>
      <c r="I453" s="220">
        <v>0</v>
      </c>
      <c r="J453" s="221">
        <v>1131</v>
      </c>
      <c r="K453" s="219">
        <v>0</v>
      </c>
      <c r="L453" s="220">
        <v>0</v>
      </c>
      <c r="M453" s="221">
        <v>2184</v>
      </c>
      <c r="N453" s="219">
        <v>0</v>
      </c>
      <c r="O453" s="220">
        <v>0</v>
      </c>
      <c r="P453" s="221">
        <v>1310</v>
      </c>
      <c r="Q453" s="220">
        <v>0</v>
      </c>
      <c r="R453" s="220">
        <v>0</v>
      </c>
      <c r="S453" s="57">
        <v>35</v>
      </c>
      <c r="T453" s="99">
        <v>0</v>
      </c>
      <c r="U453" s="57">
        <v>0</v>
      </c>
      <c r="V453" s="100">
        <v>12</v>
      </c>
      <c r="W453" s="99">
        <v>0</v>
      </c>
      <c r="X453" s="57">
        <v>0</v>
      </c>
      <c r="Y453" s="100">
        <v>50</v>
      </c>
      <c r="Z453" s="57">
        <v>0</v>
      </c>
      <c r="AA453" s="57">
        <v>1300</v>
      </c>
      <c r="AB453" s="1415">
        <v>3665</v>
      </c>
      <c r="AC453" s="1396">
        <v>793495</v>
      </c>
      <c r="AD453" s="197">
        <v>15916</v>
      </c>
      <c r="AE453" s="197">
        <v>22696</v>
      </c>
      <c r="AF453" s="197">
        <v>33286</v>
      </c>
      <c r="AG453" s="197">
        <v>1661</v>
      </c>
      <c r="AH453" s="197">
        <v>108</v>
      </c>
      <c r="AI453" s="197">
        <v>262</v>
      </c>
      <c r="AJ453" s="197">
        <v>3495</v>
      </c>
      <c r="AK453" s="705">
        <v>42959</v>
      </c>
    </row>
    <row r="454" spans="1:37" ht="13.5" customHeight="1">
      <c r="A454" s="196">
        <v>41255</v>
      </c>
      <c r="B454" s="696">
        <v>0</v>
      </c>
      <c r="C454" s="154">
        <v>0</v>
      </c>
      <c r="D454" s="154">
        <v>28892</v>
      </c>
      <c r="E454" s="155">
        <v>0</v>
      </c>
      <c r="F454" s="154">
        <v>0</v>
      </c>
      <c r="G454" s="225">
        <v>1119</v>
      </c>
      <c r="H454" s="223">
        <v>0</v>
      </c>
      <c r="I454" s="224">
        <v>0</v>
      </c>
      <c r="J454" s="225">
        <v>2445</v>
      </c>
      <c r="K454" s="223">
        <v>0</v>
      </c>
      <c r="L454" s="224">
        <v>0</v>
      </c>
      <c r="M454" s="225">
        <v>2408</v>
      </c>
      <c r="N454" s="223">
        <v>0</v>
      </c>
      <c r="O454" s="224">
        <v>0</v>
      </c>
      <c r="P454" s="225">
        <v>933</v>
      </c>
      <c r="Q454" s="224">
        <v>0</v>
      </c>
      <c r="R454" s="224">
        <v>0</v>
      </c>
      <c r="S454" s="57">
        <v>1</v>
      </c>
      <c r="T454" s="99">
        <v>0</v>
      </c>
      <c r="U454" s="57">
        <v>0</v>
      </c>
      <c r="V454" s="100">
        <v>0</v>
      </c>
      <c r="W454" s="99">
        <v>0</v>
      </c>
      <c r="X454" s="57">
        <v>0</v>
      </c>
      <c r="Y454" s="100">
        <v>60</v>
      </c>
      <c r="Z454" s="57">
        <v>0</v>
      </c>
      <c r="AA454" s="57">
        <v>500</v>
      </c>
      <c r="AB454" s="1415">
        <v>4424</v>
      </c>
      <c r="AC454" s="1396">
        <v>792249</v>
      </c>
      <c r="AD454" s="197">
        <v>15934</v>
      </c>
      <c r="AE454" s="197">
        <v>21979</v>
      </c>
      <c r="AF454" s="197">
        <v>33206</v>
      </c>
      <c r="AG454" s="197">
        <v>1533</v>
      </c>
      <c r="AH454" s="197">
        <v>107</v>
      </c>
      <c r="AI454" s="197">
        <v>262</v>
      </c>
      <c r="AJ454" s="197">
        <v>3520</v>
      </c>
      <c r="AK454" s="705">
        <v>43533</v>
      </c>
    </row>
    <row r="455" spans="1:37" ht="13.5" customHeight="1">
      <c r="A455" s="196">
        <v>41256</v>
      </c>
      <c r="B455" s="696">
        <v>0</v>
      </c>
      <c r="C455" s="154">
        <v>0</v>
      </c>
      <c r="D455" s="154">
        <v>26770</v>
      </c>
      <c r="E455" s="155">
        <v>0</v>
      </c>
      <c r="F455" s="154">
        <v>0</v>
      </c>
      <c r="G455" s="225">
        <v>1394</v>
      </c>
      <c r="H455" s="223">
        <v>0</v>
      </c>
      <c r="I455" s="224">
        <v>0</v>
      </c>
      <c r="J455" s="225">
        <v>3442</v>
      </c>
      <c r="K455" s="223">
        <v>0</v>
      </c>
      <c r="L455" s="224">
        <v>0</v>
      </c>
      <c r="M455" s="225">
        <v>3242</v>
      </c>
      <c r="N455" s="223">
        <v>0</v>
      </c>
      <c r="O455" s="224">
        <v>0</v>
      </c>
      <c r="P455" s="225">
        <v>2497</v>
      </c>
      <c r="Q455" s="224">
        <v>0</v>
      </c>
      <c r="R455" s="224">
        <v>0</v>
      </c>
      <c r="S455" s="57">
        <v>0</v>
      </c>
      <c r="T455" s="99">
        <v>0</v>
      </c>
      <c r="U455" s="57">
        <v>0</v>
      </c>
      <c r="V455" s="100">
        <v>0</v>
      </c>
      <c r="W455" s="99">
        <v>0</v>
      </c>
      <c r="X455" s="57">
        <v>0</v>
      </c>
      <c r="Y455" s="100">
        <v>530</v>
      </c>
      <c r="Z455" s="57">
        <v>0</v>
      </c>
      <c r="AA455" s="57">
        <v>1350</v>
      </c>
      <c r="AB455" s="1415">
        <v>7017</v>
      </c>
      <c r="AC455" s="1396">
        <v>791968</v>
      </c>
      <c r="AD455" s="197">
        <v>15504</v>
      </c>
      <c r="AE455" s="197">
        <v>21452</v>
      </c>
      <c r="AF455" s="197">
        <v>33090</v>
      </c>
      <c r="AG455" s="197">
        <v>1524</v>
      </c>
      <c r="AH455" s="197">
        <v>107</v>
      </c>
      <c r="AI455" s="197">
        <v>262</v>
      </c>
      <c r="AJ455" s="197">
        <v>3904</v>
      </c>
      <c r="AK455" s="705">
        <v>45309</v>
      </c>
    </row>
    <row r="456" spans="1:37" ht="13.5" customHeight="1">
      <c r="A456" s="196">
        <v>41257</v>
      </c>
      <c r="B456" s="696">
        <v>0</v>
      </c>
      <c r="C456" s="154">
        <v>0</v>
      </c>
      <c r="D456" s="154">
        <v>14464</v>
      </c>
      <c r="E456" s="155">
        <v>0</v>
      </c>
      <c r="F456" s="154">
        <v>0</v>
      </c>
      <c r="G456" s="235">
        <v>1182</v>
      </c>
      <c r="H456" s="233">
        <v>0</v>
      </c>
      <c r="I456" s="231">
        <v>0</v>
      </c>
      <c r="J456" s="235">
        <v>1267</v>
      </c>
      <c r="K456" s="233">
        <v>0</v>
      </c>
      <c r="L456" s="231">
        <v>0</v>
      </c>
      <c r="M456" s="235">
        <v>2506</v>
      </c>
      <c r="N456" s="233">
        <v>0</v>
      </c>
      <c r="O456" s="231">
        <v>0</v>
      </c>
      <c r="P456" s="235">
        <v>816</v>
      </c>
      <c r="Q456" s="231">
        <v>0</v>
      </c>
      <c r="R456" s="231">
        <v>0</v>
      </c>
      <c r="S456" s="232">
        <v>60</v>
      </c>
      <c r="T456" s="234">
        <v>0</v>
      </c>
      <c r="U456" s="232">
        <v>0</v>
      </c>
      <c r="V456" s="236">
        <v>0</v>
      </c>
      <c r="W456" s="234">
        <v>0</v>
      </c>
      <c r="X456" s="232">
        <v>0</v>
      </c>
      <c r="Y456" s="236">
        <v>25</v>
      </c>
      <c r="Z456" s="232">
        <v>0</v>
      </c>
      <c r="AA456" s="232">
        <v>250</v>
      </c>
      <c r="AB456" s="1415">
        <v>2754</v>
      </c>
      <c r="AC456" s="1396">
        <v>791672</v>
      </c>
      <c r="AD456" s="197">
        <v>15494</v>
      </c>
      <c r="AE456" s="197">
        <v>21081</v>
      </c>
      <c r="AF456" s="197">
        <v>32925</v>
      </c>
      <c r="AG456" s="197">
        <v>1451</v>
      </c>
      <c r="AH456" s="197">
        <v>110</v>
      </c>
      <c r="AI456" s="197">
        <v>262</v>
      </c>
      <c r="AJ456" s="197">
        <v>3929</v>
      </c>
      <c r="AK456" s="705">
        <v>46082</v>
      </c>
    </row>
    <row r="457" spans="1:37" ht="13.5" customHeight="1">
      <c r="A457" s="196">
        <v>41260</v>
      </c>
      <c r="B457" s="696">
        <v>0</v>
      </c>
      <c r="C457" s="154">
        <v>0</v>
      </c>
      <c r="D457" s="154">
        <v>13806</v>
      </c>
      <c r="E457" s="155">
        <v>0</v>
      </c>
      <c r="F457" s="154">
        <v>0</v>
      </c>
      <c r="G457" s="235">
        <v>1970</v>
      </c>
      <c r="H457" s="233">
        <v>0</v>
      </c>
      <c r="I457" s="231">
        <v>0</v>
      </c>
      <c r="J457" s="235">
        <v>1914</v>
      </c>
      <c r="K457" s="233">
        <v>0</v>
      </c>
      <c r="L457" s="231">
        <v>0</v>
      </c>
      <c r="M457" s="235">
        <v>2539</v>
      </c>
      <c r="N457" s="233">
        <v>0</v>
      </c>
      <c r="O457" s="231">
        <v>0</v>
      </c>
      <c r="P457" s="235">
        <v>830</v>
      </c>
      <c r="Q457" s="231">
        <v>0</v>
      </c>
      <c r="R457" s="231">
        <v>0</v>
      </c>
      <c r="S457" s="232">
        <v>0</v>
      </c>
      <c r="T457" s="234">
        <v>0</v>
      </c>
      <c r="U457" s="232">
        <v>0</v>
      </c>
      <c r="V457" s="236">
        <v>0</v>
      </c>
      <c r="W457" s="234">
        <v>0</v>
      </c>
      <c r="X457" s="232">
        <v>0</v>
      </c>
      <c r="Y457" s="236">
        <v>150</v>
      </c>
      <c r="Z457" s="232">
        <v>326</v>
      </c>
      <c r="AA457" s="232">
        <v>3178</v>
      </c>
      <c r="AB457" s="1415">
        <v>8465</v>
      </c>
      <c r="AC457" s="1396">
        <v>791740</v>
      </c>
      <c r="AD457" s="197">
        <v>15877</v>
      </c>
      <c r="AE457" s="197">
        <v>20481</v>
      </c>
      <c r="AF457" s="197">
        <v>32620</v>
      </c>
      <c r="AG457" s="197">
        <v>1463</v>
      </c>
      <c r="AH457" s="197">
        <v>110</v>
      </c>
      <c r="AI457" s="197">
        <v>262</v>
      </c>
      <c r="AJ457" s="197">
        <v>3980</v>
      </c>
      <c r="AK457" s="705">
        <v>47582</v>
      </c>
    </row>
    <row r="458" spans="1:37" ht="13.5" customHeight="1">
      <c r="A458" s="196">
        <v>41261</v>
      </c>
      <c r="B458" s="696">
        <v>0</v>
      </c>
      <c r="C458" s="154">
        <v>0</v>
      </c>
      <c r="D458" s="154">
        <v>30587</v>
      </c>
      <c r="E458" s="155">
        <v>0</v>
      </c>
      <c r="F458" s="154">
        <v>0</v>
      </c>
      <c r="G458" s="240">
        <v>704</v>
      </c>
      <c r="H458" s="238">
        <v>0</v>
      </c>
      <c r="I458" s="239">
        <v>18794</v>
      </c>
      <c r="J458" s="240">
        <v>21626</v>
      </c>
      <c r="K458" s="238">
        <v>0</v>
      </c>
      <c r="L458" s="239">
        <v>18880</v>
      </c>
      <c r="M458" s="240">
        <v>22252</v>
      </c>
      <c r="N458" s="238">
        <v>0</v>
      </c>
      <c r="O458" s="239">
        <v>0</v>
      </c>
      <c r="P458" s="240">
        <v>1661</v>
      </c>
      <c r="Q458" s="239">
        <v>0</v>
      </c>
      <c r="R458" s="239">
        <v>0</v>
      </c>
      <c r="S458" s="232">
        <v>0</v>
      </c>
      <c r="T458" s="234">
        <v>0</v>
      </c>
      <c r="U458" s="232">
        <v>0</v>
      </c>
      <c r="V458" s="236">
        <v>0</v>
      </c>
      <c r="W458" s="234">
        <v>0</v>
      </c>
      <c r="X458" s="232">
        <v>0</v>
      </c>
      <c r="Y458" s="236">
        <v>0</v>
      </c>
      <c r="Z458" s="232">
        <v>0</v>
      </c>
      <c r="AA458" s="232">
        <v>1000</v>
      </c>
      <c r="AB458" s="1415">
        <v>7133</v>
      </c>
      <c r="AC458" s="1396">
        <v>668474</v>
      </c>
      <c r="AD458" s="197">
        <v>15856</v>
      </c>
      <c r="AE458" s="197">
        <v>19856</v>
      </c>
      <c r="AF458" s="197">
        <v>32005</v>
      </c>
      <c r="AG458" s="197">
        <v>1477</v>
      </c>
      <c r="AH458" s="197">
        <v>110</v>
      </c>
      <c r="AI458" s="197">
        <v>262</v>
      </c>
      <c r="AJ458" s="197">
        <v>3980</v>
      </c>
      <c r="AK458" s="705">
        <v>50485</v>
      </c>
    </row>
    <row r="459" spans="1:37" ht="13.5" customHeight="1">
      <c r="A459" s="196">
        <v>41262</v>
      </c>
      <c r="B459" s="696">
        <v>0</v>
      </c>
      <c r="C459" s="154">
        <v>0</v>
      </c>
      <c r="D459" s="154">
        <v>14507</v>
      </c>
      <c r="E459" s="155">
        <v>0</v>
      </c>
      <c r="F459" s="154">
        <v>0</v>
      </c>
      <c r="G459" s="240">
        <v>1028</v>
      </c>
      <c r="H459" s="238">
        <v>0</v>
      </c>
      <c r="I459" s="239">
        <v>0</v>
      </c>
      <c r="J459" s="240">
        <v>1199</v>
      </c>
      <c r="K459" s="238">
        <v>0</v>
      </c>
      <c r="L459" s="239">
        <v>0</v>
      </c>
      <c r="M459" s="240">
        <v>3012</v>
      </c>
      <c r="N459" s="238">
        <v>0</v>
      </c>
      <c r="O459" s="239">
        <v>0</v>
      </c>
      <c r="P459" s="240">
        <v>2295</v>
      </c>
      <c r="Q459" s="239">
        <v>0</v>
      </c>
      <c r="R459" s="239">
        <v>0</v>
      </c>
      <c r="S459" s="232">
        <v>0</v>
      </c>
      <c r="T459" s="234">
        <v>0</v>
      </c>
      <c r="U459" s="232">
        <v>0</v>
      </c>
      <c r="V459" s="236">
        <v>0</v>
      </c>
      <c r="W459" s="234">
        <v>0</v>
      </c>
      <c r="X459" s="232">
        <v>0</v>
      </c>
      <c r="Y459" s="236">
        <v>0</v>
      </c>
      <c r="Z459" s="232">
        <v>0</v>
      </c>
      <c r="AA459" s="232">
        <v>0</v>
      </c>
      <c r="AB459" s="1415">
        <v>6078</v>
      </c>
      <c r="AC459" s="1396">
        <v>665335</v>
      </c>
      <c r="AD459" s="197">
        <v>15805</v>
      </c>
      <c r="AE459" s="197">
        <v>20050</v>
      </c>
      <c r="AF459" s="197">
        <v>31772</v>
      </c>
      <c r="AG459" s="197">
        <v>1447</v>
      </c>
      <c r="AH459" s="197">
        <v>110</v>
      </c>
      <c r="AI459" s="197">
        <v>262</v>
      </c>
      <c r="AJ459" s="197">
        <v>3980</v>
      </c>
      <c r="AK459" s="705">
        <v>51568</v>
      </c>
    </row>
    <row r="460" spans="1:37" ht="13.5" customHeight="1">
      <c r="A460" s="196">
        <v>41263</v>
      </c>
      <c r="B460" s="730">
        <v>0</v>
      </c>
      <c r="C460" s="154">
        <v>0</v>
      </c>
      <c r="D460" s="154">
        <v>11472</v>
      </c>
      <c r="E460" s="155">
        <v>0</v>
      </c>
      <c r="F460" s="154">
        <v>0</v>
      </c>
      <c r="G460" s="131">
        <v>1373</v>
      </c>
      <c r="H460" s="53">
        <v>0</v>
      </c>
      <c r="I460" s="13">
        <v>0</v>
      </c>
      <c r="J460" s="131">
        <v>1499</v>
      </c>
      <c r="K460" s="53">
        <v>0</v>
      </c>
      <c r="L460" s="13">
        <v>0</v>
      </c>
      <c r="M460" s="131">
        <v>5193</v>
      </c>
      <c r="N460" s="53">
        <v>0</v>
      </c>
      <c r="O460" s="13">
        <v>0</v>
      </c>
      <c r="P460" s="131">
        <v>1053</v>
      </c>
      <c r="Q460" s="13">
        <v>0</v>
      </c>
      <c r="R460" s="13">
        <v>0</v>
      </c>
      <c r="S460" s="57">
        <v>1</v>
      </c>
      <c r="T460" s="99">
        <v>0</v>
      </c>
      <c r="U460" s="57">
        <v>0</v>
      </c>
      <c r="V460" s="100">
        <v>10</v>
      </c>
      <c r="W460" s="99">
        <v>0</v>
      </c>
      <c r="X460" s="57">
        <v>0</v>
      </c>
      <c r="Y460" s="100">
        <v>20</v>
      </c>
      <c r="Z460" s="57">
        <v>0</v>
      </c>
      <c r="AA460" s="57">
        <v>0</v>
      </c>
      <c r="AB460" s="1415">
        <v>5142</v>
      </c>
      <c r="AC460" s="1396">
        <v>663888</v>
      </c>
      <c r="AD460" s="197">
        <v>15262</v>
      </c>
      <c r="AE460" s="197">
        <v>19665</v>
      </c>
      <c r="AF460" s="197">
        <v>31331</v>
      </c>
      <c r="AG460" s="197">
        <v>1472</v>
      </c>
      <c r="AH460" s="197">
        <v>110</v>
      </c>
      <c r="AI460" s="197">
        <v>252</v>
      </c>
      <c r="AJ460" s="197">
        <v>3980</v>
      </c>
      <c r="AK460" s="705">
        <v>50380</v>
      </c>
    </row>
    <row r="461" spans="1:37" ht="13.5" customHeight="1">
      <c r="A461" s="196">
        <v>41264</v>
      </c>
      <c r="B461" s="730">
        <v>0</v>
      </c>
      <c r="C461" s="154">
        <v>0</v>
      </c>
      <c r="D461" s="154">
        <v>8681</v>
      </c>
      <c r="E461" s="155">
        <v>0</v>
      </c>
      <c r="F461" s="154">
        <v>0</v>
      </c>
      <c r="G461" s="243">
        <v>225</v>
      </c>
      <c r="H461" s="241">
        <v>0</v>
      </c>
      <c r="I461" s="242">
        <v>0</v>
      </c>
      <c r="J461" s="243">
        <v>1926</v>
      </c>
      <c r="K461" s="241">
        <v>0</v>
      </c>
      <c r="L461" s="242">
        <v>0</v>
      </c>
      <c r="M461" s="243">
        <v>666</v>
      </c>
      <c r="N461" s="241">
        <v>0</v>
      </c>
      <c r="O461" s="242">
        <v>0</v>
      </c>
      <c r="P461" s="243">
        <v>518</v>
      </c>
      <c r="Q461" s="242">
        <v>0</v>
      </c>
      <c r="R461" s="242">
        <v>0</v>
      </c>
      <c r="S461" s="232">
        <v>101</v>
      </c>
      <c r="T461" s="234">
        <v>0</v>
      </c>
      <c r="U461" s="232">
        <v>0</v>
      </c>
      <c r="V461" s="236">
        <v>10</v>
      </c>
      <c r="W461" s="234">
        <v>0</v>
      </c>
      <c r="X461" s="232">
        <v>0</v>
      </c>
      <c r="Y461" s="236">
        <v>0</v>
      </c>
      <c r="Z461" s="232">
        <v>0</v>
      </c>
      <c r="AA461" s="232">
        <v>0</v>
      </c>
      <c r="AB461" s="1415">
        <v>3268</v>
      </c>
      <c r="AC461" s="1396">
        <v>661058</v>
      </c>
      <c r="AD461" s="197">
        <v>15201</v>
      </c>
      <c r="AE461" s="197">
        <v>20026</v>
      </c>
      <c r="AF461" s="197">
        <v>31225</v>
      </c>
      <c r="AG461" s="197">
        <v>1438</v>
      </c>
      <c r="AH461" s="197">
        <v>132</v>
      </c>
      <c r="AI461" s="197">
        <v>242</v>
      </c>
      <c r="AJ461" s="197">
        <v>3980</v>
      </c>
      <c r="AK461" s="705">
        <v>51295</v>
      </c>
    </row>
    <row r="462" spans="1:37" ht="13.5" customHeight="1">
      <c r="A462" s="196">
        <v>41267</v>
      </c>
      <c r="B462" s="730">
        <v>0</v>
      </c>
      <c r="C462" s="154">
        <v>0</v>
      </c>
      <c r="D462" s="154">
        <v>2569</v>
      </c>
      <c r="E462" s="155">
        <v>0</v>
      </c>
      <c r="F462" s="154">
        <v>0</v>
      </c>
      <c r="G462" s="243">
        <v>0</v>
      </c>
      <c r="H462" s="241">
        <v>0</v>
      </c>
      <c r="I462" s="242">
        <v>0</v>
      </c>
      <c r="J462" s="243">
        <v>13</v>
      </c>
      <c r="K462" s="241">
        <v>0</v>
      </c>
      <c r="L462" s="242">
        <v>0</v>
      </c>
      <c r="M462" s="243">
        <v>15</v>
      </c>
      <c r="N462" s="241">
        <v>0</v>
      </c>
      <c r="O462" s="242">
        <v>0</v>
      </c>
      <c r="P462" s="243">
        <v>21</v>
      </c>
      <c r="Q462" s="242">
        <v>0</v>
      </c>
      <c r="R462" s="242">
        <v>0</v>
      </c>
      <c r="S462" s="232">
        <v>0</v>
      </c>
      <c r="T462" s="234">
        <v>0</v>
      </c>
      <c r="U462" s="232">
        <v>0</v>
      </c>
      <c r="V462" s="236">
        <v>0</v>
      </c>
      <c r="W462" s="234">
        <v>0</v>
      </c>
      <c r="X462" s="232">
        <v>0</v>
      </c>
      <c r="Y462" s="236">
        <v>0</v>
      </c>
      <c r="Z462" s="232">
        <v>0</v>
      </c>
      <c r="AA462" s="232">
        <v>0</v>
      </c>
      <c r="AB462" s="1415">
        <v>1102</v>
      </c>
      <c r="AC462" s="1396">
        <v>661182</v>
      </c>
      <c r="AD462" s="197">
        <v>15201</v>
      </c>
      <c r="AE462" s="197">
        <v>20017</v>
      </c>
      <c r="AF462" s="197">
        <v>31227</v>
      </c>
      <c r="AG462" s="197">
        <v>1443</v>
      </c>
      <c r="AH462" s="197">
        <v>132</v>
      </c>
      <c r="AI462" s="197">
        <v>242</v>
      </c>
      <c r="AJ462" s="197">
        <v>3980</v>
      </c>
      <c r="AK462" s="705">
        <v>51857</v>
      </c>
    </row>
    <row r="463" spans="1:37" ht="13.5" customHeight="1">
      <c r="A463" s="196">
        <v>41269</v>
      </c>
      <c r="B463" s="730">
        <v>0</v>
      </c>
      <c r="C463" s="154">
        <v>0</v>
      </c>
      <c r="D463" s="154">
        <v>1844</v>
      </c>
      <c r="E463" s="155">
        <v>0</v>
      </c>
      <c r="F463" s="154">
        <v>0</v>
      </c>
      <c r="G463" s="243">
        <v>213</v>
      </c>
      <c r="H463" s="241">
        <v>0</v>
      </c>
      <c r="I463" s="242">
        <v>0</v>
      </c>
      <c r="J463" s="243">
        <v>177</v>
      </c>
      <c r="K463" s="241">
        <v>0</v>
      </c>
      <c r="L463" s="242">
        <v>0</v>
      </c>
      <c r="M463" s="243">
        <v>273</v>
      </c>
      <c r="N463" s="241">
        <v>0</v>
      </c>
      <c r="O463" s="242">
        <v>0</v>
      </c>
      <c r="P463" s="243">
        <v>111</v>
      </c>
      <c r="Q463" s="242">
        <v>0</v>
      </c>
      <c r="R463" s="242">
        <v>0</v>
      </c>
      <c r="S463" s="232">
        <v>2</v>
      </c>
      <c r="T463" s="234">
        <v>0</v>
      </c>
      <c r="U463" s="232">
        <v>0</v>
      </c>
      <c r="V463" s="236">
        <v>0</v>
      </c>
      <c r="W463" s="234">
        <v>0</v>
      </c>
      <c r="X463" s="232">
        <v>0</v>
      </c>
      <c r="Y463" s="236">
        <v>0</v>
      </c>
      <c r="Z463" s="232">
        <v>0</v>
      </c>
      <c r="AA463" s="232">
        <v>0</v>
      </c>
      <c r="AB463" s="1415">
        <v>619</v>
      </c>
      <c r="AC463" s="1396">
        <v>660569</v>
      </c>
      <c r="AD463" s="197">
        <v>15331</v>
      </c>
      <c r="AE463" s="197">
        <v>20035</v>
      </c>
      <c r="AF463" s="197">
        <v>31225</v>
      </c>
      <c r="AG463" s="197">
        <v>1435</v>
      </c>
      <c r="AH463" s="197">
        <v>134</v>
      </c>
      <c r="AI463" s="197">
        <v>242</v>
      </c>
      <c r="AJ463" s="197">
        <v>3980</v>
      </c>
      <c r="AK463" s="705">
        <v>52087</v>
      </c>
    </row>
    <row r="464" spans="1:37" ht="13.5" customHeight="1">
      <c r="A464" s="196">
        <v>41270</v>
      </c>
      <c r="B464" s="730">
        <v>0</v>
      </c>
      <c r="C464" s="154">
        <v>0</v>
      </c>
      <c r="D464" s="154">
        <v>15465</v>
      </c>
      <c r="E464" s="155">
        <v>0</v>
      </c>
      <c r="F464" s="154">
        <v>0</v>
      </c>
      <c r="G464" s="246">
        <v>94</v>
      </c>
      <c r="H464" s="244">
        <v>0</v>
      </c>
      <c r="I464" s="245">
        <v>18794</v>
      </c>
      <c r="J464" s="246">
        <v>19646</v>
      </c>
      <c r="K464" s="244">
        <v>0</v>
      </c>
      <c r="L464" s="245">
        <v>18880</v>
      </c>
      <c r="M464" s="246">
        <v>20535</v>
      </c>
      <c r="N464" s="244">
        <v>0</v>
      </c>
      <c r="O464" s="245">
        <v>0</v>
      </c>
      <c r="P464" s="246">
        <v>872</v>
      </c>
      <c r="Q464" s="245">
        <v>0</v>
      </c>
      <c r="R464" s="245">
        <v>0</v>
      </c>
      <c r="S464" s="232">
        <v>0</v>
      </c>
      <c r="T464" s="234">
        <v>0</v>
      </c>
      <c r="U464" s="232">
        <v>0</v>
      </c>
      <c r="V464" s="236">
        <v>0</v>
      </c>
      <c r="W464" s="234">
        <v>0</v>
      </c>
      <c r="X464" s="232">
        <v>0</v>
      </c>
      <c r="Y464" s="236">
        <v>0</v>
      </c>
      <c r="Z464" s="232">
        <v>0</v>
      </c>
      <c r="AA464" s="232">
        <v>0</v>
      </c>
      <c r="AB464" s="1415">
        <v>1200</v>
      </c>
      <c r="AC464" s="1396">
        <v>660202</v>
      </c>
      <c r="AD464" s="197">
        <v>15307</v>
      </c>
      <c r="AE464" s="197">
        <v>18816</v>
      </c>
      <c r="AF464" s="197">
        <v>30906</v>
      </c>
      <c r="AG464" s="197">
        <v>1623</v>
      </c>
      <c r="AH464" s="197">
        <v>134</v>
      </c>
      <c r="AI464" s="197">
        <v>242</v>
      </c>
      <c r="AJ464" s="197">
        <v>3980</v>
      </c>
      <c r="AK464" s="705">
        <v>53096</v>
      </c>
    </row>
    <row r="465" spans="1:38" ht="13.5" customHeight="1">
      <c r="A465" s="196">
        <v>41271</v>
      </c>
      <c r="B465" s="730">
        <v>0</v>
      </c>
      <c r="C465" s="154">
        <v>0</v>
      </c>
      <c r="D465" s="154">
        <v>10002</v>
      </c>
      <c r="E465" s="155">
        <v>0</v>
      </c>
      <c r="F465" s="154">
        <v>0</v>
      </c>
      <c r="G465" s="246">
        <v>68</v>
      </c>
      <c r="H465" s="244">
        <v>0</v>
      </c>
      <c r="I465" s="245">
        <v>0</v>
      </c>
      <c r="J465" s="246">
        <v>1063</v>
      </c>
      <c r="K465" s="244">
        <v>0</v>
      </c>
      <c r="L465" s="245">
        <v>0</v>
      </c>
      <c r="M465" s="246">
        <v>1915</v>
      </c>
      <c r="N465" s="244">
        <v>0</v>
      </c>
      <c r="O465" s="245">
        <v>0</v>
      </c>
      <c r="P465" s="246">
        <v>1514</v>
      </c>
      <c r="Q465" s="245">
        <v>0</v>
      </c>
      <c r="R465" s="245">
        <v>0</v>
      </c>
      <c r="S465" s="232">
        <v>0</v>
      </c>
      <c r="T465" s="234">
        <v>0</v>
      </c>
      <c r="U465" s="232">
        <v>0</v>
      </c>
      <c r="V465" s="236">
        <v>0</v>
      </c>
      <c r="W465" s="234">
        <v>0</v>
      </c>
      <c r="X465" s="232">
        <v>0</v>
      </c>
      <c r="Y465" s="236">
        <v>0</v>
      </c>
      <c r="Z465" s="232">
        <v>0</v>
      </c>
      <c r="AA465" s="232">
        <v>0</v>
      </c>
      <c r="AB465" s="1415">
        <v>2082</v>
      </c>
      <c r="AC465" s="1396">
        <v>658899</v>
      </c>
      <c r="AD465" s="197">
        <v>15307</v>
      </c>
      <c r="AE465" s="197">
        <v>18680</v>
      </c>
      <c r="AF465" s="197">
        <v>29566</v>
      </c>
      <c r="AG465" s="197">
        <v>1255</v>
      </c>
      <c r="AH465" s="197">
        <v>38</v>
      </c>
      <c r="AI465" s="197">
        <v>242</v>
      </c>
      <c r="AJ465" s="197">
        <v>3980</v>
      </c>
      <c r="AK465" s="705">
        <v>53215</v>
      </c>
    </row>
    <row r="466" spans="1:38" ht="13.5" customHeight="1">
      <c r="A466" s="196">
        <v>41274</v>
      </c>
      <c r="B466" s="730">
        <v>0</v>
      </c>
      <c r="C466" s="154">
        <v>0</v>
      </c>
      <c r="D466" s="154">
        <v>4613</v>
      </c>
      <c r="E466" s="155">
        <v>0</v>
      </c>
      <c r="F466" s="154">
        <v>0</v>
      </c>
      <c r="G466" s="249">
        <v>123</v>
      </c>
      <c r="H466" s="247">
        <v>0</v>
      </c>
      <c r="I466" s="248">
        <v>0</v>
      </c>
      <c r="J466" s="249">
        <v>1322</v>
      </c>
      <c r="K466" s="247">
        <v>0</v>
      </c>
      <c r="L466" s="248">
        <v>0</v>
      </c>
      <c r="M466" s="249">
        <v>675</v>
      </c>
      <c r="N466" s="247">
        <v>0</v>
      </c>
      <c r="O466" s="248">
        <v>0</v>
      </c>
      <c r="P466" s="249">
        <v>1318</v>
      </c>
      <c r="Q466" s="248">
        <v>0</v>
      </c>
      <c r="R466" s="248">
        <v>0</v>
      </c>
      <c r="S466" s="232">
        <v>35</v>
      </c>
      <c r="T466" s="234">
        <v>0</v>
      </c>
      <c r="U466" s="232">
        <v>0</v>
      </c>
      <c r="V466" s="236">
        <v>0</v>
      </c>
      <c r="W466" s="234">
        <v>0</v>
      </c>
      <c r="X466" s="232">
        <v>0</v>
      </c>
      <c r="Y466" s="236">
        <v>51</v>
      </c>
      <c r="Z466" s="232">
        <v>0</v>
      </c>
      <c r="AA466" s="232">
        <v>0</v>
      </c>
      <c r="AB466" s="1415">
        <v>1321</v>
      </c>
      <c r="AC466" s="1396">
        <v>658803</v>
      </c>
      <c r="AD466" s="197">
        <v>15254</v>
      </c>
      <c r="AE466" s="197">
        <v>18777</v>
      </c>
      <c r="AF466" s="197">
        <v>29464</v>
      </c>
      <c r="AG466" s="197">
        <v>1220</v>
      </c>
      <c r="AH466" s="197">
        <v>41</v>
      </c>
      <c r="AI466" s="197">
        <v>242</v>
      </c>
      <c r="AJ466" s="197">
        <v>4031</v>
      </c>
      <c r="AK466" s="705">
        <v>53253</v>
      </c>
    </row>
    <row r="467" spans="1:38" ht="13.5" customHeight="1">
      <c r="A467" s="196">
        <v>41276</v>
      </c>
      <c r="B467" s="730">
        <v>0</v>
      </c>
      <c r="C467" s="154">
        <v>0</v>
      </c>
      <c r="D467" s="154">
        <v>11264</v>
      </c>
      <c r="E467" s="155">
        <v>0</v>
      </c>
      <c r="F467" s="154">
        <v>0</v>
      </c>
      <c r="G467" s="249">
        <v>2221</v>
      </c>
      <c r="H467" s="247">
        <v>0</v>
      </c>
      <c r="I467" s="248">
        <v>0</v>
      </c>
      <c r="J467" s="249">
        <v>1923</v>
      </c>
      <c r="K467" s="247">
        <v>0</v>
      </c>
      <c r="L467" s="248">
        <v>0</v>
      </c>
      <c r="M467" s="249">
        <v>1308</v>
      </c>
      <c r="N467" s="247">
        <v>0</v>
      </c>
      <c r="O467" s="248">
        <v>0</v>
      </c>
      <c r="P467" s="249">
        <v>1341</v>
      </c>
      <c r="Q467" s="248">
        <v>0</v>
      </c>
      <c r="R467" s="248">
        <v>0</v>
      </c>
      <c r="S467" s="232">
        <v>1</v>
      </c>
      <c r="T467" s="234">
        <v>0</v>
      </c>
      <c r="U467" s="232">
        <v>0</v>
      </c>
      <c r="V467" s="236">
        <v>10</v>
      </c>
      <c r="W467" s="234">
        <v>0</v>
      </c>
      <c r="X467" s="232">
        <v>0</v>
      </c>
      <c r="Y467" s="236">
        <v>0</v>
      </c>
      <c r="Z467" s="232">
        <v>0</v>
      </c>
      <c r="AA467" s="232">
        <v>0</v>
      </c>
      <c r="AB467" s="1415">
        <v>6310</v>
      </c>
      <c r="AC467" s="1396">
        <v>656940</v>
      </c>
      <c r="AD467" s="197">
        <v>15486</v>
      </c>
      <c r="AE467" s="197">
        <v>18794</v>
      </c>
      <c r="AF467" s="197">
        <v>29381</v>
      </c>
      <c r="AG467" s="197">
        <v>1226</v>
      </c>
      <c r="AH467" s="197">
        <v>40</v>
      </c>
      <c r="AI467" s="197">
        <v>152</v>
      </c>
      <c r="AJ467" s="197">
        <v>2132</v>
      </c>
      <c r="AK467" s="705">
        <v>45423</v>
      </c>
    </row>
    <row r="468" spans="1:38" ht="13.5" customHeight="1">
      <c r="A468" s="196">
        <v>41277</v>
      </c>
      <c r="B468" s="730">
        <v>0</v>
      </c>
      <c r="C468" s="154">
        <v>0</v>
      </c>
      <c r="D468" s="154">
        <v>23311</v>
      </c>
      <c r="E468" s="155">
        <v>0</v>
      </c>
      <c r="F468" s="154">
        <v>0</v>
      </c>
      <c r="G468" s="243">
        <v>1871</v>
      </c>
      <c r="H468" s="241">
        <v>0</v>
      </c>
      <c r="I468" s="242">
        <v>0</v>
      </c>
      <c r="J468" s="243">
        <v>4251</v>
      </c>
      <c r="K468" s="241">
        <v>0</v>
      </c>
      <c r="L468" s="242">
        <v>0</v>
      </c>
      <c r="M468" s="243">
        <v>2814</v>
      </c>
      <c r="N468" s="241">
        <v>0</v>
      </c>
      <c r="O468" s="242">
        <v>0</v>
      </c>
      <c r="P468" s="243">
        <v>2559</v>
      </c>
      <c r="Q468" s="242">
        <v>0</v>
      </c>
      <c r="R468" s="242">
        <v>0</v>
      </c>
      <c r="S468" s="232">
        <v>5</v>
      </c>
      <c r="T468" s="234">
        <v>0</v>
      </c>
      <c r="U468" s="232">
        <v>0</v>
      </c>
      <c r="V468" s="236">
        <v>10</v>
      </c>
      <c r="W468" s="234">
        <v>0</v>
      </c>
      <c r="X468" s="232">
        <v>0</v>
      </c>
      <c r="Y468" s="236">
        <v>0</v>
      </c>
      <c r="Z468" s="232">
        <v>0</v>
      </c>
      <c r="AA468" s="232">
        <v>750</v>
      </c>
      <c r="AB468" s="1415">
        <v>7129</v>
      </c>
      <c r="AC468" s="1396">
        <v>653397</v>
      </c>
      <c r="AD468" s="197">
        <v>14648</v>
      </c>
      <c r="AE468" s="197">
        <v>17371</v>
      </c>
      <c r="AF468" s="197">
        <v>28864</v>
      </c>
      <c r="AG468" s="197">
        <v>1121</v>
      </c>
      <c r="AH468" s="197">
        <v>40</v>
      </c>
      <c r="AI468" s="197">
        <v>142</v>
      </c>
      <c r="AJ468" s="197">
        <v>2132</v>
      </c>
      <c r="AK468" s="705">
        <v>48524</v>
      </c>
    </row>
    <row r="469" spans="1:38" ht="13.5" customHeight="1">
      <c r="A469" s="196">
        <v>41278</v>
      </c>
      <c r="B469" s="730">
        <v>0</v>
      </c>
      <c r="C469" s="154">
        <v>0</v>
      </c>
      <c r="D469" s="154">
        <v>16948</v>
      </c>
      <c r="E469" s="155">
        <v>0</v>
      </c>
      <c r="F469" s="154">
        <v>0</v>
      </c>
      <c r="G469" s="252">
        <v>1780</v>
      </c>
      <c r="H469" s="250">
        <v>0</v>
      </c>
      <c r="I469" s="251">
        <v>0</v>
      </c>
      <c r="J469" s="252">
        <v>1502</v>
      </c>
      <c r="K469" s="250">
        <v>0</v>
      </c>
      <c r="L469" s="251">
        <v>0</v>
      </c>
      <c r="M469" s="252">
        <v>1574</v>
      </c>
      <c r="N469" s="250">
        <v>0</v>
      </c>
      <c r="O469" s="251">
        <v>0</v>
      </c>
      <c r="P469" s="252">
        <v>2364</v>
      </c>
      <c r="Q469" s="251">
        <v>0</v>
      </c>
      <c r="R469" s="251">
        <v>0</v>
      </c>
      <c r="S469" s="232">
        <v>24</v>
      </c>
      <c r="T469" s="234">
        <v>0</v>
      </c>
      <c r="U469" s="232">
        <v>0</v>
      </c>
      <c r="V469" s="236">
        <v>10</v>
      </c>
      <c r="W469" s="234">
        <v>0</v>
      </c>
      <c r="X469" s="232">
        <v>0</v>
      </c>
      <c r="Y469" s="236">
        <v>30</v>
      </c>
      <c r="Z469" s="232">
        <v>0</v>
      </c>
      <c r="AA469" s="232">
        <v>250</v>
      </c>
      <c r="AB469" s="1415">
        <v>6799</v>
      </c>
      <c r="AC469" s="1396">
        <v>652075</v>
      </c>
      <c r="AD469" s="197">
        <v>14373</v>
      </c>
      <c r="AE469" s="197">
        <v>17268</v>
      </c>
      <c r="AF469" s="197">
        <v>28660</v>
      </c>
      <c r="AG469" s="197">
        <v>1170</v>
      </c>
      <c r="AH469" s="197">
        <v>39</v>
      </c>
      <c r="AI469" s="197">
        <v>152</v>
      </c>
      <c r="AJ469" s="197">
        <v>2148</v>
      </c>
      <c r="AK469" s="705">
        <v>50247</v>
      </c>
    </row>
    <row r="470" spans="1:38" ht="13.5" customHeight="1">
      <c r="A470" s="196">
        <v>41281</v>
      </c>
      <c r="B470" s="730">
        <v>0</v>
      </c>
      <c r="C470" s="154">
        <v>0</v>
      </c>
      <c r="D470" s="154">
        <v>11261</v>
      </c>
      <c r="E470" s="155">
        <v>0</v>
      </c>
      <c r="F470" s="154">
        <v>0</v>
      </c>
      <c r="G470" s="255">
        <v>1461</v>
      </c>
      <c r="H470" s="253">
        <v>0</v>
      </c>
      <c r="I470" s="254">
        <v>0</v>
      </c>
      <c r="J470" s="255">
        <v>517</v>
      </c>
      <c r="K470" s="253">
        <v>0</v>
      </c>
      <c r="L470" s="254">
        <v>0</v>
      </c>
      <c r="M470" s="255">
        <v>724</v>
      </c>
      <c r="N470" s="253">
        <v>0</v>
      </c>
      <c r="O470" s="254">
        <v>0</v>
      </c>
      <c r="P470" s="255">
        <v>1928</v>
      </c>
      <c r="Q470" s="254">
        <v>0</v>
      </c>
      <c r="R470" s="254">
        <v>0</v>
      </c>
      <c r="S470" s="232">
        <v>11</v>
      </c>
      <c r="T470" s="234">
        <v>0</v>
      </c>
      <c r="U470" s="232">
        <v>0</v>
      </c>
      <c r="V470" s="236">
        <v>0</v>
      </c>
      <c r="W470" s="234">
        <v>0</v>
      </c>
      <c r="X470" s="232">
        <v>0</v>
      </c>
      <c r="Y470" s="236">
        <v>20</v>
      </c>
      <c r="Z470" s="232">
        <v>0</v>
      </c>
      <c r="AA470" s="232">
        <v>0</v>
      </c>
      <c r="AB470" s="1415">
        <v>3584</v>
      </c>
      <c r="AC470" s="1396">
        <v>649878</v>
      </c>
      <c r="AD470" s="197">
        <v>15029</v>
      </c>
      <c r="AE470" s="197">
        <v>17126</v>
      </c>
      <c r="AF470" s="197">
        <v>28567</v>
      </c>
      <c r="AG470" s="197">
        <v>1128</v>
      </c>
      <c r="AH470" s="197">
        <v>37</v>
      </c>
      <c r="AI470" s="197">
        <v>152</v>
      </c>
      <c r="AJ470" s="197">
        <v>2148</v>
      </c>
      <c r="AK470" s="705">
        <v>50720</v>
      </c>
    </row>
    <row r="471" spans="1:38" ht="13.5" customHeight="1">
      <c r="A471" s="196">
        <v>41282</v>
      </c>
      <c r="B471" s="730">
        <v>0</v>
      </c>
      <c r="C471" s="154">
        <v>0</v>
      </c>
      <c r="D471" s="154">
        <v>11045</v>
      </c>
      <c r="E471" s="155">
        <v>0</v>
      </c>
      <c r="F471" s="154">
        <v>0</v>
      </c>
      <c r="G471" s="255">
        <v>4258</v>
      </c>
      <c r="H471" s="253">
        <v>0</v>
      </c>
      <c r="I471" s="254">
        <v>0</v>
      </c>
      <c r="J471" s="255">
        <v>1257</v>
      </c>
      <c r="K471" s="253">
        <v>0</v>
      </c>
      <c r="L471" s="254">
        <v>0</v>
      </c>
      <c r="M471" s="255">
        <v>2555</v>
      </c>
      <c r="N471" s="253">
        <v>0</v>
      </c>
      <c r="O471" s="254">
        <v>0</v>
      </c>
      <c r="P471" s="255">
        <v>2835</v>
      </c>
      <c r="Q471" s="254">
        <v>0</v>
      </c>
      <c r="R471" s="254">
        <v>0</v>
      </c>
      <c r="S471" s="232">
        <v>0</v>
      </c>
      <c r="T471" s="234">
        <v>0</v>
      </c>
      <c r="U471" s="232">
        <v>0</v>
      </c>
      <c r="V471" s="236">
        <v>0</v>
      </c>
      <c r="W471" s="234">
        <v>0</v>
      </c>
      <c r="X471" s="232">
        <v>0</v>
      </c>
      <c r="Y471" s="236">
        <v>53</v>
      </c>
      <c r="Z471" s="232">
        <v>100</v>
      </c>
      <c r="AA471" s="232">
        <v>100</v>
      </c>
      <c r="AB471" s="1415">
        <v>3312</v>
      </c>
      <c r="AC471" s="1396">
        <v>647749</v>
      </c>
      <c r="AD471" s="197">
        <v>14417</v>
      </c>
      <c r="AE471" s="197">
        <v>16887</v>
      </c>
      <c r="AF471" s="197">
        <v>28410</v>
      </c>
      <c r="AG471" s="197">
        <v>969</v>
      </c>
      <c r="AH471" s="197">
        <v>37</v>
      </c>
      <c r="AI471" s="197">
        <v>152</v>
      </c>
      <c r="AJ471" s="197">
        <v>2148</v>
      </c>
      <c r="AK471" s="705">
        <v>51755</v>
      </c>
    </row>
    <row r="472" spans="1:38" ht="13.5" customHeight="1">
      <c r="A472" s="196">
        <v>41283</v>
      </c>
      <c r="B472" s="730">
        <v>0</v>
      </c>
      <c r="C472" s="154">
        <v>0</v>
      </c>
      <c r="D472" s="154">
        <v>12005</v>
      </c>
      <c r="E472" s="155">
        <v>0</v>
      </c>
      <c r="F472" s="154">
        <v>0</v>
      </c>
      <c r="G472" s="255">
        <v>2182</v>
      </c>
      <c r="H472" s="253">
        <v>0</v>
      </c>
      <c r="I472" s="254">
        <v>0</v>
      </c>
      <c r="J472" s="255">
        <v>3579</v>
      </c>
      <c r="K472" s="253">
        <v>0</v>
      </c>
      <c r="L472" s="254">
        <v>0</v>
      </c>
      <c r="M472" s="255">
        <v>1778</v>
      </c>
      <c r="N472" s="253">
        <v>0</v>
      </c>
      <c r="O472" s="254">
        <v>0</v>
      </c>
      <c r="P472" s="255">
        <v>2937</v>
      </c>
      <c r="Q472" s="254">
        <v>0</v>
      </c>
      <c r="R472" s="254">
        <v>0</v>
      </c>
      <c r="S472" s="232">
        <v>34</v>
      </c>
      <c r="T472" s="234">
        <v>0</v>
      </c>
      <c r="U472" s="232">
        <v>0</v>
      </c>
      <c r="V472" s="236">
        <v>0</v>
      </c>
      <c r="W472" s="234">
        <v>0</v>
      </c>
      <c r="X472" s="232">
        <v>0</v>
      </c>
      <c r="Y472" s="236">
        <v>200</v>
      </c>
      <c r="Z472" s="232">
        <v>0</v>
      </c>
      <c r="AA472" s="232">
        <v>0</v>
      </c>
      <c r="AB472" s="1415">
        <v>5334</v>
      </c>
      <c r="AC472" s="1396">
        <v>645500</v>
      </c>
      <c r="AD472" s="197">
        <v>14323</v>
      </c>
      <c r="AE472" s="197">
        <v>15742</v>
      </c>
      <c r="AF472" s="197">
        <v>28003</v>
      </c>
      <c r="AG472" s="197">
        <v>965</v>
      </c>
      <c r="AH472" s="197">
        <v>28</v>
      </c>
      <c r="AI472" s="197">
        <v>152</v>
      </c>
      <c r="AJ472" s="197">
        <v>2043</v>
      </c>
      <c r="AK472" s="705">
        <v>54156</v>
      </c>
    </row>
    <row r="473" spans="1:38" ht="13.5" customHeight="1">
      <c r="A473" s="196">
        <v>41284</v>
      </c>
      <c r="B473" s="730">
        <v>0</v>
      </c>
      <c r="C473" s="154">
        <v>0</v>
      </c>
      <c r="D473" s="154">
        <v>15189</v>
      </c>
      <c r="E473" s="155">
        <v>0</v>
      </c>
      <c r="F473" s="154">
        <v>0</v>
      </c>
      <c r="G473" s="258">
        <v>2304</v>
      </c>
      <c r="H473" s="256">
        <v>0</v>
      </c>
      <c r="I473" s="257">
        <v>0</v>
      </c>
      <c r="J473" s="258">
        <v>2871</v>
      </c>
      <c r="K473" s="256">
        <v>0</v>
      </c>
      <c r="L473" s="257">
        <v>0</v>
      </c>
      <c r="M473" s="258">
        <v>2077</v>
      </c>
      <c r="N473" s="256">
        <v>0</v>
      </c>
      <c r="O473" s="257">
        <v>0</v>
      </c>
      <c r="P473" s="258">
        <v>3479</v>
      </c>
      <c r="Q473" s="257">
        <v>0</v>
      </c>
      <c r="R473" s="257">
        <v>0</v>
      </c>
      <c r="S473" s="232">
        <v>23</v>
      </c>
      <c r="T473" s="234">
        <v>0</v>
      </c>
      <c r="U473" s="232">
        <v>0</v>
      </c>
      <c r="V473" s="236">
        <v>0</v>
      </c>
      <c r="W473" s="234">
        <v>0</v>
      </c>
      <c r="X473" s="232">
        <v>0</v>
      </c>
      <c r="Y473" s="236">
        <v>160</v>
      </c>
      <c r="Z473" s="232">
        <v>0</v>
      </c>
      <c r="AA473" s="232">
        <v>0</v>
      </c>
      <c r="AB473" s="1415">
        <v>7401</v>
      </c>
      <c r="AC473" s="1396">
        <v>644381</v>
      </c>
      <c r="AD473" s="197">
        <v>14466</v>
      </c>
      <c r="AE473" s="197">
        <v>14845</v>
      </c>
      <c r="AF473" s="197">
        <v>27359</v>
      </c>
      <c r="AG473" s="197">
        <v>835</v>
      </c>
      <c r="AH473" s="197">
        <v>29</v>
      </c>
      <c r="AI473" s="197">
        <v>152</v>
      </c>
      <c r="AJ473" s="197">
        <v>2043</v>
      </c>
      <c r="AK473" s="705">
        <v>54715</v>
      </c>
    </row>
    <row r="474" spans="1:38" ht="13.5" customHeight="1">
      <c r="A474" s="196">
        <v>41285</v>
      </c>
      <c r="B474" s="730">
        <v>0</v>
      </c>
      <c r="C474" s="154">
        <v>0</v>
      </c>
      <c r="D474" s="154">
        <v>14398</v>
      </c>
      <c r="E474" s="155">
        <v>0</v>
      </c>
      <c r="F474" s="154">
        <v>0</v>
      </c>
      <c r="G474" s="261">
        <v>3022</v>
      </c>
      <c r="H474" s="259">
        <v>0</v>
      </c>
      <c r="I474" s="260">
        <v>0</v>
      </c>
      <c r="J474" s="261">
        <v>756</v>
      </c>
      <c r="K474" s="259">
        <v>0</v>
      </c>
      <c r="L474" s="260">
        <v>0</v>
      </c>
      <c r="M474" s="261">
        <v>1333</v>
      </c>
      <c r="N474" s="259">
        <v>0</v>
      </c>
      <c r="O474" s="260">
        <v>0</v>
      </c>
      <c r="P474" s="261">
        <v>1345</v>
      </c>
      <c r="Q474" s="260">
        <v>0</v>
      </c>
      <c r="R474" s="260">
        <v>0</v>
      </c>
      <c r="S474" s="232">
        <v>2</v>
      </c>
      <c r="T474" s="234">
        <v>0</v>
      </c>
      <c r="U474" s="232">
        <v>0</v>
      </c>
      <c r="V474" s="236">
        <v>0</v>
      </c>
      <c r="W474" s="234">
        <v>0</v>
      </c>
      <c r="X474" s="232">
        <v>0</v>
      </c>
      <c r="Y474" s="236">
        <v>252</v>
      </c>
      <c r="Z474" s="232">
        <v>0</v>
      </c>
      <c r="AA474" s="232">
        <v>0</v>
      </c>
      <c r="AB474" s="1415">
        <v>7178</v>
      </c>
      <c r="AC474" s="1396">
        <v>643426</v>
      </c>
      <c r="AD474" s="197">
        <v>13977</v>
      </c>
      <c r="AE474" s="197">
        <v>14785</v>
      </c>
      <c r="AF474" s="197">
        <v>27065</v>
      </c>
      <c r="AG474" s="197">
        <v>815</v>
      </c>
      <c r="AH474" s="197">
        <v>31</v>
      </c>
      <c r="AI474" s="197">
        <v>152</v>
      </c>
      <c r="AJ474" s="197">
        <v>2009</v>
      </c>
      <c r="AK474" s="705">
        <v>55512</v>
      </c>
    </row>
    <row r="475" spans="1:38" ht="13.5" customHeight="1">
      <c r="A475" s="196">
        <v>41288</v>
      </c>
      <c r="B475" s="730">
        <v>0</v>
      </c>
      <c r="C475" s="154">
        <v>0</v>
      </c>
      <c r="D475" s="154">
        <v>7942</v>
      </c>
      <c r="E475" s="155">
        <v>0</v>
      </c>
      <c r="F475" s="154">
        <v>0</v>
      </c>
      <c r="G475" s="261">
        <v>506</v>
      </c>
      <c r="H475" s="259">
        <v>0</v>
      </c>
      <c r="I475" s="260">
        <v>0</v>
      </c>
      <c r="J475" s="261">
        <v>2828</v>
      </c>
      <c r="K475" s="259">
        <v>0</v>
      </c>
      <c r="L475" s="260">
        <v>0</v>
      </c>
      <c r="M475" s="261">
        <v>2935</v>
      </c>
      <c r="N475" s="259">
        <v>0</v>
      </c>
      <c r="O475" s="260">
        <v>0</v>
      </c>
      <c r="P475" s="261">
        <v>2527</v>
      </c>
      <c r="Q475" s="260">
        <v>0</v>
      </c>
      <c r="R475" s="260">
        <v>0</v>
      </c>
      <c r="S475" s="232">
        <v>33</v>
      </c>
      <c r="T475" s="234">
        <v>0</v>
      </c>
      <c r="U475" s="232">
        <v>0</v>
      </c>
      <c r="V475" s="236">
        <v>0</v>
      </c>
      <c r="W475" s="234">
        <v>0</v>
      </c>
      <c r="X475" s="232">
        <v>0</v>
      </c>
      <c r="Y475" s="236">
        <v>125</v>
      </c>
      <c r="Z475" s="232">
        <v>0</v>
      </c>
      <c r="AA475" s="232">
        <v>0</v>
      </c>
      <c r="AB475" s="1415">
        <v>3701</v>
      </c>
      <c r="AC475" s="1396">
        <v>642044</v>
      </c>
      <c r="AD475" s="197">
        <v>14172</v>
      </c>
      <c r="AE475" s="197">
        <v>13678</v>
      </c>
      <c r="AF475" s="197">
        <v>26178</v>
      </c>
      <c r="AG475" s="197">
        <v>979</v>
      </c>
      <c r="AH475" s="197">
        <v>29</v>
      </c>
      <c r="AI475" s="197">
        <v>152</v>
      </c>
      <c r="AJ475" s="197">
        <v>2024</v>
      </c>
      <c r="AK475" s="705">
        <v>56285</v>
      </c>
    </row>
    <row r="476" spans="1:38" ht="13.5" customHeight="1">
      <c r="A476" s="196">
        <v>41289</v>
      </c>
      <c r="B476" s="730">
        <v>0</v>
      </c>
      <c r="C476" s="154">
        <v>0</v>
      </c>
      <c r="D476" s="154">
        <v>9415</v>
      </c>
      <c r="E476" s="155">
        <v>0</v>
      </c>
      <c r="F476" s="154">
        <v>0</v>
      </c>
      <c r="G476" s="261">
        <v>2090</v>
      </c>
      <c r="H476" s="259">
        <v>0</v>
      </c>
      <c r="I476" s="260">
        <v>0</v>
      </c>
      <c r="J476" s="261">
        <v>2339</v>
      </c>
      <c r="K476" s="259">
        <v>0</v>
      </c>
      <c r="L476" s="260">
        <v>0</v>
      </c>
      <c r="M476" s="261">
        <v>1008</v>
      </c>
      <c r="N476" s="259">
        <v>0</v>
      </c>
      <c r="O476" s="260">
        <v>0</v>
      </c>
      <c r="P476" s="261">
        <v>2304</v>
      </c>
      <c r="Q476" s="260">
        <v>0</v>
      </c>
      <c r="R476" s="260">
        <v>0</v>
      </c>
      <c r="S476" s="232">
        <v>12</v>
      </c>
      <c r="T476" s="234">
        <v>0</v>
      </c>
      <c r="U476" s="232">
        <v>0</v>
      </c>
      <c r="V476" s="236">
        <v>10</v>
      </c>
      <c r="W476" s="234">
        <v>0</v>
      </c>
      <c r="X476" s="232">
        <v>0</v>
      </c>
      <c r="Y476" s="236">
        <v>140</v>
      </c>
      <c r="Z476" s="232">
        <v>0</v>
      </c>
      <c r="AA476" s="232">
        <v>300</v>
      </c>
      <c r="AB476" s="1415">
        <v>13969</v>
      </c>
      <c r="AC476" s="1396">
        <v>640135</v>
      </c>
      <c r="AD476" s="197">
        <v>14469</v>
      </c>
      <c r="AE476" s="197">
        <v>12555</v>
      </c>
      <c r="AF476" s="197">
        <v>26118</v>
      </c>
      <c r="AG476" s="197">
        <v>964</v>
      </c>
      <c r="AH476" s="197">
        <v>29</v>
      </c>
      <c r="AI476" s="197">
        <v>142</v>
      </c>
      <c r="AJ476" s="197">
        <v>2148</v>
      </c>
      <c r="AK476" s="705">
        <v>55463</v>
      </c>
    </row>
    <row r="477" spans="1:38" ht="13.5" customHeight="1">
      <c r="A477" s="196">
        <v>41290</v>
      </c>
      <c r="B477" s="730">
        <v>0</v>
      </c>
      <c r="C477" s="154">
        <v>0</v>
      </c>
      <c r="D477" s="154">
        <v>6228</v>
      </c>
      <c r="E477" s="155">
        <v>0</v>
      </c>
      <c r="F477" s="154">
        <v>0</v>
      </c>
      <c r="G477" s="261">
        <v>323</v>
      </c>
      <c r="H477" s="259">
        <v>0</v>
      </c>
      <c r="I477" s="260">
        <v>0</v>
      </c>
      <c r="J477" s="261">
        <v>1956</v>
      </c>
      <c r="K477" s="259">
        <v>0</v>
      </c>
      <c r="L477" s="260">
        <v>0</v>
      </c>
      <c r="M477" s="261">
        <v>1787</v>
      </c>
      <c r="N477" s="259">
        <v>0</v>
      </c>
      <c r="O477" s="260">
        <v>0</v>
      </c>
      <c r="P477" s="261">
        <v>1763</v>
      </c>
      <c r="Q477" s="260">
        <v>0</v>
      </c>
      <c r="R477" s="260">
        <v>0</v>
      </c>
      <c r="S477" s="232">
        <v>2</v>
      </c>
      <c r="T477" s="234">
        <v>0</v>
      </c>
      <c r="U477" s="232">
        <v>0</v>
      </c>
      <c r="V477" s="236">
        <v>10</v>
      </c>
      <c r="W477" s="234">
        <v>0</v>
      </c>
      <c r="X477" s="232">
        <v>0</v>
      </c>
      <c r="Y477" s="236">
        <v>10</v>
      </c>
      <c r="Z477" s="232">
        <v>0</v>
      </c>
      <c r="AA477" s="232">
        <v>0</v>
      </c>
      <c r="AB477" s="1415">
        <v>1899</v>
      </c>
      <c r="AC477" s="1396">
        <v>638431</v>
      </c>
      <c r="AD477" s="197">
        <v>14459</v>
      </c>
      <c r="AE477" s="197">
        <v>11960</v>
      </c>
      <c r="AF477" s="197">
        <v>25820</v>
      </c>
      <c r="AG477" s="197">
        <v>946</v>
      </c>
      <c r="AH477" s="197">
        <v>29</v>
      </c>
      <c r="AI477" s="197">
        <v>142</v>
      </c>
      <c r="AJ477" s="197">
        <v>2153</v>
      </c>
      <c r="AK477" s="705">
        <v>53630</v>
      </c>
    </row>
    <row r="478" spans="1:38" ht="13.5" customHeight="1">
      <c r="A478" s="196">
        <v>41291</v>
      </c>
      <c r="B478" s="730">
        <v>0</v>
      </c>
      <c r="C478" s="154">
        <v>0</v>
      </c>
      <c r="D478" s="154">
        <v>22108</v>
      </c>
      <c r="E478" s="155">
        <v>0</v>
      </c>
      <c r="F478" s="154">
        <v>0</v>
      </c>
      <c r="G478" s="258">
        <v>3189</v>
      </c>
      <c r="H478" s="256">
        <v>0</v>
      </c>
      <c r="I478" s="257">
        <v>0</v>
      </c>
      <c r="J478" s="258">
        <v>502</v>
      </c>
      <c r="K478" s="256">
        <v>0</v>
      </c>
      <c r="L478" s="257">
        <v>0</v>
      </c>
      <c r="M478" s="258">
        <v>3057</v>
      </c>
      <c r="N478" s="256">
        <v>0</v>
      </c>
      <c r="O478" s="257">
        <v>0</v>
      </c>
      <c r="P478" s="258">
        <v>1536</v>
      </c>
      <c r="Q478" s="257">
        <v>0</v>
      </c>
      <c r="R478" s="257">
        <v>0</v>
      </c>
      <c r="S478" s="232">
        <v>0</v>
      </c>
      <c r="T478" s="234">
        <v>0</v>
      </c>
      <c r="U478" s="232">
        <v>0</v>
      </c>
      <c r="V478" s="236">
        <v>10</v>
      </c>
      <c r="W478" s="234">
        <v>0</v>
      </c>
      <c r="X478" s="232">
        <v>0</v>
      </c>
      <c r="Y478" s="236">
        <v>70</v>
      </c>
      <c r="Z478" s="232">
        <v>0</v>
      </c>
      <c r="AA478" s="232">
        <v>2200</v>
      </c>
      <c r="AB478" s="1415">
        <v>6976</v>
      </c>
      <c r="AC478" s="1396">
        <v>636506</v>
      </c>
      <c r="AD478" s="197">
        <v>13328</v>
      </c>
      <c r="AE478" s="197">
        <v>11970</v>
      </c>
      <c r="AF478" s="197">
        <v>25162</v>
      </c>
      <c r="AG478" s="197">
        <v>1100</v>
      </c>
      <c r="AH478" s="197">
        <v>29</v>
      </c>
      <c r="AI478" s="197">
        <v>142</v>
      </c>
      <c r="AJ478" s="197">
        <v>2172</v>
      </c>
      <c r="AK478" s="705">
        <v>53577</v>
      </c>
    </row>
    <row r="479" spans="1:38" ht="13.5" customHeight="1">
      <c r="A479" s="196">
        <v>41292</v>
      </c>
      <c r="B479" s="730">
        <v>0</v>
      </c>
      <c r="C479" s="154">
        <v>0</v>
      </c>
      <c r="D479" s="154">
        <v>12900</v>
      </c>
      <c r="E479" s="155">
        <v>0</v>
      </c>
      <c r="F479" s="154">
        <v>0</v>
      </c>
      <c r="G479" s="243">
        <v>467</v>
      </c>
      <c r="H479" s="241">
        <v>0</v>
      </c>
      <c r="I479" s="242">
        <v>0</v>
      </c>
      <c r="J479" s="243">
        <v>1465</v>
      </c>
      <c r="K479" s="241">
        <v>0</v>
      </c>
      <c r="L479" s="242">
        <v>0</v>
      </c>
      <c r="M479" s="243">
        <v>746</v>
      </c>
      <c r="N479" s="241">
        <v>0</v>
      </c>
      <c r="O479" s="242">
        <v>0</v>
      </c>
      <c r="P479" s="243">
        <v>1842</v>
      </c>
      <c r="Q479" s="242">
        <v>0</v>
      </c>
      <c r="R479" s="242">
        <v>0</v>
      </c>
      <c r="S479" s="232">
        <v>0</v>
      </c>
      <c r="T479" s="234">
        <v>0</v>
      </c>
      <c r="U479" s="232">
        <v>0</v>
      </c>
      <c r="V479" s="236">
        <v>0</v>
      </c>
      <c r="W479" s="234">
        <v>0</v>
      </c>
      <c r="X479" s="232">
        <v>0</v>
      </c>
      <c r="Y479" s="236">
        <v>170</v>
      </c>
      <c r="Z479" s="232">
        <v>0</v>
      </c>
      <c r="AA479" s="232">
        <v>0</v>
      </c>
      <c r="AB479" s="1415">
        <v>17386</v>
      </c>
      <c r="AC479" s="1396">
        <v>634762</v>
      </c>
      <c r="AD479" s="197">
        <v>13117</v>
      </c>
      <c r="AE479" s="197">
        <v>11678</v>
      </c>
      <c r="AF479" s="197">
        <v>25174</v>
      </c>
      <c r="AG479" s="197">
        <v>1072</v>
      </c>
      <c r="AH479" s="197">
        <v>29</v>
      </c>
      <c r="AI479" s="197">
        <v>142</v>
      </c>
      <c r="AJ479" s="197">
        <v>2218</v>
      </c>
      <c r="AK479" s="705">
        <v>50319</v>
      </c>
    </row>
    <row r="480" spans="1:38" s="112" customFormat="1" ht="13.5" customHeight="1">
      <c r="A480" s="711">
        <v>41295</v>
      </c>
      <c r="B480" s="716">
        <v>0</v>
      </c>
      <c r="C480" s="157">
        <v>0</v>
      </c>
      <c r="D480" s="157">
        <v>1715</v>
      </c>
      <c r="E480" s="158">
        <v>0</v>
      </c>
      <c r="F480" s="157">
        <v>0</v>
      </c>
      <c r="G480" s="114">
        <v>0</v>
      </c>
      <c r="H480" s="109">
        <v>0</v>
      </c>
      <c r="I480" s="108">
        <v>0</v>
      </c>
      <c r="J480" s="114">
        <v>0</v>
      </c>
      <c r="K480" s="109">
        <v>0</v>
      </c>
      <c r="L480" s="108">
        <v>0</v>
      </c>
      <c r="M480" s="114">
        <v>0</v>
      </c>
      <c r="N480" s="109">
        <v>0</v>
      </c>
      <c r="O480" s="108">
        <v>0</v>
      </c>
      <c r="P480" s="114">
        <v>0</v>
      </c>
      <c r="Q480" s="108">
        <v>0</v>
      </c>
      <c r="R480" s="108">
        <v>0</v>
      </c>
      <c r="S480" s="108">
        <v>0</v>
      </c>
      <c r="T480" s="109">
        <v>0</v>
      </c>
      <c r="U480" s="108">
        <v>0</v>
      </c>
      <c r="V480" s="114">
        <v>0</v>
      </c>
      <c r="W480" s="109">
        <v>0</v>
      </c>
      <c r="X480" s="108">
        <v>0</v>
      </c>
      <c r="Y480" s="114">
        <v>0</v>
      </c>
      <c r="Z480" s="108">
        <v>0</v>
      </c>
      <c r="AA480" s="108">
        <v>0</v>
      </c>
      <c r="AB480" s="1418">
        <v>0</v>
      </c>
      <c r="AC480" s="1395">
        <f t="shared" ref="AC480:AK480" si="0">AC479</f>
        <v>634762</v>
      </c>
      <c r="AD480" s="199">
        <f t="shared" si="0"/>
        <v>13117</v>
      </c>
      <c r="AE480" s="199">
        <f t="shared" si="0"/>
        <v>11678</v>
      </c>
      <c r="AF480" s="199">
        <f t="shared" si="0"/>
        <v>25174</v>
      </c>
      <c r="AG480" s="199">
        <f t="shared" si="0"/>
        <v>1072</v>
      </c>
      <c r="AH480" s="199">
        <f t="shared" si="0"/>
        <v>29</v>
      </c>
      <c r="AI480" s="199">
        <f t="shared" si="0"/>
        <v>142</v>
      </c>
      <c r="AJ480" s="199">
        <f t="shared" si="0"/>
        <v>2218</v>
      </c>
      <c r="AK480" s="704">
        <f t="shared" si="0"/>
        <v>50319</v>
      </c>
      <c r="AL480" s="115" t="s">
        <v>48</v>
      </c>
    </row>
    <row r="481" spans="1:37" ht="13.5" customHeight="1">
      <c r="A481" s="196">
        <v>41296</v>
      </c>
      <c r="B481" s="730">
        <v>0</v>
      </c>
      <c r="C481" s="154">
        <v>0</v>
      </c>
      <c r="D481" s="154">
        <v>6963</v>
      </c>
      <c r="E481" s="155">
        <v>0</v>
      </c>
      <c r="F481" s="154">
        <v>0</v>
      </c>
      <c r="G481" s="289">
        <v>2068</v>
      </c>
      <c r="H481" s="287">
        <v>0</v>
      </c>
      <c r="I481" s="288">
        <v>0</v>
      </c>
      <c r="J481" s="289">
        <v>1553</v>
      </c>
      <c r="K481" s="287">
        <v>0</v>
      </c>
      <c r="L481" s="288">
        <v>0</v>
      </c>
      <c r="M481" s="289">
        <v>4031</v>
      </c>
      <c r="N481" s="287">
        <v>0</v>
      </c>
      <c r="O481" s="288">
        <v>0</v>
      </c>
      <c r="P481" s="289">
        <v>1816</v>
      </c>
      <c r="Q481" s="288">
        <v>0</v>
      </c>
      <c r="R481" s="288">
        <v>0</v>
      </c>
      <c r="S481" s="290">
        <v>0</v>
      </c>
      <c r="T481" s="234">
        <v>0</v>
      </c>
      <c r="U481" s="290">
        <v>0</v>
      </c>
      <c r="V481" s="236">
        <v>0</v>
      </c>
      <c r="W481" s="234">
        <v>0</v>
      </c>
      <c r="X481" s="290">
        <v>0</v>
      </c>
      <c r="Y481" s="236">
        <v>290</v>
      </c>
      <c r="Z481" s="290">
        <v>0</v>
      </c>
      <c r="AA481" s="290">
        <v>544</v>
      </c>
      <c r="AB481" s="1415">
        <v>10986</v>
      </c>
      <c r="AC481" s="1396">
        <v>634604</v>
      </c>
      <c r="AD481" s="197">
        <v>12570</v>
      </c>
      <c r="AE481" s="197">
        <v>11547</v>
      </c>
      <c r="AF481" s="197">
        <v>24433</v>
      </c>
      <c r="AG481" s="197">
        <v>981</v>
      </c>
      <c r="AH481" s="197">
        <v>29</v>
      </c>
      <c r="AI481" s="197">
        <v>142</v>
      </c>
      <c r="AJ481" s="197">
        <v>1993</v>
      </c>
      <c r="AK481" s="705">
        <v>48292</v>
      </c>
    </row>
    <row r="482" spans="1:37" ht="13.5" customHeight="1">
      <c r="A482" s="196">
        <v>41297</v>
      </c>
      <c r="B482" s="730">
        <v>0</v>
      </c>
      <c r="C482" s="154">
        <v>0</v>
      </c>
      <c r="D482" s="154">
        <v>11666</v>
      </c>
      <c r="E482" s="155">
        <v>0</v>
      </c>
      <c r="F482" s="154">
        <v>0</v>
      </c>
      <c r="G482" s="289">
        <v>2030</v>
      </c>
      <c r="H482" s="287">
        <v>0</v>
      </c>
      <c r="I482" s="288">
        <v>0</v>
      </c>
      <c r="J482" s="289">
        <v>2381</v>
      </c>
      <c r="K482" s="287">
        <v>0</v>
      </c>
      <c r="L482" s="288">
        <v>0</v>
      </c>
      <c r="M482" s="289">
        <v>3074</v>
      </c>
      <c r="N482" s="287">
        <v>0</v>
      </c>
      <c r="O482" s="288">
        <v>0</v>
      </c>
      <c r="P482" s="289">
        <v>1902</v>
      </c>
      <c r="Q482" s="288">
        <v>0</v>
      </c>
      <c r="R482" s="288">
        <v>0</v>
      </c>
      <c r="S482" s="290">
        <v>54</v>
      </c>
      <c r="T482" s="234">
        <v>0</v>
      </c>
      <c r="U482" s="290">
        <v>0</v>
      </c>
      <c r="V482" s="236">
        <v>0</v>
      </c>
      <c r="W482" s="234">
        <v>0</v>
      </c>
      <c r="X482" s="290">
        <v>0</v>
      </c>
      <c r="Y482" s="236">
        <v>79</v>
      </c>
      <c r="Z482" s="290">
        <v>0</v>
      </c>
      <c r="AA482" s="290">
        <v>0</v>
      </c>
      <c r="AB482" s="1415">
        <v>13361</v>
      </c>
      <c r="AC482" s="1396">
        <v>631234</v>
      </c>
      <c r="AD482" s="197">
        <v>11859</v>
      </c>
      <c r="AE482" s="197">
        <v>11221</v>
      </c>
      <c r="AF482" s="197">
        <v>24112</v>
      </c>
      <c r="AG482" s="197">
        <v>888</v>
      </c>
      <c r="AH482" s="197">
        <v>29</v>
      </c>
      <c r="AI482" s="197">
        <v>142</v>
      </c>
      <c r="AJ482" s="197">
        <v>1963</v>
      </c>
      <c r="AK482" s="705">
        <v>47590</v>
      </c>
    </row>
    <row r="483" spans="1:37" ht="13.5" customHeight="1">
      <c r="A483" s="196">
        <v>41298</v>
      </c>
      <c r="B483" s="730">
        <v>0</v>
      </c>
      <c r="C483" s="154">
        <v>0</v>
      </c>
      <c r="D483" s="154">
        <v>16187</v>
      </c>
      <c r="E483" s="155">
        <v>0</v>
      </c>
      <c r="F483" s="154">
        <v>0</v>
      </c>
      <c r="G483" s="289">
        <v>410</v>
      </c>
      <c r="H483" s="287">
        <v>0</v>
      </c>
      <c r="I483" s="288">
        <v>0</v>
      </c>
      <c r="J483" s="289">
        <v>2301</v>
      </c>
      <c r="K483" s="287">
        <v>0</v>
      </c>
      <c r="L483" s="288">
        <v>0</v>
      </c>
      <c r="M483" s="289">
        <v>3260</v>
      </c>
      <c r="N483" s="287">
        <v>0</v>
      </c>
      <c r="O483" s="288">
        <v>0</v>
      </c>
      <c r="P483" s="289">
        <v>2377</v>
      </c>
      <c r="Q483" s="288">
        <v>0</v>
      </c>
      <c r="R483" s="288">
        <v>0</v>
      </c>
      <c r="S483" s="290">
        <v>0</v>
      </c>
      <c r="T483" s="234">
        <v>0</v>
      </c>
      <c r="U483" s="290">
        <v>0</v>
      </c>
      <c r="V483" s="236">
        <v>0</v>
      </c>
      <c r="W483" s="234">
        <v>0</v>
      </c>
      <c r="X483" s="290">
        <v>0</v>
      </c>
      <c r="Y483" s="236">
        <v>10</v>
      </c>
      <c r="Z483" s="290">
        <v>0</v>
      </c>
      <c r="AA483" s="290">
        <v>0</v>
      </c>
      <c r="AB483" s="1415">
        <v>6398</v>
      </c>
      <c r="AC483" s="1396">
        <v>630577</v>
      </c>
      <c r="AD483" s="197">
        <v>11843</v>
      </c>
      <c r="AE483" s="197">
        <v>10930</v>
      </c>
      <c r="AF483" s="197">
        <v>24052</v>
      </c>
      <c r="AG483" s="197">
        <v>954</v>
      </c>
      <c r="AH483" s="197">
        <v>29</v>
      </c>
      <c r="AI483" s="197">
        <v>142</v>
      </c>
      <c r="AJ483" s="197">
        <v>1963</v>
      </c>
      <c r="AK483" s="705">
        <v>46416</v>
      </c>
    </row>
    <row r="484" spans="1:37" ht="13.5" customHeight="1">
      <c r="A484" s="196">
        <v>41299</v>
      </c>
      <c r="B484" s="730">
        <v>0</v>
      </c>
      <c r="C484" s="154">
        <v>0</v>
      </c>
      <c r="D484" s="154">
        <v>21820</v>
      </c>
      <c r="E484" s="155">
        <v>0</v>
      </c>
      <c r="F484" s="154">
        <v>0</v>
      </c>
      <c r="G484" s="289">
        <v>2717</v>
      </c>
      <c r="H484" s="287">
        <v>0</v>
      </c>
      <c r="I484" s="288">
        <v>0</v>
      </c>
      <c r="J484" s="289">
        <v>1674</v>
      </c>
      <c r="K484" s="287">
        <v>0</v>
      </c>
      <c r="L484" s="288">
        <v>0</v>
      </c>
      <c r="M484" s="289">
        <v>1492</v>
      </c>
      <c r="N484" s="287">
        <v>0</v>
      </c>
      <c r="O484" s="288">
        <v>0</v>
      </c>
      <c r="P484" s="289">
        <v>957</v>
      </c>
      <c r="Q484" s="288">
        <v>0</v>
      </c>
      <c r="R484" s="288">
        <v>0</v>
      </c>
      <c r="S484" s="290">
        <v>30</v>
      </c>
      <c r="T484" s="234">
        <v>0</v>
      </c>
      <c r="U484" s="290">
        <v>0</v>
      </c>
      <c r="V484" s="236">
        <v>0</v>
      </c>
      <c r="W484" s="234">
        <v>0</v>
      </c>
      <c r="X484" s="290">
        <v>0</v>
      </c>
      <c r="Y484" s="236">
        <v>25</v>
      </c>
      <c r="Z484" s="290">
        <v>0</v>
      </c>
      <c r="AA484" s="290">
        <v>2000</v>
      </c>
      <c r="AB484" s="1415">
        <v>10203</v>
      </c>
      <c r="AC484" s="1396">
        <v>628803</v>
      </c>
      <c r="AD484" s="197">
        <v>12120</v>
      </c>
      <c r="AE484" s="197">
        <v>10442</v>
      </c>
      <c r="AF484" s="197">
        <v>23743</v>
      </c>
      <c r="AG484" s="197">
        <v>1059</v>
      </c>
      <c r="AH484" s="197">
        <v>29</v>
      </c>
      <c r="AI484" s="197">
        <v>142</v>
      </c>
      <c r="AJ484" s="197">
        <v>1958</v>
      </c>
      <c r="AK484" s="705">
        <v>44646</v>
      </c>
    </row>
    <row r="485" spans="1:37" ht="13.5" customHeight="1">
      <c r="A485" s="196">
        <v>41302</v>
      </c>
      <c r="B485" s="730">
        <v>0</v>
      </c>
      <c r="C485" s="154">
        <v>0</v>
      </c>
      <c r="D485" s="154">
        <v>19995</v>
      </c>
      <c r="E485" s="155">
        <v>0</v>
      </c>
      <c r="F485" s="154">
        <v>0</v>
      </c>
      <c r="G485" s="289">
        <v>3647</v>
      </c>
      <c r="H485" s="287">
        <v>0</v>
      </c>
      <c r="I485" s="288">
        <v>0</v>
      </c>
      <c r="J485" s="289">
        <v>1040</v>
      </c>
      <c r="K485" s="287">
        <v>0</v>
      </c>
      <c r="L485" s="288">
        <v>0</v>
      </c>
      <c r="M485" s="289">
        <v>1729</v>
      </c>
      <c r="N485" s="287">
        <v>0</v>
      </c>
      <c r="O485" s="288">
        <v>0</v>
      </c>
      <c r="P485" s="289">
        <v>2425</v>
      </c>
      <c r="Q485" s="288">
        <v>0</v>
      </c>
      <c r="R485" s="288">
        <v>0</v>
      </c>
      <c r="S485" s="290">
        <v>3</v>
      </c>
      <c r="T485" s="234">
        <v>0</v>
      </c>
      <c r="U485" s="290">
        <v>0</v>
      </c>
      <c r="V485" s="236">
        <v>0</v>
      </c>
      <c r="W485" s="234">
        <v>0</v>
      </c>
      <c r="X485" s="290">
        <v>0</v>
      </c>
      <c r="Y485" s="236">
        <v>20</v>
      </c>
      <c r="Z485" s="290">
        <v>0</v>
      </c>
      <c r="AA485" s="290">
        <v>0</v>
      </c>
      <c r="AB485" s="1415">
        <v>5275</v>
      </c>
      <c r="AC485" s="1396">
        <v>627766</v>
      </c>
      <c r="AD485" s="197">
        <v>11695</v>
      </c>
      <c r="AE485" s="197">
        <v>10218</v>
      </c>
      <c r="AF485" s="197">
        <v>23400</v>
      </c>
      <c r="AG485" s="197">
        <v>947</v>
      </c>
      <c r="AH485" s="197">
        <v>29</v>
      </c>
      <c r="AI485" s="197">
        <v>142</v>
      </c>
      <c r="AJ485" s="197">
        <v>1962</v>
      </c>
      <c r="AK485" s="705">
        <v>45010</v>
      </c>
    </row>
    <row r="486" spans="1:37" ht="13.5" customHeight="1">
      <c r="A486" s="196">
        <v>41303</v>
      </c>
      <c r="B486" s="730">
        <v>0</v>
      </c>
      <c r="C486" s="154">
        <v>0</v>
      </c>
      <c r="D486" s="154">
        <v>11531</v>
      </c>
      <c r="E486" s="155">
        <v>0</v>
      </c>
      <c r="F486" s="154">
        <v>0</v>
      </c>
      <c r="G486" s="289">
        <v>3097</v>
      </c>
      <c r="H486" s="287">
        <v>0</v>
      </c>
      <c r="I486" s="288">
        <v>0</v>
      </c>
      <c r="J486" s="289">
        <v>1481</v>
      </c>
      <c r="K486" s="287">
        <v>0</v>
      </c>
      <c r="L486" s="288">
        <v>0</v>
      </c>
      <c r="M486" s="289">
        <v>3260</v>
      </c>
      <c r="N486" s="287">
        <v>0</v>
      </c>
      <c r="O486" s="288">
        <v>0</v>
      </c>
      <c r="P486" s="289">
        <v>2473</v>
      </c>
      <c r="Q486" s="288">
        <v>0</v>
      </c>
      <c r="R486" s="288">
        <v>0</v>
      </c>
      <c r="S486" s="290">
        <v>11</v>
      </c>
      <c r="T486" s="234">
        <v>0</v>
      </c>
      <c r="U486" s="290">
        <v>0</v>
      </c>
      <c r="V486" s="236">
        <v>0</v>
      </c>
      <c r="W486" s="234">
        <v>0</v>
      </c>
      <c r="X486" s="290">
        <v>0</v>
      </c>
      <c r="Y486" s="236">
        <v>220</v>
      </c>
      <c r="Z486" s="290">
        <v>0</v>
      </c>
      <c r="AA486" s="290">
        <v>0</v>
      </c>
      <c r="AB486" s="1415">
        <v>8596</v>
      </c>
      <c r="AC486" s="1396">
        <v>627336</v>
      </c>
      <c r="AD486" s="197">
        <v>11850</v>
      </c>
      <c r="AE486" s="197">
        <v>9459</v>
      </c>
      <c r="AF486" s="197">
        <v>22308</v>
      </c>
      <c r="AG486" s="197">
        <v>1029</v>
      </c>
      <c r="AH486" s="197">
        <v>29</v>
      </c>
      <c r="AI486" s="197">
        <v>142</v>
      </c>
      <c r="AJ486" s="197">
        <v>2163</v>
      </c>
      <c r="AK486" s="705">
        <v>46096</v>
      </c>
    </row>
    <row r="487" spans="1:37" ht="13.5" customHeight="1">
      <c r="A487" s="196">
        <v>41304</v>
      </c>
      <c r="B487" s="730">
        <v>0</v>
      </c>
      <c r="C487" s="154">
        <v>0</v>
      </c>
      <c r="D487" s="154">
        <v>15847</v>
      </c>
      <c r="E487" s="155">
        <v>0</v>
      </c>
      <c r="F487" s="154">
        <v>0</v>
      </c>
      <c r="G487" s="289">
        <v>700</v>
      </c>
      <c r="H487" s="287">
        <v>0</v>
      </c>
      <c r="I487" s="288">
        <v>0</v>
      </c>
      <c r="J487" s="289">
        <v>1882</v>
      </c>
      <c r="K487" s="287">
        <v>0</v>
      </c>
      <c r="L487" s="288">
        <v>0</v>
      </c>
      <c r="M487" s="289">
        <v>3815</v>
      </c>
      <c r="N487" s="287">
        <v>0</v>
      </c>
      <c r="O487" s="288">
        <v>0</v>
      </c>
      <c r="P487" s="289">
        <v>3596</v>
      </c>
      <c r="Q487" s="288">
        <v>0</v>
      </c>
      <c r="R487" s="288">
        <v>0</v>
      </c>
      <c r="S487" s="290">
        <v>7</v>
      </c>
      <c r="T487" s="234">
        <v>0</v>
      </c>
      <c r="U487" s="290">
        <v>0</v>
      </c>
      <c r="V487" s="236">
        <v>0</v>
      </c>
      <c r="W487" s="234">
        <v>0</v>
      </c>
      <c r="X487" s="290">
        <v>0</v>
      </c>
      <c r="Y487" s="236">
        <v>0</v>
      </c>
      <c r="Z487" s="290">
        <v>0</v>
      </c>
      <c r="AA487" s="290">
        <v>0</v>
      </c>
      <c r="AB487" s="1415">
        <v>5470</v>
      </c>
      <c r="AC487" s="1396">
        <v>624986</v>
      </c>
      <c r="AD487" s="197">
        <v>11566</v>
      </c>
      <c r="AE487" s="197">
        <v>9489</v>
      </c>
      <c r="AF487" s="197">
        <v>21922</v>
      </c>
      <c r="AG487" s="197">
        <v>1064</v>
      </c>
      <c r="AH487" s="197">
        <v>22</v>
      </c>
      <c r="AI487" s="197">
        <v>142</v>
      </c>
      <c r="AJ487" s="197">
        <v>2163</v>
      </c>
      <c r="AK487" s="705">
        <v>47834</v>
      </c>
    </row>
    <row r="488" spans="1:37" ht="13.5" customHeight="1">
      <c r="A488" s="196">
        <v>41305</v>
      </c>
      <c r="B488" s="730">
        <v>0</v>
      </c>
      <c r="C488" s="154">
        <v>0</v>
      </c>
      <c r="D488" s="154">
        <v>15287</v>
      </c>
      <c r="E488" s="155">
        <v>0</v>
      </c>
      <c r="F488" s="154">
        <v>0</v>
      </c>
      <c r="G488" s="289">
        <v>2026</v>
      </c>
      <c r="H488" s="287">
        <v>0</v>
      </c>
      <c r="I488" s="288">
        <v>0</v>
      </c>
      <c r="J488" s="289">
        <v>3261</v>
      </c>
      <c r="K488" s="287">
        <v>0</v>
      </c>
      <c r="L488" s="288">
        <v>0</v>
      </c>
      <c r="M488" s="289">
        <v>2361</v>
      </c>
      <c r="N488" s="287">
        <v>0</v>
      </c>
      <c r="O488" s="288">
        <v>0</v>
      </c>
      <c r="P488" s="289">
        <v>2562</v>
      </c>
      <c r="Q488" s="288">
        <v>0</v>
      </c>
      <c r="R488" s="288">
        <v>0</v>
      </c>
      <c r="S488" s="290">
        <v>89</v>
      </c>
      <c r="T488" s="234">
        <v>0</v>
      </c>
      <c r="U488" s="290">
        <v>0</v>
      </c>
      <c r="V488" s="236">
        <v>0</v>
      </c>
      <c r="W488" s="234">
        <v>0</v>
      </c>
      <c r="X488" s="290">
        <v>0</v>
      </c>
      <c r="Y488" s="236">
        <v>0</v>
      </c>
      <c r="Z488" s="290">
        <v>0</v>
      </c>
      <c r="AA488" s="290">
        <v>0</v>
      </c>
      <c r="AB488" s="1415">
        <v>3633</v>
      </c>
      <c r="AC488" s="1396">
        <v>622634</v>
      </c>
      <c r="AD488" s="197">
        <v>10946</v>
      </c>
      <c r="AE488" s="197">
        <v>8292</v>
      </c>
      <c r="AF488" s="197">
        <v>21339</v>
      </c>
      <c r="AG488" s="197">
        <v>935</v>
      </c>
      <c r="AH488" s="197">
        <v>22</v>
      </c>
      <c r="AI488" s="197">
        <v>142</v>
      </c>
      <c r="AJ488" s="197">
        <v>2163</v>
      </c>
      <c r="AK488" s="705">
        <v>48360</v>
      </c>
    </row>
    <row r="489" spans="1:37" ht="13.5" customHeight="1">
      <c r="A489" s="196">
        <v>41306</v>
      </c>
      <c r="B489" s="730">
        <v>0</v>
      </c>
      <c r="C489" s="154">
        <v>0</v>
      </c>
      <c r="D489" s="154">
        <v>18259</v>
      </c>
      <c r="E489" s="155">
        <v>0</v>
      </c>
      <c r="F489" s="154">
        <v>0</v>
      </c>
      <c r="G489" s="289">
        <v>2334</v>
      </c>
      <c r="H489" s="287">
        <v>0</v>
      </c>
      <c r="I489" s="288">
        <v>0</v>
      </c>
      <c r="J489" s="289">
        <v>3462</v>
      </c>
      <c r="K489" s="287">
        <v>0</v>
      </c>
      <c r="L489" s="288">
        <v>0</v>
      </c>
      <c r="M489" s="289">
        <v>3657</v>
      </c>
      <c r="N489" s="287">
        <v>0</v>
      </c>
      <c r="O489" s="288">
        <v>0</v>
      </c>
      <c r="P489" s="289">
        <v>2666</v>
      </c>
      <c r="Q489" s="288">
        <v>0</v>
      </c>
      <c r="R489" s="288">
        <v>0</v>
      </c>
      <c r="S489" s="290">
        <v>0</v>
      </c>
      <c r="T489" s="234">
        <v>0</v>
      </c>
      <c r="U489" s="290">
        <v>0</v>
      </c>
      <c r="V489" s="236">
        <v>0</v>
      </c>
      <c r="W489" s="234">
        <v>0</v>
      </c>
      <c r="X489" s="290">
        <v>0</v>
      </c>
      <c r="Y489" s="236">
        <v>355</v>
      </c>
      <c r="Z489" s="290">
        <v>0</v>
      </c>
      <c r="AA489" s="290">
        <v>0</v>
      </c>
      <c r="AB489" s="1415">
        <v>4617</v>
      </c>
      <c r="AC489" s="1396">
        <v>620166</v>
      </c>
      <c r="AD489" s="197">
        <v>10477</v>
      </c>
      <c r="AE489" s="197">
        <v>8031</v>
      </c>
      <c r="AF489" s="197">
        <v>20590</v>
      </c>
      <c r="AG489" s="197">
        <v>843</v>
      </c>
      <c r="AH489" s="197">
        <v>22</v>
      </c>
      <c r="AI489" s="197">
        <v>130</v>
      </c>
      <c r="AJ489" s="197">
        <v>592</v>
      </c>
      <c r="AK489" s="705">
        <v>40964</v>
      </c>
    </row>
    <row r="490" spans="1:37" ht="13.5" customHeight="1">
      <c r="A490" s="196">
        <v>41309</v>
      </c>
      <c r="B490" s="730">
        <v>0</v>
      </c>
      <c r="C490" s="154">
        <v>0</v>
      </c>
      <c r="D490" s="154">
        <v>13841</v>
      </c>
      <c r="E490" s="155">
        <v>0</v>
      </c>
      <c r="F490" s="154">
        <v>0</v>
      </c>
      <c r="G490" s="289">
        <v>3397</v>
      </c>
      <c r="H490" s="287">
        <v>0</v>
      </c>
      <c r="I490" s="288">
        <v>0</v>
      </c>
      <c r="J490" s="289">
        <v>938</v>
      </c>
      <c r="K490" s="287">
        <v>0</v>
      </c>
      <c r="L490" s="288">
        <v>0</v>
      </c>
      <c r="M490" s="289">
        <v>1685</v>
      </c>
      <c r="N490" s="287">
        <v>0</v>
      </c>
      <c r="O490" s="288">
        <v>0</v>
      </c>
      <c r="P490" s="289">
        <v>2712</v>
      </c>
      <c r="Q490" s="288">
        <v>0</v>
      </c>
      <c r="R490" s="288">
        <v>0</v>
      </c>
      <c r="S490" s="290">
        <v>4</v>
      </c>
      <c r="T490" s="234">
        <v>0</v>
      </c>
      <c r="U490" s="290">
        <v>0</v>
      </c>
      <c r="V490" s="236">
        <v>0</v>
      </c>
      <c r="W490" s="234">
        <v>0</v>
      </c>
      <c r="X490" s="290">
        <v>0</v>
      </c>
      <c r="Y490" s="236">
        <v>0</v>
      </c>
      <c r="Z490" s="290">
        <v>0</v>
      </c>
      <c r="AA490" s="290">
        <v>0</v>
      </c>
      <c r="AB490" s="1415">
        <v>4059</v>
      </c>
      <c r="AC490" s="1396">
        <v>618445</v>
      </c>
      <c r="AD490" s="197">
        <v>9491</v>
      </c>
      <c r="AE490" s="197">
        <v>7866</v>
      </c>
      <c r="AF490" s="197">
        <v>20213</v>
      </c>
      <c r="AG490" s="197">
        <v>867</v>
      </c>
      <c r="AH490" s="197">
        <v>26</v>
      </c>
      <c r="AI490" s="197">
        <v>130</v>
      </c>
      <c r="AJ490" s="197">
        <v>592</v>
      </c>
      <c r="AK490" s="705">
        <v>41534</v>
      </c>
    </row>
    <row r="491" spans="1:37" ht="13.5" customHeight="1">
      <c r="A491" s="196">
        <v>41310</v>
      </c>
      <c r="B491" s="730">
        <v>0</v>
      </c>
      <c r="C491" s="154">
        <v>0</v>
      </c>
      <c r="D491" s="154">
        <v>10069</v>
      </c>
      <c r="E491" s="155">
        <v>0</v>
      </c>
      <c r="F491" s="154">
        <v>0</v>
      </c>
      <c r="G491" s="294">
        <v>2672</v>
      </c>
      <c r="H491" s="292">
        <v>0</v>
      </c>
      <c r="I491" s="293">
        <v>0</v>
      </c>
      <c r="J491" s="294">
        <v>2846</v>
      </c>
      <c r="K491" s="292">
        <v>0</v>
      </c>
      <c r="L491" s="293">
        <v>0</v>
      </c>
      <c r="M491" s="294">
        <v>2842</v>
      </c>
      <c r="N491" s="292">
        <v>0</v>
      </c>
      <c r="O491" s="293">
        <v>0</v>
      </c>
      <c r="P491" s="294">
        <v>1758</v>
      </c>
      <c r="Q491" s="293">
        <v>0</v>
      </c>
      <c r="R491" s="293">
        <v>0</v>
      </c>
      <c r="S491" s="290">
        <v>28</v>
      </c>
      <c r="T491" s="234">
        <v>0</v>
      </c>
      <c r="U491" s="290">
        <v>0</v>
      </c>
      <c r="V491" s="236">
        <v>0</v>
      </c>
      <c r="W491" s="234">
        <v>0</v>
      </c>
      <c r="X491" s="290">
        <v>0</v>
      </c>
      <c r="Y491" s="236">
        <v>306</v>
      </c>
      <c r="Z491" s="290">
        <v>0</v>
      </c>
      <c r="AA491" s="290">
        <v>0</v>
      </c>
      <c r="AB491" s="1415">
        <v>2461</v>
      </c>
      <c r="AC491" s="1396">
        <v>617524</v>
      </c>
      <c r="AD491" s="197">
        <v>10118</v>
      </c>
      <c r="AE491" s="197">
        <v>6507</v>
      </c>
      <c r="AF491" s="197">
        <v>19252</v>
      </c>
      <c r="AG491" s="197">
        <v>916</v>
      </c>
      <c r="AH491" s="197">
        <v>47</v>
      </c>
      <c r="AI491" s="197">
        <v>130</v>
      </c>
      <c r="AJ491" s="197">
        <v>852</v>
      </c>
      <c r="AK491" s="705">
        <v>41798</v>
      </c>
    </row>
    <row r="492" spans="1:37" ht="13.5" customHeight="1">
      <c r="A492" s="196">
        <v>41311</v>
      </c>
      <c r="B492" s="730">
        <v>0</v>
      </c>
      <c r="C492" s="154">
        <v>0</v>
      </c>
      <c r="D492" s="154">
        <v>11992</v>
      </c>
      <c r="E492" s="155">
        <v>0</v>
      </c>
      <c r="F492" s="154">
        <v>0</v>
      </c>
      <c r="G492" s="289">
        <v>1327</v>
      </c>
      <c r="H492" s="287">
        <v>0</v>
      </c>
      <c r="I492" s="288">
        <v>0</v>
      </c>
      <c r="J492" s="289">
        <v>1500</v>
      </c>
      <c r="K492" s="287">
        <v>0</v>
      </c>
      <c r="L492" s="288">
        <v>0</v>
      </c>
      <c r="M492" s="289">
        <v>892</v>
      </c>
      <c r="N492" s="287">
        <v>0</v>
      </c>
      <c r="O492" s="288">
        <v>0</v>
      </c>
      <c r="P492" s="289">
        <v>1701</v>
      </c>
      <c r="Q492" s="288">
        <v>0</v>
      </c>
      <c r="R492" s="288">
        <v>0</v>
      </c>
      <c r="S492" s="290">
        <v>1</v>
      </c>
      <c r="T492" s="234">
        <v>0</v>
      </c>
      <c r="U492" s="290">
        <v>0</v>
      </c>
      <c r="V492" s="236">
        <v>10</v>
      </c>
      <c r="W492" s="234">
        <v>0</v>
      </c>
      <c r="X492" s="290">
        <v>0</v>
      </c>
      <c r="Y492" s="236">
        <v>0</v>
      </c>
      <c r="Z492" s="290">
        <v>0</v>
      </c>
      <c r="AA492" s="290">
        <v>300</v>
      </c>
      <c r="AB492" s="1415">
        <v>3623</v>
      </c>
      <c r="AC492" s="1396">
        <v>616179</v>
      </c>
      <c r="AD492" s="197">
        <v>9116</v>
      </c>
      <c r="AE492" s="197">
        <v>6349</v>
      </c>
      <c r="AF492" s="197">
        <v>19113</v>
      </c>
      <c r="AG492" s="197">
        <v>895</v>
      </c>
      <c r="AH492" s="197">
        <v>47</v>
      </c>
      <c r="AI492" s="197">
        <v>140</v>
      </c>
      <c r="AJ492" s="197">
        <v>852</v>
      </c>
      <c r="AK492" s="705">
        <v>41882</v>
      </c>
    </row>
    <row r="493" spans="1:37" ht="13.5" customHeight="1">
      <c r="A493" s="196">
        <v>41312</v>
      </c>
      <c r="B493" s="730">
        <v>0</v>
      </c>
      <c r="C493" s="154">
        <v>0</v>
      </c>
      <c r="D493" s="154">
        <v>11446</v>
      </c>
      <c r="E493" s="155">
        <v>0</v>
      </c>
      <c r="F493" s="154">
        <v>0</v>
      </c>
      <c r="G493" s="297">
        <v>2172</v>
      </c>
      <c r="H493" s="295">
        <v>0</v>
      </c>
      <c r="I493" s="296">
        <v>0</v>
      </c>
      <c r="J493" s="297">
        <v>3475</v>
      </c>
      <c r="K493" s="295">
        <v>0</v>
      </c>
      <c r="L493" s="296">
        <v>0</v>
      </c>
      <c r="M493" s="297">
        <v>1432</v>
      </c>
      <c r="N493" s="295">
        <v>0</v>
      </c>
      <c r="O493" s="296">
        <v>0</v>
      </c>
      <c r="P493" s="297">
        <v>885</v>
      </c>
      <c r="Q493" s="296">
        <v>0</v>
      </c>
      <c r="R493" s="296">
        <v>0</v>
      </c>
      <c r="S493" s="290">
        <v>7</v>
      </c>
      <c r="T493" s="234">
        <v>0</v>
      </c>
      <c r="U493" s="290">
        <v>0</v>
      </c>
      <c r="V493" s="236">
        <v>40</v>
      </c>
      <c r="W493" s="234">
        <v>0</v>
      </c>
      <c r="X493" s="290">
        <v>0</v>
      </c>
      <c r="Y493" s="236">
        <v>339</v>
      </c>
      <c r="Z493" s="290">
        <v>0</v>
      </c>
      <c r="AA493" s="290">
        <v>2400</v>
      </c>
      <c r="AB493" s="1415">
        <v>15839</v>
      </c>
      <c r="AC493" s="1396">
        <v>615756</v>
      </c>
      <c r="AD493" s="197">
        <v>9399</v>
      </c>
      <c r="AE493" s="197">
        <v>5880</v>
      </c>
      <c r="AF493" s="197">
        <v>18810</v>
      </c>
      <c r="AG493" s="197">
        <v>832</v>
      </c>
      <c r="AH493" s="197">
        <v>47</v>
      </c>
      <c r="AI493" s="197">
        <v>160</v>
      </c>
      <c r="AJ493" s="197">
        <v>1071</v>
      </c>
      <c r="AK493" s="705">
        <v>44559</v>
      </c>
    </row>
    <row r="494" spans="1:37" ht="13.5" customHeight="1">
      <c r="A494" s="196">
        <v>41313</v>
      </c>
      <c r="B494" s="730">
        <v>0</v>
      </c>
      <c r="C494" s="154">
        <v>0</v>
      </c>
      <c r="D494" s="154">
        <v>5941</v>
      </c>
      <c r="E494" s="155">
        <v>0</v>
      </c>
      <c r="F494" s="154">
        <v>0</v>
      </c>
      <c r="G494" s="297">
        <v>1077</v>
      </c>
      <c r="H494" s="295">
        <v>0</v>
      </c>
      <c r="I494" s="296">
        <v>0</v>
      </c>
      <c r="J494" s="297">
        <v>1548</v>
      </c>
      <c r="K494" s="295">
        <v>0</v>
      </c>
      <c r="L494" s="296">
        <v>0</v>
      </c>
      <c r="M494" s="297">
        <v>1444</v>
      </c>
      <c r="N494" s="295">
        <v>0</v>
      </c>
      <c r="O494" s="296">
        <v>0</v>
      </c>
      <c r="P494" s="297">
        <v>900</v>
      </c>
      <c r="Q494" s="296">
        <v>0</v>
      </c>
      <c r="R494" s="296">
        <v>0</v>
      </c>
      <c r="S494" s="290">
        <v>3</v>
      </c>
      <c r="T494" s="234">
        <v>0</v>
      </c>
      <c r="U494" s="290">
        <v>0</v>
      </c>
      <c r="V494" s="236">
        <v>10</v>
      </c>
      <c r="W494" s="234">
        <v>0</v>
      </c>
      <c r="X494" s="290">
        <v>0</v>
      </c>
      <c r="Y494" s="236">
        <v>0</v>
      </c>
      <c r="Z494" s="290">
        <v>0</v>
      </c>
      <c r="AA494" s="290">
        <v>0</v>
      </c>
      <c r="AB494" s="1415">
        <v>4650</v>
      </c>
      <c r="AC494" s="1396">
        <v>615022</v>
      </c>
      <c r="AD494" s="197">
        <v>9933</v>
      </c>
      <c r="AE494" s="197">
        <v>5172</v>
      </c>
      <c r="AF494" s="197">
        <v>18338</v>
      </c>
      <c r="AG494" s="197">
        <v>757</v>
      </c>
      <c r="AH494" s="197">
        <v>44</v>
      </c>
      <c r="AI494" s="197">
        <v>170</v>
      </c>
      <c r="AJ494" s="197">
        <v>1071</v>
      </c>
      <c r="AK494" s="705">
        <v>45203</v>
      </c>
    </row>
    <row r="495" spans="1:37" ht="13.5" customHeight="1">
      <c r="A495" s="196">
        <v>41316</v>
      </c>
      <c r="B495" s="730">
        <v>0</v>
      </c>
      <c r="C495" s="154">
        <v>0</v>
      </c>
      <c r="D495" s="154">
        <v>7858</v>
      </c>
      <c r="E495" s="155">
        <v>0</v>
      </c>
      <c r="F495" s="154">
        <v>0</v>
      </c>
      <c r="G495" s="300">
        <v>852</v>
      </c>
      <c r="H495" s="298">
        <v>0</v>
      </c>
      <c r="I495" s="299">
        <v>0</v>
      </c>
      <c r="J495" s="300">
        <v>1196</v>
      </c>
      <c r="K495" s="298">
        <v>0</v>
      </c>
      <c r="L495" s="299">
        <v>0</v>
      </c>
      <c r="M495" s="300">
        <v>1213</v>
      </c>
      <c r="N495" s="298">
        <v>0</v>
      </c>
      <c r="O495" s="299">
        <v>0</v>
      </c>
      <c r="P495" s="300">
        <v>886</v>
      </c>
      <c r="Q495" s="299">
        <v>0</v>
      </c>
      <c r="R495" s="299">
        <v>0</v>
      </c>
      <c r="S495" s="290">
        <v>68</v>
      </c>
      <c r="T495" s="234">
        <v>0</v>
      </c>
      <c r="U495" s="290">
        <v>0</v>
      </c>
      <c r="V495" s="236">
        <v>0</v>
      </c>
      <c r="W495" s="234">
        <v>0</v>
      </c>
      <c r="X495" s="290">
        <v>0</v>
      </c>
      <c r="Y495" s="236">
        <v>10</v>
      </c>
      <c r="Z495" s="290">
        <v>0</v>
      </c>
      <c r="AA495" s="290">
        <v>0</v>
      </c>
      <c r="AB495" s="1415">
        <v>7187</v>
      </c>
      <c r="AC495" s="1396">
        <v>612967</v>
      </c>
      <c r="AD495" s="197">
        <v>9316</v>
      </c>
      <c r="AE495" s="197">
        <v>4728</v>
      </c>
      <c r="AF495" s="197">
        <v>17877</v>
      </c>
      <c r="AG495" s="197">
        <v>775</v>
      </c>
      <c r="AH495" s="197">
        <v>45</v>
      </c>
      <c r="AI495" s="197">
        <v>170</v>
      </c>
      <c r="AJ495" s="197">
        <v>1066</v>
      </c>
      <c r="AK495" s="705">
        <v>46180</v>
      </c>
    </row>
    <row r="496" spans="1:37" ht="13.5" customHeight="1">
      <c r="A496" s="196">
        <v>41317</v>
      </c>
      <c r="B496" s="730">
        <v>0</v>
      </c>
      <c r="C496" s="154">
        <v>0</v>
      </c>
      <c r="D496" s="154">
        <v>6290</v>
      </c>
      <c r="E496" s="155">
        <v>0</v>
      </c>
      <c r="F496" s="154">
        <v>0</v>
      </c>
      <c r="G496" s="300">
        <v>1978</v>
      </c>
      <c r="H496" s="298">
        <v>0</v>
      </c>
      <c r="I496" s="299">
        <v>0</v>
      </c>
      <c r="J496" s="300">
        <v>379</v>
      </c>
      <c r="K496" s="298">
        <v>0</v>
      </c>
      <c r="L496" s="299">
        <v>0</v>
      </c>
      <c r="M496" s="300">
        <v>1064</v>
      </c>
      <c r="N496" s="298">
        <v>0</v>
      </c>
      <c r="O496" s="299">
        <v>0</v>
      </c>
      <c r="P496" s="300">
        <v>805</v>
      </c>
      <c r="Q496" s="299">
        <v>0</v>
      </c>
      <c r="R496" s="299">
        <v>0</v>
      </c>
      <c r="S496" s="290">
        <v>82</v>
      </c>
      <c r="T496" s="234">
        <v>0</v>
      </c>
      <c r="U496" s="290">
        <v>0</v>
      </c>
      <c r="V496" s="236">
        <v>0</v>
      </c>
      <c r="W496" s="234">
        <v>0</v>
      </c>
      <c r="X496" s="290">
        <v>0</v>
      </c>
      <c r="Y496" s="236">
        <v>0</v>
      </c>
      <c r="Z496" s="290">
        <v>0</v>
      </c>
      <c r="AA496" s="290">
        <v>250</v>
      </c>
      <c r="AB496" s="1415">
        <v>7309</v>
      </c>
      <c r="AC496" s="1396">
        <v>611720</v>
      </c>
      <c r="AD496" s="197">
        <v>9322</v>
      </c>
      <c r="AE496" s="197">
        <v>4763</v>
      </c>
      <c r="AF496" s="197">
        <v>17665</v>
      </c>
      <c r="AG496" s="197">
        <v>765</v>
      </c>
      <c r="AH496" s="197">
        <v>57</v>
      </c>
      <c r="AI496" s="197">
        <v>170</v>
      </c>
      <c r="AJ496" s="197">
        <v>1066</v>
      </c>
      <c r="AK496" s="705">
        <v>48476</v>
      </c>
    </row>
    <row r="497" spans="1:38" ht="13.5" customHeight="1">
      <c r="A497" s="196">
        <v>41318</v>
      </c>
      <c r="B497" s="730">
        <v>0</v>
      </c>
      <c r="C497" s="154">
        <v>0</v>
      </c>
      <c r="D497" s="154">
        <v>20661</v>
      </c>
      <c r="E497" s="155">
        <v>0</v>
      </c>
      <c r="F497" s="154">
        <v>0</v>
      </c>
      <c r="G497" s="289">
        <v>1070</v>
      </c>
      <c r="H497" s="287">
        <v>0</v>
      </c>
      <c r="I497" s="288">
        <v>0</v>
      </c>
      <c r="J497" s="289">
        <v>1220</v>
      </c>
      <c r="K497" s="287">
        <v>0</v>
      </c>
      <c r="L497" s="288">
        <v>0</v>
      </c>
      <c r="M497" s="289">
        <v>2803</v>
      </c>
      <c r="N497" s="287">
        <v>0</v>
      </c>
      <c r="O497" s="288">
        <v>0</v>
      </c>
      <c r="P497" s="289">
        <v>1211</v>
      </c>
      <c r="Q497" s="288">
        <v>0</v>
      </c>
      <c r="R497" s="288">
        <v>0</v>
      </c>
      <c r="S497" s="290">
        <v>5</v>
      </c>
      <c r="T497" s="234">
        <v>0</v>
      </c>
      <c r="U497" s="290">
        <v>0</v>
      </c>
      <c r="V497" s="236">
        <v>0</v>
      </c>
      <c r="W497" s="234">
        <v>0</v>
      </c>
      <c r="X497" s="290">
        <v>0</v>
      </c>
      <c r="Y497" s="236">
        <v>10</v>
      </c>
      <c r="Z497" s="290">
        <v>0</v>
      </c>
      <c r="AA497" s="290">
        <v>0</v>
      </c>
      <c r="AB497" s="1415">
        <v>3553</v>
      </c>
      <c r="AC497" s="1396">
        <v>610135</v>
      </c>
      <c r="AD497" s="197">
        <v>8480</v>
      </c>
      <c r="AE497" s="197">
        <v>4736</v>
      </c>
      <c r="AF497" s="197">
        <v>16360</v>
      </c>
      <c r="AG497" s="197">
        <v>766</v>
      </c>
      <c r="AH497" s="197">
        <v>57</v>
      </c>
      <c r="AI497" s="197">
        <v>170</v>
      </c>
      <c r="AJ497" s="197">
        <v>1071</v>
      </c>
      <c r="AK497" s="705">
        <v>48670</v>
      </c>
    </row>
    <row r="498" spans="1:38" ht="13.5" customHeight="1">
      <c r="A498" s="196">
        <v>41319</v>
      </c>
      <c r="B498" s="730">
        <v>0</v>
      </c>
      <c r="C498" s="154">
        <v>0</v>
      </c>
      <c r="D498" s="154">
        <v>14666</v>
      </c>
      <c r="E498" s="155">
        <v>0</v>
      </c>
      <c r="F498" s="154">
        <v>0</v>
      </c>
      <c r="G498" s="303">
        <v>1445</v>
      </c>
      <c r="H498" s="301">
        <v>0</v>
      </c>
      <c r="I498" s="302">
        <v>0</v>
      </c>
      <c r="J498" s="303">
        <v>2940</v>
      </c>
      <c r="K498" s="301">
        <v>0</v>
      </c>
      <c r="L498" s="302">
        <v>0</v>
      </c>
      <c r="M498" s="303">
        <v>2210</v>
      </c>
      <c r="N498" s="301">
        <v>0</v>
      </c>
      <c r="O498" s="302">
        <v>0</v>
      </c>
      <c r="P498" s="303">
        <v>1073</v>
      </c>
      <c r="Q498" s="302">
        <v>0</v>
      </c>
      <c r="R498" s="302">
        <v>0</v>
      </c>
      <c r="S498" s="290">
        <v>2</v>
      </c>
      <c r="T498" s="234">
        <v>0</v>
      </c>
      <c r="U498" s="290">
        <v>0</v>
      </c>
      <c r="V498" s="236">
        <v>0</v>
      </c>
      <c r="W498" s="234">
        <v>0</v>
      </c>
      <c r="X498" s="290">
        <v>0</v>
      </c>
      <c r="Y498" s="236">
        <v>60</v>
      </c>
      <c r="Z498" s="290">
        <v>0</v>
      </c>
      <c r="AA498" s="290">
        <v>0</v>
      </c>
      <c r="AB498" s="1415">
        <v>4939</v>
      </c>
      <c r="AC498" s="1396">
        <v>609833</v>
      </c>
      <c r="AD498" s="197">
        <v>8040</v>
      </c>
      <c r="AE498" s="197">
        <v>3777</v>
      </c>
      <c r="AF498" s="197">
        <v>15562</v>
      </c>
      <c r="AG498" s="197">
        <v>790</v>
      </c>
      <c r="AH498" s="197">
        <v>57</v>
      </c>
      <c r="AI498" s="197">
        <v>170</v>
      </c>
      <c r="AJ498" s="197">
        <v>1121</v>
      </c>
      <c r="AK498" s="705">
        <v>49028</v>
      </c>
    </row>
    <row r="499" spans="1:38" ht="13.5" customHeight="1">
      <c r="A499" s="196">
        <v>41320</v>
      </c>
      <c r="B499" s="730">
        <v>0</v>
      </c>
      <c r="C499" s="154">
        <v>0</v>
      </c>
      <c r="D499" s="154">
        <v>8977</v>
      </c>
      <c r="E499" s="155">
        <v>0</v>
      </c>
      <c r="F499" s="154">
        <v>0</v>
      </c>
      <c r="G499" s="303">
        <v>759</v>
      </c>
      <c r="H499" s="301">
        <v>0</v>
      </c>
      <c r="I499" s="302">
        <v>0</v>
      </c>
      <c r="J499" s="303">
        <v>2233</v>
      </c>
      <c r="K499" s="301">
        <v>0</v>
      </c>
      <c r="L499" s="302">
        <v>0</v>
      </c>
      <c r="M499" s="303">
        <v>1819</v>
      </c>
      <c r="N499" s="301">
        <v>0</v>
      </c>
      <c r="O499" s="302">
        <v>0</v>
      </c>
      <c r="P499" s="303">
        <v>509</v>
      </c>
      <c r="Q499" s="302">
        <v>0</v>
      </c>
      <c r="R499" s="302">
        <v>0</v>
      </c>
      <c r="S499" s="290">
        <v>0</v>
      </c>
      <c r="T499" s="234">
        <v>0</v>
      </c>
      <c r="U499" s="290">
        <v>0</v>
      </c>
      <c r="V499" s="236">
        <v>0</v>
      </c>
      <c r="W499" s="234">
        <v>0</v>
      </c>
      <c r="X499" s="290">
        <v>0</v>
      </c>
      <c r="Y499" s="236">
        <v>150</v>
      </c>
      <c r="Z499" s="290">
        <v>0</v>
      </c>
      <c r="AA499" s="290">
        <v>0</v>
      </c>
      <c r="AB499" s="1415">
        <v>2943</v>
      </c>
      <c r="AC499" s="1396">
        <v>608045</v>
      </c>
      <c r="AD499" s="197">
        <v>7702</v>
      </c>
      <c r="AE499" s="197">
        <v>2639</v>
      </c>
      <c r="AF499" s="197">
        <v>14720</v>
      </c>
      <c r="AG499" s="197">
        <v>898</v>
      </c>
      <c r="AH499" s="197">
        <v>57</v>
      </c>
      <c r="AI499" s="197">
        <v>170</v>
      </c>
      <c r="AJ499" s="197">
        <v>1121</v>
      </c>
      <c r="AK499" s="705">
        <v>49781</v>
      </c>
    </row>
    <row r="500" spans="1:38" s="112" customFormat="1" ht="13.5" customHeight="1">
      <c r="A500" s="711">
        <v>41323</v>
      </c>
      <c r="B500" s="716">
        <v>0</v>
      </c>
      <c r="C500" s="157">
        <v>0</v>
      </c>
      <c r="D500" s="157">
        <v>959</v>
      </c>
      <c r="E500" s="158">
        <v>0</v>
      </c>
      <c r="F500" s="157">
        <v>0</v>
      </c>
      <c r="G500" s="114">
        <v>0</v>
      </c>
      <c r="H500" s="109">
        <v>0</v>
      </c>
      <c r="I500" s="108">
        <v>0</v>
      </c>
      <c r="J500" s="114">
        <v>0</v>
      </c>
      <c r="K500" s="109">
        <v>0</v>
      </c>
      <c r="L500" s="108">
        <v>0</v>
      </c>
      <c r="M500" s="114">
        <v>0</v>
      </c>
      <c r="N500" s="109">
        <v>0</v>
      </c>
      <c r="O500" s="108">
        <v>0</v>
      </c>
      <c r="P500" s="114">
        <v>0</v>
      </c>
      <c r="Q500" s="108">
        <v>0</v>
      </c>
      <c r="R500" s="108">
        <v>0</v>
      </c>
      <c r="S500" s="108">
        <v>0</v>
      </c>
      <c r="T500" s="109">
        <v>0</v>
      </c>
      <c r="U500" s="108">
        <v>0</v>
      </c>
      <c r="V500" s="114">
        <v>0</v>
      </c>
      <c r="W500" s="109">
        <v>0</v>
      </c>
      <c r="X500" s="108">
        <v>0</v>
      </c>
      <c r="Y500" s="114">
        <v>0</v>
      </c>
      <c r="Z500" s="108">
        <v>0</v>
      </c>
      <c r="AA500" s="108">
        <v>0</v>
      </c>
      <c r="AB500" s="1418">
        <v>3</v>
      </c>
      <c r="AC500" s="1395">
        <v>607969</v>
      </c>
      <c r="AD500" s="199">
        <v>7702</v>
      </c>
      <c r="AE500" s="199">
        <v>2639</v>
      </c>
      <c r="AF500" s="199">
        <v>14720</v>
      </c>
      <c r="AG500" s="199">
        <v>898</v>
      </c>
      <c r="AH500" s="199">
        <v>57</v>
      </c>
      <c r="AI500" s="199">
        <v>170</v>
      </c>
      <c r="AJ500" s="199">
        <v>1121</v>
      </c>
      <c r="AK500" s="704">
        <v>49784</v>
      </c>
      <c r="AL500" s="115" t="s">
        <v>33</v>
      </c>
    </row>
    <row r="501" spans="1:38" ht="13.5" customHeight="1">
      <c r="A501" s="196">
        <v>41324</v>
      </c>
      <c r="B501" s="730">
        <v>0</v>
      </c>
      <c r="C501" s="154">
        <v>0</v>
      </c>
      <c r="D501" s="154">
        <v>22720</v>
      </c>
      <c r="E501" s="155">
        <v>0</v>
      </c>
      <c r="F501" s="154">
        <v>0</v>
      </c>
      <c r="G501" s="306">
        <v>202</v>
      </c>
      <c r="H501" s="304">
        <v>0</v>
      </c>
      <c r="I501" s="305">
        <v>0</v>
      </c>
      <c r="J501" s="306">
        <v>1077</v>
      </c>
      <c r="K501" s="304">
        <v>0</v>
      </c>
      <c r="L501" s="305">
        <v>0</v>
      </c>
      <c r="M501" s="306">
        <v>2434</v>
      </c>
      <c r="N501" s="304">
        <v>0</v>
      </c>
      <c r="O501" s="305">
        <v>0</v>
      </c>
      <c r="P501" s="306">
        <v>576</v>
      </c>
      <c r="Q501" s="305">
        <v>0</v>
      </c>
      <c r="R501" s="305">
        <v>0</v>
      </c>
      <c r="S501" s="290">
        <v>29</v>
      </c>
      <c r="T501" s="234">
        <v>0</v>
      </c>
      <c r="U501" s="290">
        <v>0</v>
      </c>
      <c r="V501" s="236">
        <v>0</v>
      </c>
      <c r="W501" s="234">
        <v>0</v>
      </c>
      <c r="X501" s="290">
        <v>0</v>
      </c>
      <c r="Y501" s="236">
        <v>0</v>
      </c>
      <c r="Z501" s="290">
        <v>0</v>
      </c>
      <c r="AA501" s="290">
        <v>250</v>
      </c>
      <c r="AB501" s="1415">
        <v>1525</v>
      </c>
      <c r="AC501" s="1396">
        <v>608462</v>
      </c>
      <c r="AD501" s="197">
        <v>7644</v>
      </c>
      <c r="AE501" s="197">
        <v>2706</v>
      </c>
      <c r="AF501" s="197">
        <v>14181</v>
      </c>
      <c r="AG501" s="197">
        <v>880</v>
      </c>
      <c r="AH501" s="197">
        <v>45</v>
      </c>
      <c r="AI501" s="197">
        <v>170</v>
      </c>
      <c r="AJ501" s="197">
        <v>1121</v>
      </c>
      <c r="AK501" s="705">
        <v>50274</v>
      </c>
    </row>
    <row r="502" spans="1:38" ht="13.5" customHeight="1">
      <c r="A502" s="196">
        <v>41325</v>
      </c>
      <c r="B502" s="730">
        <v>0</v>
      </c>
      <c r="C502" s="154">
        <v>0</v>
      </c>
      <c r="D502" s="154">
        <v>14707</v>
      </c>
      <c r="E502" s="155">
        <v>0</v>
      </c>
      <c r="F502" s="154">
        <v>0</v>
      </c>
      <c r="G502" s="306">
        <v>389</v>
      </c>
      <c r="H502" s="304">
        <v>0</v>
      </c>
      <c r="I502" s="305">
        <v>0</v>
      </c>
      <c r="J502" s="306">
        <v>1955</v>
      </c>
      <c r="K502" s="304">
        <v>0</v>
      </c>
      <c r="L502" s="305">
        <v>0</v>
      </c>
      <c r="M502" s="306">
        <v>2804</v>
      </c>
      <c r="N502" s="304">
        <v>0</v>
      </c>
      <c r="O502" s="305">
        <v>0</v>
      </c>
      <c r="P502" s="306">
        <v>1119</v>
      </c>
      <c r="Q502" s="305">
        <v>0</v>
      </c>
      <c r="R502" s="305">
        <v>0</v>
      </c>
      <c r="S502" s="290">
        <v>253</v>
      </c>
      <c r="T502" s="234">
        <v>0</v>
      </c>
      <c r="U502" s="290">
        <v>0</v>
      </c>
      <c r="V502" s="236">
        <v>0</v>
      </c>
      <c r="W502" s="234">
        <v>0</v>
      </c>
      <c r="X502" s="290">
        <v>0</v>
      </c>
      <c r="Y502" s="236">
        <v>0</v>
      </c>
      <c r="Z502" s="290">
        <v>0</v>
      </c>
      <c r="AA502" s="290">
        <v>0</v>
      </c>
      <c r="AB502" s="1415">
        <v>3182</v>
      </c>
      <c r="AC502" s="1396">
        <v>607478</v>
      </c>
      <c r="AD502" s="197">
        <v>7335</v>
      </c>
      <c r="AE502" s="197">
        <v>2022</v>
      </c>
      <c r="AF502" s="197">
        <v>13154</v>
      </c>
      <c r="AG502" s="197">
        <v>934</v>
      </c>
      <c r="AH502" s="197">
        <v>98</v>
      </c>
      <c r="AI502" s="197">
        <v>170</v>
      </c>
      <c r="AJ502" s="197">
        <v>1121</v>
      </c>
      <c r="AK502" s="705">
        <v>51016</v>
      </c>
    </row>
    <row r="503" spans="1:38" ht="13.5" customHeight="1">
      <c r="A503" s="196">
        <v>41326</v>
      </c>
      <c r="B503" s="730">
        <v>0</v>
      </c>
      <c r="C503" s="154">
        <v>0</v>
      </c>
      <c r="D503" s="154">
        <v>18761</v>
      </c>
      <c r="E503" s="155">
        <v>0</v>
      </c>
      <c r="F503" s="154">
        <v>0</v>
      </c>
      <c r="G503" s="309">
        <v>269</v>
      </c>
      <c r="H503" s="307">
        <v>0</v>
      </c>
      <c r="I503" s="308">
        <v>0</v>
      </c>
      <c r="J503" s="309">
        <v>928</v>
      </c>
      <c r="K503" s="307">
        <v>0</v>
      </c>
      <c r="L503" s="308">
        <v>0</v>
      </c>
      <c r="M503" s="309">
        <v>1385</v>
      </c>
      <c r="N503" s="307">
        <v>0</v>
      </c>
      <c r="O503" s="308">
        <v>0</v>
      </c>
      <c r="P503" s="309">
        <v>1062</v>
      </c>
      <c r="Q503" s="308">
        <v>0</v>
      </c>
      <c r="R503" s="308">
        <v>0</v>
      </c>
      <c r="S503" s="290">
        <v>3</v>
      </c>
      <c r="T503" s="234">
        <v>0</v>
      </c>
      <c r="U503" s="290">
        <v>0</v>
      </c>
      <c r="V503" s="236">
        <v>0</v>
      </c>
      <c r="W503" s="234">
        <v>0</v>
      </c>
      <c r="X503" s="290">
        <v>0</v>
      </c>
      <c r="Y503" s="236">
        <v>15</v>
      </c>
      <c r="Z503" s="290">
        <v>0</v>
      </c>
      <c r="AA503" s="290">
        <v>500</v>
      </c>
      <c r="AB503" s="1415">
        <v>5970</v>
      </c>
      <c r="AC503" s="1396">
        <v>605680</v>
      </c>
      <c r="AD503" s="197">
        <v>7147</v>
      </c>
      <c r="AE503" s="197">
        <v>1946</v>
      </c>
      <c r="AF503" s="197">
        <v>12644</v>
      </c>
      <c r="AG503" s="197">
        <v>574</v>
      </c>
      <c r="AH503" s="197">
        <v>96</v>
      </c>
      <c r="AI503" s="197">
        <v>170</v>
      </c>
      <c r="AJ503" s="197">
        <v>1136</v>
      </c>
      <c r="AK503" s="705">
        <v>50974</v>
      </c>
    </row>
    <row r="504" spans="1:38" ht="13.5" customHeight="1">
      <c r="A504" s="196">
        <v>41327</v>
      </c>
      <c r="B504" s="730">
        <v>0</v>
      </c>
      <c r="C504" s="154">
        <v>0</v>
      </c>
      <c r="D504" s="154">
        <v>8415</v>
      </c>
      <c r="E504" s="155">
        <v>0</v>
      </c>
      <c r="F504" s="154">
        <v>0</v>
      </c>
      <c r="G504" s="309">
        <v>10</v>
      </c>
      <c r="H504" s="307">
        <v>0</v>
      </c>
      <c r="I504" s="308">
        <v>0</v>
      </c>
      <c r="J504" s="309">
        <v>595</v>
      </c>
      <c r="K504" s="307">
        <v>0</v>
      </c>
      <c r="L504" s="308">
        <v>0</v>
      </c>
      <c r="M504" s="309">
        <v>956</v>
      </c>
      <c r="N504" s="307">
        <v>0</v>
      </c>
      <c r="O504" s="308">
        <v>0</v>
      </c>
      <c r="P504" s="309">
        <v>493</v>
      </c>
      <c r="Q504" s="308">
        <v>0</v>
      </c>
      <c r="R504" s="308">
        <v>0</v>
      </c>
      <c r="S504" s="290">
        <v>0</v>
      </c>
      <c r="T504" s="234">
        <v>0</v>
      </c>
      <c r="U504" s="290">
        <v>0</v>
      </c>
      <c r="V504" s="236">
        <v>10</v>
      </c>
      <c r="W504" s="234">
        <v>0</v>
      </c>
      <c r="X504" s="290">
        <v>0</v>
      </c>
      <c r="Y504" s="236">
        <v>356</v>
      </c>
      <c r="Z504" s="290">
        <v>0</v>
      </c>
      <c r="AA504" s="290">
        <v>0</v>
      </c>
      <c r="AB504" s="1415">
        <v>6310</v>
      </c>
      <c r="AC504" s="1396">
        <v>603739</v>
      </c>
      <c r="AD504" s="197">
        <v>7140</v>
      </c>
      <c r="AE504" s="197">
        <v>1941</v>
      </c>
      <c r="AF504" s="197">
        <v>12206</v>
      </c>
      <c r="AG504" s="197">
        <v>559</v>
      </c>
      <c r="AH504" s="197">
        <v>96</v>
      </c>
      <c r="AI504" s="197">
        <v>180</v>
      </c>
      <c r="AJ504" s="197">
        <v>1208</v>
      </c>
      <c r="AK504" s="705">
        <v>50721</v>
      </c>
    </row>
    <row r="505" spans="1:38" ht="13.5" customHeight="1">
      <c r="A505" s="196">
        <v>41330</v>
      </c>
      <c r="B505" s="730">
        <v>0</v>
      </c>
      <c r="C505" s="154">
        <v>0</v>
      </c>
      <c r="D505" s="154">
        <v>29251</v>
      </c>
      <c r="E505" s="155">
        <v>0</v>
      </c>
      <c r="F505" s="154">
        <v>0</v>
      </c>
      <c r="G505" s="312">
        <v>1413</v>
      </c>
      <c r="H505" s="310">
        <v>0</v>
      </c>
      <c r="I505" s="311">
        <v>0</v>
      </c>
      <c r="J505" s="312">
        <v>1371</v>
      </c>
      <c r="K505" s="310">
        <v>0</v>
      </c>
      <c r="L505" s="311">
        <v>0</v>
      </c>
      <c r="M505" s="312">
        <v>3432</v>
      </c>
      <c r="N505" s="310">
        <v>0</v>
      </c>
      <c r="O505" s="311">
        <v>0</v>
      </c>
      <c r="P505" s="312">
        <v>1734</v>
      </c>
      <c r="Q505" s="311">
        <v>0</v>
      </c>
      <c r="R505" s="311">
        <v>0</v>
      </c>
      <c r="S505" s="290">
        <v>17</v>
      </c>
      <c r="T505" s="234">
        <v>0</v>
      </c>
      <c r="U505" s="290">
        <v>0</v>
      </c>
      <c r="V505" s="236">
        <v>0</v>
      </c>
      <c r="W505" s="234">
        <v>0</v>
      </c>
      <c r="X505" s="290">
        <v>0</v>
      </c>
      <c r="Y505" s="236">
        <v>60</v>
      </c>
      <c r="Z505" s="290">
        <v>0</v>
      </c>
      <c r="AA505" s="290">
        <v>0</v>
      </c>
      <c r="AB505" s="1415">
        <v>5573</v>
      </c>
      <c r="AC505" s="1396">
        <v>601479</v>
      </c>
      <c r="AD505" s="197">
        <v>6732</v>
      </c>
      <c r="AE505" s="197">
        <v>1912</v>
      </c>
      <c r="AF505" s="197">
        <v>10347</v>
      </c>
      <c r="AG505" s="197">
        <v>409</v>
      </c>
      <c r="AH505" s="197">
        <v>96</v>
      </c>
      <c r="AI505" s="197">
        <v>180</v>
      </c>
      <c r="AJ505" s="197">
        <v>1233</v>
      </c>
      <c r="AK505" s="705">
        <v>50771</v>
      </c>
    </row>
    <row r="506" spans="1:38" ht="13.5" customHeight="1">
      <c r="A506" s="196">
        <v>41331</v>
      </c>
      <c r="B506" s="730">
        <v>0</v>
      </c>
      <c r="C506" s="154">
        <v>0</v>
      </c>
      <c r="D506" s="154">
        <v>13907</v>
      </c>
      <c r="E506" s="155">
        <v>0</v>
      </c>
      <c r="F506" s="154">
        <v>0</v>
      </c>
      <c r="G506" s="315">
        <v>1364</v>
      </c>
      <c r="H506" s="313">
        <v>0</v>
      </c>
      <c r="I506" s="314">
        <v>0</v>
      </c>
      <c r="J506" s="315">
        <v>874</v>
      </c>
      <c r="K506" s="313">
        <v>0</v>
      </c>
      <c r="L506" s="314">
        <v>0</v>
      </c>
      <c r="M506" s="315">
        <v>2059</v>
      </c>
      <c r="N506" s="313">
        <v>0</v>
      </c>
      <c r="O506" s="314">
        <v>0</v>
      </c>
      <c r="P506" s="315">
        <v>1128</v>
      </c>
      <c r="Q506" s="314">
        <v>0</v>
      </c>
      <c r="R506" s="314">
        <v>0</v>
      </c>
      <c r="S506" s="290">
        <v>7</v>
      </c>
      <c r="T506" s="234">
        <v>0</v>
      </c>
      <c r="U506" s="290">
        <v>0</v>
      </c>
      <c r="V506" s="236">
        <v>10</v>
      </c>
      <c r="W506" s="234">
        <v>0</v>
      </c>
      <c r="X506" s="290">
        <v>0</v>
      </c>
      <c r="Y506" s="236">
        <v>0</v>
      </c>
      <c r="Z506" s="290">
        <v>0</v>
      </c>
      <c r="AA506" s="290">
        <v>0</v>
      </c>
      <c r="AB506" s="1415">
        <v>4124</v>
      </c>
      <c r="AC506" s="1396">
        <v>601896</v>
      </c>
      <c r="AD506" s="197">
        <v>6289</v>
      </c>
      <c r="AE506" s="197">
        <v>1826</v>
      </c>
      <c r="AF506" s="197">
        <v>9190</v>
      </c>
      <c r="AG506" s="197">
        <v>224</v>
      </c>
      <c r="AH506" s="197">
        <v>96</v>
      </c>
      <c r="AI506" s="197">
        <v>190</v>
      </c>
      <c r="AJ506" s="197">
        <v>1233</v>
      </c>
      <c r="AK506" s="705">
        <v>52393</v>
      </c>
    </row>
    <row r="507" spans="1:38" ht="13.5" customHeight="1">
      <c r="A507" s="196">
        <v>41332</v>
      </c>
      <c r="B507" s="730">
        <v>0</v>
      </c>
      <c r="C507" s="154">
        <v>0</v>
      </c>
      <c r="D507" s="154">
        <v>12717</v>
      </c>
      <c r="E507" s="155">
        <v>0</v>
      </c>
      <c r="F507" s="154">
        <v>0</v>
      </c>
      <c r="G507" s="318">
        <v>8494</v>
      </c>
      <c r="H507" s="316">
        <v>0</v>
      </c>
      <c r="I507" s="317">
        <v>0</v>
      </c>
      <c r="J507" s="318">
        <v>1653</v>
      </c>
      <c r="K507" s="316">
        <v>0</v>
      </c>
      <c r="L507" s="317">
        <v>0</v>
      </c>
      <c r="M507" s="318">
        <v>11356</v>
      </c>
      <c r="N507" s="316">
        <v>0</v>
      </c>
      <c r="O507" s="317">
        <v>0</v>
      </c>
      <c r="P507" s="318">
        <v>492</v>
      </c>
      <c r="Q507" s="317">
        <v>0</v>
      </c>
      <c r="R507" s="317">
        <v>0</v>
      </c>
      <c r="S507" s="290">
        <v>15</v>
      </c>
      <c r="T507" s="234">
        <v>0</v>
      </c>
      <c r="U507" s="290">
        <v>0</v>
      </c>
      <c r="V507" s="236">
        <v>0</v>
      </c>
      <c r="W507" s="234">
        <v>0</v>
      </c>
      <c r="X507" s="290">
        <v>0</v>
      </c>
      <c r="Y507" s="236">
        <v>60</v>
      </c>
      <c r="Z507" s="290">
        <v>0</v>
      </c>
      <c r="AA507" s="290">
        <v>250</v>
      </c>
      <c r="AB507" s="1415">
        <v>11160</v>
      </c>
      <c r="AC507" s="1396">
        <v>603113</v>
      </c>
      <c r="AD507" s="197">
        <v>6744</v>
      </c>
      <c r="AE507" s="197">
        <v>1061</v>
      </c>
      <c r="AF507" s="197">
        <v>8586</v>
      </c>
      <c r="AG507" s="197">
        <v>160</v>
      </c>
      <c r="AH507" s="197">
        <v>93</v>
      </c>
      <c r="AI507" s="197">
        <v>190</v>
      </c>
      <c r="AJ507" s="197">
        <v>1293</v>
      </c>
      <c r="AK507" s="705">
        <v>53166</v>
      </c>
    </row>
    <row r="508" spans="1:38" ht="13.5" customHeight="1">
      <c r="A508" s="196">
        <v>41333</v>
      </c>
      <c r="B508" s="730">
        <v>0</v>
      </c>
      <c r="C508" s="154">
        <v>0</v>
      </c>
      <c r="D508" s="154">
        <v>14065</v>
      </c>
      <c r="E508" s="155">
        <v>0</v>
      </c>
      <c r="F508" s="154">
        <v>0</v>
      </c>
      <c r="G508" s="318">
        <v>1778</v>
      </c>
      <c r="H508" s="316">
        <v>0</v>
      </c>
      <c r="I508" s="317">
        <v>0</v>
      </c>
      <c r="J508" s="318">
        <v>2220</v>
      </c>
      <c r="K508" s="316">
        <v>0</v>
      </c>
      <c r="L508" s="317">
        <v>0</v>
      </c>
      <c r="M508" s="318">
        <v>2304</v>
      </c>
      <c r="N508" s="316">
        <v>0</v>
      </c>
      <c r="O508" s="317">
        <v>0</v>
      </c>
      <c r="P508" s="318">
        <v>679</v>
      </c>
      <c r="Q508" s="317">
        <v>0</v>
      </c>
      <c r="R508" s="317">
        <v>0</v>
      </c>
      <c r="S508" s="290">
        <v>10</v>
      </c>
      <c r="T508" s="234">
        <v>0</v>
      </c>
      <c r="U508" s="290">
        <v>0</v>
      </c>
      <c r="V508" s="236">
        <v>10</v>
      </c>
      <c r="W508" s="234">
        <v>0</v>
      </c>
      <c r="X508" s="290">
        <v>0</v>
      </c>
      <c r="Y508" s="236">
        <v>225</v>
      </c>
      <c r="Z508" s="290">
        <v>0</v>
      </c>
      <c r="AA508" s="290">
        <v>0</v>
      </c>
      <c r="AB508" s="1415">
        <v>7144</v>
      </c>
      <c r="AC508" s="1396">
        <v>602163</v>
      </c>
      <c r="AD508" s="197">
        <v>7607</v>
      </c>
      <c r="AE508" s="197">
        <v>1566</v>
      </c>
      <c r="AF508" s="197">
        <v>8757</v>
      </c>
      <c r="AG508" s="197">
        <v>212</v>
      </c>
      <c r="AH508" s="197">
        <v>89</v>
      </c>
      <c r="AI508" s="197">
        <v>200</v>
      </c>
      <c r="AJ508" s="197">
        <v>1398</v>
      </c>
      <c r="AK508" s="705">
        <v>55874</v>
      </c>
    </row>
    <row r="509" spans="1:38" ht="13.5" customHeight="1">
      <c r="A509" s="196">
        <v>41334</v>
      </c>
      <c r="B509" s="730">
        <v>0</v>
      </c>
      <c r="C509" s="154">
        <v>0</v>
      </c>
      <c r="D509" s="154">
        <v>10366</v>
      </c>
      <c r="E509" s="155">
        <v>0</v>
      </c>
      <c r="F509" s="154">
        <v>0</v>
      </c>
      <c r="G509" s="315">
        <v>1067</v>
      </c>
      <c r="H509" s="313">
        <v>0</v>
      </c>
      <c r="I509" s="314">
        <v>0</v>
      </c>
      <c r="J509" s="315">
        <v>1453</v>
      </c>
      <c r="K509" s="313">
        <v>0</v>
      </c>
      <c r="L509" s="314">
        <v>0</v>
      </c>
      <c r="M509" s="315">
        <v>1874</v>
      </c>
      <c r="N509" s="313">
        <v>0</v>
      </c>
      <c r="O509" s="314">
        <v>0</v>
      </c>
      <c r="P509" s="315">
        <v>524</v>
      </c>
      <c r="Q509" s="314">
        <v>0</v>
      </c>
      <c r="R509" s="314">
        <v>0</v>
      </c>
      <c r="S509" s="290">
        <v>0</v>
      </c>
      <c r="T509" s="234">
        <v>0</v>
      </c>
      <c r="U509" s="290">
        <v>0</v>
      </c>
      <c r="V509" s="236">
        <v>10</v>
      </c>
      <c r="W509" s="234">
        <v>0</v>
      </c>
      <c r="X509" s="290">
        <v>0</v>
      </c>
      <c r="Y509" s="236">
        <v>115</v>
      </c>
      <c r="Z509" s="290">
        <v>0</v>
      </c>
      <c r="AA509" s="290">
        <v>0</v>
      </c>
      <c r="AB509" s="1415">
        <v>6084</v>
      </c>
      <c r="AC509" s="1396">
        <v>602263</v>
      </c>
      <c r="AD509" s="197">
        <v>6912</v>
      </c>
      <c r="AE509" s="197">
        <v>1500</v>
      </c>
      <c r="AF509" s="197">
        <v>8769</v>
      </c>
      <c r="AG509" s="197">
        <v>203</v>
      </c>
      <c r="AH509" s="197">
        <v>89</v>
      </c>
      <c r="AI509" s="197">
        <v>170</v>
      </c>
      <c r="AJ509" s="197">
        <v>1129</v>
      </c>
      <c r="AK509" s="705">
        <v>50735</v>
      </c>
    </row>
    <row r="510" spans="1:38" ht="13.5" customHeight="1">
      <c r="A510" s="196">
        <v>41337</v>
      </c>
      <c r="B510" s="730">
        <v>0</v>
      </c>
      <c r="C510" s="154">
        <v>0</v>
      </c>
      <c r="D510" s="154">
        <v>7118</v>
      </c>
      <c r="E510" s="155">
        <v>0</v>
      </c>
      <c r="F510" s="154">
        <v>0</v>
      </c>
      <c r="G510" s="321">
        <v>1283</v>
      </c>
      <c r="H510" s="319">
        <v>0</v>
      </c>
      <c r="I510" s="320">
        <v>0</v>
      </c>
      <c r="J510" s="321">
        <v>1659</v>
      </c>
      <c r="K510" s="319">
        <v>0</v>
      </c>
      <c r="L510" s="320">
        <v>0</v>
      </c>
      <c r="M510" s="321">
        <v>1605</v>
      </c>
      <c r="N510" s="319">
        <v>0</v>
      </c>
      <c r="O510" s="320">
        <v>0</v>
      </c>
      <c r="P510" s="321">
        <v>640</v>
      </c>
      <c r="Q510" s="320">
        <v>0</v>
      </c>
      <c r="R510" s="320">
        <v>0</v>
      </c>
      <c r="S510" s="290">
        <v>2</v>
      </c>
      <c r="T510" s="234">
        <v>0</v>
      </c>
      <c r="U510" s="290">
        <v>0</v>
      </c>
      <c r="V510" s="236">
        <v>0</v>
      </c>
      <c r="W510" s="234">
        <v>0</v>
      </c>
      <c r="X510" s="290">
        <v>0</v>
      </c>
      <c r="Y510" s="236">
        <v>0</v>
      </c>
      <c r="Z510" s="290">
        <v>0</v>
      </c>
      <c r="AA510" s="290">
        <v>0</v>
      </c>
      <c r="AB510" s="1415">
        <v>4937</v>
      </c>
      <c r="AC510" s="1396">
        <v>601960</v>
      </c>
      <c r="AD510" s="197">
        <v>6650</v>
      </c>
      <c r="AE510" s="197">
        <v>1931</v>
      </c>
      <c r="AF510" s="197">
        <v>8725</v>
      </c>
      <c r="AG510" s="197">
        <v>220</v>
      </c>
      <c r="AH510" s="197">
        <v>90</v>
      </c>
      <c r="AI510" s="197">
        <v>170</v>
      </c>
      <c r="AJ510" s="197">
        <v>1129</v>
      </c>
      <c r="AK510" s="705">
        <v>50245</v>
      </c>
    </row>
    <row r="511" spans="1:38" ht="13.5" customHeight="1">
      <c r="A511" s="196">
        <v>41338</v>
      </c>
      <c r="B511" s="730">
        <v>0</v>
      </c>
      <c r="C511" s="154">
        <v>0</v>
      </c>
      <c r="D511" s="154">
        <v>7681</v>
      </c>
      <c r="E511" s="155">
        <v>0</v>
      </c>
      <c r="F511" s="154">
        <v>0</v>
      </c>
      <c r="G511" s="324">
        <v>1406</v>
      </c>
      <c r="H511" s="322">
        <v>0</v>
      </c>
      <c r="I511" s="323">
        <v>0</v>
      </c>
      <c r="J511" s="324">
        <v>1313</v>
      </c>
      <c r="K511" s="322">
        <v>0</v>
      </c>
      <c r="L511" s="323">
        <v>0</v>
      </c>
      <c r="M511" s="324">
        <v>1697</v>
      </c>
      <c r="N511" s="322">
        <v>0</v>
      </c>
      <c r="O511" s="323">
        <v>0</v>
      </c>
      <c r="P511" s="324">
        <v>640</v>
      </c>
      <c r="Q511" s="323">
        <v>0</v>
      </c>
      <c r="R511" s="323">
        <v>0</v>
      </c>
      <c r="S511" s="290">
        <v>2</v>
      </c>
      <c r="T511" s="234">
        <v>0</v>
      </c>
      <c r="U511" s="290">
        <v>0</v>
      </c>
      <c r="V511" s="236">
        <v>0</v>
      </c>
      <c r="W511" s="234">
        <v>0</v>
      </c>
      <c r="X511" s="290">
        <v>0</v>
      </c>
      <c r="Y511" s="236">
        <v>40</v>
      </c>
      <c r="Z511" s="290">
        <v>0</v>
      </c>
      <c r="AA511" s="290">
        <v>0</v>
      </c>
      <c r="AB511" s="1415">
        <v>1550</v>
      </c>
      <c r="AC511" s="1396">
        <v>600556</v>
      </c>
      <c r="AD511" s="197">
        <v>6945</v>
      </c>
      <c r="AE511" s="197">
        <v>2121</v>
      </c>
      <c r="AF511" s="197">
        <v>8852</v>
      </c>
      <c r="AG511" s="197">
        <v>237</v>
      </c>
      <c r="AH511" s="197">
        <v>90</v>
      </c>
      <c r="AI511" s="197">
        <v>170</v>
      </c>
      <c r="AJ511" s="197">
        <v>1149</v>
      </c>
      <c r="AK511" s="705">
        <v>51036</v>
      </c>
    </row>
    <row r="512" spans="1:38" ht="13.5" customHeight="1">
      <c r="A512" s="196">
        <v>41339</v>
      </c>
      <c r="B512" s="730">
        <v>0</v>
      </c>
      <c r="C512" s="154">
        <v>0</v>
      </c>
      <c r="D512" s="154">
        <v>11254</v>
      </c>
      <c r="E512" s="155">
        <v>0</v>
      </c>
      <c r="F512" s="154">
        <v>0</v>
      </c>
      <c r="G512" s="303">
        <v>547</v>
      </c>
      <c r="H512" s="301">
        <v>0</v>
      </c>
      <c r="I512" s="302">
        <v>0</v>
      </c>
      <c r="J512" s="303">
        <v>1101</v>
      </c>
      <c r="K512" s="301">
        <v>0</v>
      </c>
      <c r="L512" s="302">
        <v>0</v>
      </c>
      <c r="M512" s="303">
        <v>1711</v>
      </c>
      <c r="N512" s="301">
        <v>0</v>
      </c>
      <c r="O512" s="302">
        <v>0</v>
      </c>
      <c r="P512" s="303">
        <v>376</v>
      </c>
      <c r="Q512" s="302">
        <v>0</v>
      </c>
      <c r="R512" s="302">
        <v>0</v>
      </c>
      <c r="S512" s="290">
        <v>12</v>
      </c>
      <c r="T512" s="234">
        <v>0</v>
      </c>
      <c r="U512" s="290">
        <v>0</v>
      </c>
      <c r="V512" s="236">
        <v>0</v>
      </c>
      <c r="W512" s="234">
        <v>0</v>
      </c>
      <c r="X512" s="290">
        <v>0</v>
      </c>
      <c r="Y512" s="236">
        <v>30</v>
      </c>
      <c r="Z512" s="290">
        <v>0</v>
      </c>
      <c r="AA512" s="290">
        <v>250</v>
      </c>
      <c r="AB512" s="1415">
        <v>3341</v>
      </c>
      <c r="AC512" s="1396">
        <v>599205</v>
      </c>
      <c r="AD512" s="197">
        <v>6934</v>
      </c>
      <c r="AE512" s="197">
        <v>2140</v>
      </c>
      <c r="AF512" s="197">
        <v>8934</v>
      </c>
      <c r="AG512" s="197">
        <v>245</v>
      </c>
      <c r="AH512" s="197">
        <v>96</v>
      </c>
      <c r="AI512" s="197">
        <v>170</v>
      </c>
      <c r="AJ512" s="197">
        <v>1169</v>
      </c>
      <c r="AK512" s="705">
        <v>50784</v>
      </c>
    </row>
    <row r="513" spans="1:37" ht="12.75" customHeight="1">
      <c r="A513" s="196">
        <v>41340</v>
      </c>
      <c r="B513" s="730">
        <v>0</v>
      </c>
      <c r="C513" s="154">
        <v>0</v>
      </c>
      <c r="D513" s="154">
        <v>14272</v>
      </c>
      <c r="E513" s="155">
        <v>0</v>
      </c>
      <c r="F513" s="154">
        <v>0</v>
      </c>
      <c r="G513" s="327">
        <v>616</v>
      </c>
      <c r="H513" s="325">
        <v>0</v>
      </c>
      <c r="I513" s="326">
        <v>0</v>
      </c>
      <c r="J513" s="327">
        <v>1618</v>
      </c>
      <c r="K513" s="325">
        <v>0</v>
      </c>
      <c r="L513" s="326">
        <v>0</v>
      </c>
      <c r="M513" s="327">
        <v>1384</v>
      </c>
      <c r="N513" s="325">
        <v>0</v>
      </c>
      <c r="O513" s="326">
        <v>0</v>
      </c>
      <c r="P513" s="327">
        <v>880</v>
      </c>
      <c r="Q513" s="326">
        <v>0</v>
      </c>
      <c r="R513" s="326">
        <v>0</v>
      </c>
      <c r="S513" s="290">
        <v>72</v>
      </c>
      <c r="T513" s="234">
        <v>0</v>
      </c>
      <c r="U513" s="290">
        <v>0</v>
      </c>
      <c r="V513" s="236">
        <v>0</v>
      </c>
      <c r="W513" s="234">
        <v>0</v>
      </c>
      <c r="X513" s="290">
        <v>0</v>
      </c>
      <c r="Y513" s="236">
        <v>0</v>
      </c>
      <c r="Z513" s="290">
        <v>0</v>
      </c>
      <c r="AA513" s="290">
        <v>500</v>
      </c>
      <c r="AB513" s="1415">
        <v>5664</v>
      </c>
      <c r="AC513" s="1396">
        <v>597644</v>
      </c>
      <c r="AD513" s="197">
        <v>6911</v>
      </c>
      <c r="AE513" s="197">
        <v>1992</v>
      </c>
      <c r="AF513" s="197">
        <v>8921</v>
      </c>
      <c r="AG513" s="197">
        <v>258</v>
      </c>
      <c r="AH513" s="197">
        <v>96</v>
      </c>
      <c r="AI513" s="197">
        <v>170</v>
      </c>
      <c r="AJ513" s="197">
        <v>1169</v>
      </c>
      <c r="AK513" s="705">
        <v>51830</v>
      </c>
    </row>
    <row r="514" spans="1:37" ht="12.75" customHeight="1">
      <c r="A514" s="196">
        <v>41341</v>
      </c>
      <c r="B514" s="730">
        <v>0</v>
      </c>
      <c r="C514" s="154">
        <v>0</v>
      </c>
      <c r="D514" s="154">
        <v>18005</v>
      </c>
      <c r="E514" s="155">
        <v>0</v>
      </c>
      <c r="F514" s="154">
        <v>0</v>
      </c>
      <c r="G514" s="330">
        <v>361</v>
      </c>
      <c r="H514" s="328">
        <v>0</v>
      </c>
      <c r="I514" s="329">
        <v>0</v>
      </c>
      <c r="J514" s="330">
        <v>1572</v>
      </c>
      <c r="K514" s="328">
        <v>0</v>
      </c>
      <c r="L514" s="329">
        <v>0</v>
      </c>
      <c r="M514" s="330">
        <v>1488</v>
      </c>
      <c r="N514" s="328">
        <v>0</v>
      </c>
      <c r="O514" s="329">
        <v>0</v>
      </c>
      <c r="P514" s="330">
        <v>872</v>
      </c>
      <c r="Q514" s="329">
        <v>0</v>
      </c>
      <c r="R514" s="329">
        <v>0</v>
      </c>
      <c r="S514" s="290">
        <v>0</v>
      </c>
      <c r="T514" s="234">
        <v>0</v>
      </c>
      <c r="U514" s="290">
        <v>0</v>
      </c>
      <c r="V514" s="236">
        <v>0</v>
      </c>
      <c r="W514" s="234">
        <v>0</v>
      </c>
      <c r="X514" s="290">
        <v>0</v>
      </c>
      <c r="Y514" s="236">
        <v>10</v>
      </c>
      <c r="Z514" s="290">
        <v>0</v>
      </c>
      <c r="AA514" s="290">
        <v>500</v>
      </c>
      <c r="AB514" s="1415">
        <v>3752</v>
      </c>
      <c r="AC514" s="1396">
        <v>596273</v>
      </c>
      <c r="AD514" s="197">
        <v>6682</v>
      </c>
      <c r="AE514" s="197">
        <v>1911</v>
      </c>
      <c r="AF514" s="197">
        <v>8895</v>
      </c>
      <c r="AG514" s="197">
        <v>311</v>
      </c>
      <c r="AH514" s="197">
        <v>96</v>
      </c>
      <c r="AI514" s="197">
        <v>170</v>
      </c>
      <c r="AJ514" s="197">
        <v>1169</v>
      </c>
      <c r="AK514" s="705">
        <v>52083</v>
      </c>
    </row>
    <row r="515" spans="1:37" ht="12.75" customHeight="1">
      <c r="A515" s="196">
        <v>41344</v>
      </c>
      <c r="B515" s="730">
        <v>0</v>
      </c>
      <c r="C515" s="154">
        <v>0</v>
      </c>
      <c r="D515" s="154">
        <v>12103</v>
      </c>
      <c r="E515" s="155">
        <v>0</v>
      </c>
      <c r="F515" s="154">
        <v>0</v>
      </c>
      <c r="G515" s="333">
        <v>913</v>
      </c>
      <c r="H515" s="331">
        <v>0</v>
      </c>
      <c r="I515" s="332">
        <v>0</v>
      </c>
      <c r="J515" s="333">
        <v>1038</v>
      </c>
      <c r="K515" s="331">
        <v>0</v>
      </c>
      <c r="L515" s="332">
        <v>0</v>
      </c>
      <c r="M515" s="333">
        <v>964</v>
      </c>
      <c r="N515" s="331">
        <v>0</v>
      </c>
      <c r="O515" s="332">
        <v>0</v>
      </c>
      <c r="P515" s="333">
        <v>249</v>
      </c>
      <c r="Q515" s="332">
        <v>0</v>
      </c>
      <c r="R515" s="332">
        <v>0</v>
      </c>
      <c r="S515" s="290">
        <v>0</v>
      </c>
      <c r="T515" s="234">
        <v>0</v>
      </c>
      <c r="U515" s="290">
        <v>0</v>
      </c>
      <c r="V515" s="236">
        <v>0</v>
      </c>
      <c r="W515" s="234">
        <v>0</v>
      </c>
      <c r="X515" s="290">
        <v>0</v>
      </c>
      <c r="Y515" s="236">
        <v>0</v>
      </c>
      <c r="Z515" s="290">
        <v>0</v>
      </c>
      <c r="AA515" s="290">
        <v>0</v>
      </c>
      <c r="AB515" s="1415">
        <v>2640</v>
      </c>
      <c r="AC515" s="1396">
        <v>597597</v>
      </c>
      <c r="AD515" s="197">
        <v>6560</v>
      </c>
      <c r="AE515" s="197">
        <v>1801</v>
      </c>
      <c r="AF515" s="197">
        <v>8917</v>
      </c>
      <c r="AG515" s="197">
        <v>300</v>
      </c>
      <c r="AH515" s="197">
        <v>96</v>
      </c>
      <c r="AI515" s="197">
        <v>170</v>
      </c>
      <c r="AJ515" s="197">
        <v>1169</v>
      </c>
      <c r="AK515" s="705">
        <v>52501</v>
      </c>
    </row>
    <row r="516" spans="1:37" ht="13.5" customHeight="1">
      <c r="A516" s="196">
        <v>41345</v>
      </c>
      <c r="B516" s="730">
        <v>0</v>
      </c>
      <c r="C516" s="154">
        <v>0</v>
      </c>
      <c r="D516" s="154">
        <v>12548</v>
      </c>
      <c r="E516" s="155">
        <v>0</v>
      </c>
      <c r="F516" s="154">
        <v>0</v>
      </c>
      <c r="G516" s="327">
        <v>3383</v>
      </c>
      <c r="H516" s="325">
        <v>0</v>
      </c>
      <c r="I516" s="326">
        <v>0</v>
      </c>
      <c r="J516" s="327">
        <v>1244</v>
      </c>
      <c r="K516" s="325">
        <v>0</v>
      </c>
      <c r="L516" s="326">
        <v>0</v>
      </c>
      <c r="M516" s="327">
        <v>1540</v>
      </c>
      <c r="N516" s="325">
        <v>0</v>
      </c>
      <c r="O516" s="326">
        <v>0</v>
      </c>
      <c r="P516" s="327">
        <v>574</v>
      </c>
      <c r="Q516" s="326">
        <v>0</v>
      </c>
      <c r="R516" s="326">
        <v>0</v>
      </c>
      <c r="S516" s="290">
        <v>2</v>
      </c>
      <c r="T516" s="234">
        <v>0</v>
      </c>
      <c r="U516" s="290">
        <v>0</v>
      </c>
      <c r="V516" s="236">
        <v>0</v>
      </c>
      <c r="W516" s="234">
        <v>0</v>
      </c>
      <c r="X516" s="290">
        <v>0</v>
      </c>
      <c r="Y516" s="236">
        <v>280</v>
      </c>
      <c r="Z516" s="290">
        <v>0</v>
      </c>
      <c r="AA516" s="290">
        <v>0</v>
      </c>
      <c r="AB516" s="1415">
        <v>4122</v>
      </c>
      <c r="AC516" s="1396">
        <v>595796</v>
      </c>
      <c r="AD516" s="197">
        <v>5529</v>
      </c>
      <c r="AE516" s="197">
        <v>1767</v>
      </c>
      <c r="AF516" s="197">
        <v>8915</v>
      </c>
      <c r="AG516" s="197">
        <v>359</v>
      </c>
      <c r="AH516" s="197">
        <v>97</v>
      </c>
      <c r="AI516" s="197">
        <v>170</v>
      </c>
      <c r="AJ516" s="197">
        <v>1429</v>
      </c>
      <c r="AK516" s="705">
        <v>52174</v>
      </c>
    </row>
    <row r="517" spans="1:37" ht="13.5" customHeight="1">
      <c r="A517" s="196">
        <v>41346</v>
      </c>
      <c r="B517" s="730">
        <v>0</v>
      </c>
      <c r="C517" s="154">
        <v>0</v>
      </c>
      <c r="D517" s="154">
        <v>10939</v>
      </c>
      <c r="E517" s="155">
        <v>0</v>
      </c>
      <c r="F517" s="154">
        <v>0</v>
      </c>
      <c r="G517" s="336">
        <v>3034</v>
      </c>
      <c r="H517" s="334">
        <v>0</v>
      </c>
      <c r="I517" s="335">
        <v>0</v>
      </c>
      <c r="J517" s="336">
        <v>1600</v>
      </c>
      <c r="K517" s="334">
        <v>0</v>
      </c>
      <c r="L517" s="335">
        <v>0</v>
      </c>
      <c r="M517" s="336">
        <v>772</v>
      </c>
      <c r="N517" s="334">
        <v>0</v>
      </c>
      <c r="O517" s="335">
        <v>0</v>
      </c>
      <c r="P517" s="336">
        <v>698</v>
      </c>
      <c r="Q517" s="335">
        <v>0</v>
      </c>
      <c r="R517" s="335">
        <v>0</v>
      </c>
      <c r="S517" s="290">
        <v>0</v>
      </c>
      <c r="T517" s="234">
        <v>0</v>
      </c>
      <c r="U517" s="290">
        <v>0</v>
      </c>
      <c r="V517" s="236">
        <v>0</v>
      </c>
      <c r="W517" s="234">
        <v>0</v>
      </c>
      <c r="X517" s="290">
        <v>0</v>
      </c>
      <c r="Y517" s="236">
        <v>104</v>
      </c>
      <c r="Z517" s="290">
        <v>0</v>
      </c>
      <c r="AA517" s="290">
        <v>0</v>
      </c>
      <c r="AB517" s="1415">
        <v>1322</v>
      </c>
      <c r="AC517" s="1396">
        <v>594372</v>
      </c>
      <c r="AD517" s="197">
        <v>6499</v>
      </c>
      <c r="AE517" s="197">
        <v>1899</v>
      </c>
      <c r="AF517" s="197">
        <v>8904</v>
      </c>
      <c r="AG517" s="197">
        <v>369</v>
      </c>
      <c r="AH517" s="197">
        <v>97</v>
      </c>
      <c r="AI517" s="197">
        <v>170</v>
      </c>
      <c r="AJ517" s="197">
        <v>1518</v>
      </c>
      <c r="AK517" s="705">
        <v>52097</v>
      </c>
    </row>
    <row r="518" spans="1:37" ht="13.5" customHeight="1">
      <c r="A518" s="196">
        <v>41347</v>
      </c>
      <c r="B518" s="730">
        <v>0</v>
      </c>
      <c r="C518" s="154">
        <v>0</v>
      </c>
      <c r="D518" s="154">
        <v>10316</v>
      </c>
      <c r="E518" s="155">
        <v>0</v>
      </c>
      <c r="F518" s="154">
        <v>0</v>
      </c>
      <c r="G518" s="336">
        <v>1905</v>
      </c>
      <c r="H518" s="334">
        <v>0</v>
      </c>
      <c r="I518" s="335">
        <v>0</v>
      </c>
      <c r="J518" s="336">
        <v>1757</v>
      </c>
      <c r="K518" s="334">
        <v>0</v>
      </c>
      <c r="L518" s="335">
        <v>0</v>
      </c>
      <c r="M518" s="336">
        <v>2518</v>
      </c>
      <c r="N518" s="334">
        <v>0</v>
      </c>
      <c r="O518" s="335">
        <v>0</v>
      </c>
      <c r="P518" s="336">
        <v>729</v>
      </c>
      <c r="Q518" s="335">
        <v>0</v>
      </c>
      <c r="R518" s="335">
        <v>0</v>
      </c>
      <c r="S518" s="290">
        <v>13</v>
      </c>
      <c r="T518" s="234">
        <v>0</v>
      </c>
      <c r="U518" s="290">
        <v>0</v>
      </c>
      <c r="V518" s="236">
        <v>0</v>
      </c>
      <c r="W518" s="234">
        <v>0</v>
      </c>
      <c r="X518" s="290">
        <v>0</v>
      </c>
      <c r="Y518" s="236">
        <v>10</v>
      </c>
      <c r="Z518" s="290">
        <v>0</v>
      </c>
      <c r="AA518" s="290">
        <v>0</v>
      </c>
      <c r="AB518" s="1415">
        <v>3008</v>
      </c>
      <c r="AC518" s="1396">
        <v>594230</v>
      </c>
      <c r="AD518" s="197">
        <v>7041</v>
      </c>
      <c r="AE518" s="197">
        <v>1749</v>
      </c>
      <c r="AF518" s="197">
        <v>8911</v>
      </c>
      <c r="AG518" s="197">
        <v>364</v>
      </c>
      <c r="AH518" s="197">
        <v>106</v>
      </c>
      <c r="AI518" s="197">
        <v>170</v>
      </c>
      <c r="AJ518" s="197">
        <v>1518</v>
      </c>
      <c r="AK518" s="705">
        <v>52899</v>
      </c>
    </row>
    <row r="519" spans="1:37" ht="13.5" customHeight="1">
      <c r="A519" s="196">
        <v>41348</v>
      </c>
      <c r="B519" s="730">
        <v>0</v>
      </c>
      <c r="C519" s="154">
        <v>0</v>
      </c>
      <c r="D519" s="154">
        <v>18976</v>
      </c>
      <c r="E519" s="155">
        <v>0</v>
      </c>
      <c r="F519" s="154">
        <v>0</v>
      </c>
      <c r="G519" s="339">
        <v>2166</v>
      </c>
      <c r="H519" s="337">
        <v>0</v>
      </c>
      <c r="I519" s="338">
        <v>0</v>
      </c>
      <c r="J519" s="339">
        <v>1090</v>
      </c>
      <c r="K519" s="337">
        <v>0</v>
      </c>
      <c r="L519" s="338">
        <v>0</v>
      </c>
      <c r="M519" s="339">
        <v>2951</v>
      </c>
      <c r="N519" s="337">
        <v>0</v>
      </c>
      <c r="O519" s="338">
        <v>0</v>
      </c>
      <c r="P519" s="339">
        <v>1065</v>
      </c>
      <c r="Q519" s="338">
        <v>0</v>
      </c>
      <c r="R519" s="338">
        <v>0</v>
      </c>
      <c r="S519" s="290">
        <v>17</v>
      </c>
      <c r="T519" s="234">
        <v>0</v>
      </c>
      <c r="U519" s="290">
        <v>0</v>
      </c>
      <c r="V519" s="236">
        <v>0</v>
      </c>
      <c r="W519" s="234">
        <v>0</v>
      </c>
      <c r="X519" s="290">
        <v>0</v>
      </c>
      <c r="Y519" s="236">
        <v>40</v>
      </c>
      <c r="Z519" s="290">
        <v>0</v>
      </c>
      <c r="AA519" s="290">
        <v>1750</v>
      </c>
      <c r="AB519" s="1415">
        <v>9466</v>
      </c>
      <c r="AC519" s="1396">
        <v>591594</v>
      </c>
      <c r="AD519" s="197">
        <v>7454</v>
      </c>
      <c r="AE519" s="197">
        <v>1706</v>
      </c>
      <c r="AF519" s="197">
        <v>8771</v>
      </c>
      <c r="AG519" s="197">
        <v>506</v>
      </c>
      <c r="AH519" s="197">
        <v>102</v>
      </c>
      <c r="AI519" s="197">
        <v>170</v>
      </c>
      <c r="AJ519" s="197">
        <v>1558</v>
      </c>
      <c r="AK519" s="705">
        <v>53059</v>
      </c>
    </row>
    <row r="520" spans="1:37" ht="13.5" customHeight="1">
      <c r="A520" s="196">
        <v>41351</v>
      </c>
      <c r="B520" s="730">
        <v>0</v>
      </c>
      <c r="C520" s="154">
        <v>0</v>
      </c>
      <c r="D520" s="154">
        <v>14578</v>
      </c>
      <c r="E520" s="155">
        <v>0</v>
      </c>
      <c r="F520" s="154">
        <v>0</v>
      </c>
      <c r="G520" s="339">
        <v>250</v>
      </c>
      <c r="H520" s="337">
        <v>0</v>
      </c>
      <c r="I520" s="338">
        <v>0</v>
      </c>
      <c r="J520" s="339">
        <v>1496</v>
      </c>
      <c r="K520" s="337">
        <v>0</v>
      </c>
      <c r="L520" s="338">
        <v>0</v>
      </c>
      <c r="M520" s="339">
        <v>2505</v>
      </c>
      <c r="N520" s="337">
        <v>0</v>
      </c>
      <c r="O520" s="338">
        <v>0</v>
      </c>
      <c r="P520" s="339">
        <v>485</v>
      </c>
      <c r="Q520" s="338">
        <v>0</v>
      </c>
      <c r="R520" s="338">
        <v>0</v>
      </c>
      <c r="S520" s="290">
        <v>24</v>
      </c>
      <c r="T520" s="234">
        <v>0</v>
      </c>
      <c r="U520" s="290">
        <v>0</v>
      </c>
      <c r="V520" s="236">
        <v>0</v>
      </c>
      <c r="W520" s="234">
        <v>0</v>
      </c>
      <c r="X520" s="290">
        <v>0</v>
      </c>
      <c r="Y520" s="236">
        <v>0</v>
      </c>
      <c r="Z520" s="290">
        <v>0</v>
      </c>
      <c r="AA520" s="290">
        <v>250</v>
      </c>
      <c r="AB520" s="1415">
        <v>2316</v>
      </c>
      <c r="AC520" s="1396">
        <v>589081</v>
      </c>
      <c r="AD520" s="197">
        <v>7460</v>
      </c>
      <c r="AE520" s="197">
        <v>1729</v>
      </c>
      <c r="AF520" s="197">
        <v>8862</v>
      </c>
      <c r="AG520" s="197">
        <v>531</v>
      </c>
      <c r="AH520" s="197">
        <v>114</v>
      </c>
      <c r="AI520" s="197">
        <v>170</v>
      </c>
      <c r="AJ520" s="197">
        <v>1558</v>
      </c>
      <c r="AK520" s="705">
        <v>53233</v>
      </c>
    </row>
    <row r="521" spans="1:37" ht="13.5" customHeight="1">
      <c r="A521" s="196">
        <v>41352</v>
      </c>
      <c r="B521" s="730">
        <v>0</v>
      </c>
      <c r="C521" s="154">
        <v>0</v>
      </c>
      <c r="D521" s="154">
        <v>26213</v>
      </c>
      <c r="E521" s="155">
        <v>0</v>
      </c>
      <c r="F521" s="154">
        <v>0</v>
      </c>
      <c r="G521" s="339">
        <v>910</v>
      </c>
      <c r="H521" s="337">
        <v>0</v>
      </c>
      <c r="I521" s="338">
        <v>0</v>
      </c>
      <c r="J521" s="339">
        <v>2687</v>
      </c>
      <c r="K521" s="337">
        <v>0</v>
      </c>
      <c r="L521" s="338">
        <v>0</v>
      </c>
      <c r="M521" s="339">
        <v>4543</v>
      </c>
      <c r="N521" s="337">
        <v>0</v>
      </c>
      <c r="O521" s="338">
        <v>0</v>
      </c>
      <c r="P521" s="339">
        <v>1482</v>
      </c>
      <c r="Q521" s="338">
        <v>0</v>
      </c>
      <c r="R521" s="338">
        <v>0</v>
      </c>
      <c r="S521" s="290">
        <v>24</v>
      </c>
      <c r="T521" s="234">
        <v>0</v>
      </c>
      <c r="U521" s="290">
        <v>0</v>
      </c>
      <c r="V521" s="236">
        <v>20</v>
      </c>
      <c r="W521" s="234">
        <v>0</v>
      </c>
      <c r="X521" s="290">
        <v>0</v>
      </c>
      <c r="Y521" s="236">
        <v>10</v>
      </c>
      <c r="Z521" s="290">
        <v>0</v>
      </c>
      <c r="AA521" s="290">
        <v>0</v>
      </c>
      <c r="AB521" s="1415">
        <v>3001</v>
      </c>
      <c r="AC521" s="1396">
        <v>484811</v>
      </c>
      <c r="AD521" s="197">
        <v>8164</v>
      </c>
      <c r="AE521" s="197">
        <v>2295</v>
      </c>
      <c r="AF521" s="197">
        <v>9196</v>
      </c>
      <c r="AG521" s="197">
        <v>547</v>
      </c>
      <c r="AH521" s="197">
        <v>121</v>
      </c>
      <c r="AI521" s="197">
        <v>190</v>
      </c>
      <c r="AJ521" s="197">
        <v>1568</v>
      </c>
      <c r="AK521" s="705">
        <v>52619</v>
      </c>
    </row>
    <row r="522" spans="1:37" ht="13.5" customHeight="1">
      <c r="A522" s="196">
        <v>41353</v>
      </c>
      <c r="B522" s="730">
        <v>0</v>
      </c>
      <c r="C522" s="154">
        <v>0</v>
      </c>
      <c r="D522" s="154">
        <v>17535</v>
      </c>
      <c r="E522" s="155">
        <v>0</v>
      </c>
      <c r="F522" s="154">
        <v>0</v>
      </c>
      <c r="G522" s="342">
        <v>2290</v>
      </c>
      <c r="H522" s="340">
        <v>0</v>
      </c>
      <c r="I522" s="341">
        <v>0</v>
      </c>
      <c r="J522" s="342">
        <v>2770</v>
      </c>
      <c r="K522" s="340">
        <v>0</v>
      </c>
      <c r="L522" s="341">
        <v>0</v>
      </c>
      <c r="M522" s="342">
        <v>3980</v>
      </c>
      <c r="N522" s="340">
        <v>0</v>
      </c>
      <c r="O522" s="341">
        <v>0</v>
      </c>
      <c r="P522" s="342">
        <v>413</v>
      </c>
      <c r="Q522" s="341">
        <v>0</v>
      </c>
      <c r="R522" s="341">
        <v>0</v>
      </c>
      <c r="S522" s="290">
        <v>76</v>
      </c>
      <c r="T522" s="234">
        <v>0</v>
      </c>
      <c r="U522" s="290">
        <v>0</v>
      </c>
      <c r="V522" s="236">
        <v>0</v>
      </c>
      <c r="W522" s="234">
        <v>0</v>
      </c>
      <c r="X522" s="290">
        <v>0</v>
      </c>
      <c r="Y522" s="236">
        <v>0</v>
      </c>
      <c r="Z522" s="290">
        <v>0</v>
      </c>
      <c r="AA522" s="290">
        <v>0</v>
      </c>
      <c r="AB522" s="1415">
        <v>3268</v>
      </c>
      <c r="AC522" s="1396">
        <v>483344</v>
      </c>
      <c r="AD522" s="197">
        <v>6892</v>
      </c>
      <c r="AE522" s="197">
        <v>2131</v>
      </c>
      <c r="AF522" s="197">
        <v>9155</v>
      </c>
      <c r="AG522" s="197">
        <v>557</v>
      </c>
      <c r="AH522" s="197">
        <v>173</v>
      </c>
      <c r="AI522" s="197">
        <v>190</v>
      </c>
      <c r="AJ522" s="197">
        <v>1568</v>
      </c>
      <c r="AK522" s="705">
        <v>53146</v>
      </c>
    </row>
    <row r="523" spans="1:37" ht="13.5" customHeight="1">
      <c r="A523" s="196">
        <v>41354</v>
      </c>
      <c r="B523" s="730">
        <v>0</v>
      </c>
      <c r="C523" s="154">
        <v>0</v>
      </c>
      <c r="D523" s="154">
        <v>21557</v>
      </c>
      <c r="E523" s="155">
        <v>0</v>
      </c>
      <c r="F523" s="154">
        <v>0</v>
      </c>
      <c r="G523" s="342">
        <v>1272</v>
      </c>
      <c r="H523" s="340">
        <v>0</v>
      </c>
      <c r="I523" s="341">
        <v>0</v>
      </c>
      <c r="J523" s="342">
        <v>2201</v>
      </c>
      <c r="K523" s="340">
        <v>0</v>
      </c>
      <c r="L523" s="341">
        <v>0</v>
      </c>
      <c r="M523" s="342">
        <v>3178</v>
      </c>
      <c r="N523" s="340">
        <v>0</v>
      </c>
      <c r="O523" s="341">
        <v>0</v>
      </c>
      <c r="P523" s="342">
        <v>330</v>
      </c>
      <c r="Q523" s="341">
        <v>0</v>
      </c>
      <c r="R523" s="341">
        <v>0</v>
      </c>
      <c r="S523" s="290">
        <v>103</v>
      </c>
      <c r="T523" s="234">
        <v>0</v>
      </c>
      <c r="U523" s="290">
        <v>0</v>
      </c>
      <c r="V523" s="236">
        <v>0</v>
      </c>
      <c r="W523" s="234">
        <v>0</v>
      </c>
      <c r="X523" s="290">
        <v>0</v>
      </c>
      <c r="Y523" s="236">
        <v>0</v>
      </c>
      <c r="Z523" s="290">
        <v>0</v>
      </c>
      <c r="AA523" s="290">
        <v>0</v>
      </c>
      <c r="AB523" s="1415">
        <v>1421</v>
      </c>
      <c r="AC523" s="1396">
        <v>479170</v>
      </c>
      <c r="AD523" s="197">
        <v>6120</v>
      </c>
      <c r="AE523" s="197">
        <v>2285</v>
      </c>
      <c r="AF523" s="197">
        <v>9203</v>
      </c>
      <c r="AG523" s="197">
        <v>558</v>
      </c>
      <c r="AH523" s="197">
        <v>154</v>
      </c>
      <c r="AI523" s="197">
        <v>190</v>
      </c>
      <c r="AJ523" s="197">
        <v>1568</v>
      </c>
      <c r="AK523" s="705">
        <v>53462</v>
      </c>
    </row>
    <row r="524" spans="1:37" ht="13.5" customHeight="1">
      <c r="A524" s="196">
        <v>41355</v>
      </c>
      <c r="B524" s="730">
        <v>0</v>
      </c>
      <c r="C524" s="154">
        <v>0</v>
      </c>
      <c r="D524" s="154">
        <v>16470</v>
      </c>
      <c r="E524" s="155">
        <v>0</v>
      </c>
      <c r="F524" s="154">
        <v>0</v>
      </c>
      <c r="G524" s="342">
        <v>720</v>
      </c>
      <c r="H524" s="340">
        <v>0</v>
      </c>
      <c r="I524" s="341">
        <v>0</v>
      </c>
      <c r="J524" s="342">
        <v>1910</v>
      </c>
      <c r="K524" s="340">
        <v>0</v>
      </c>
      <c r="L524" s="341">
        <v>0</v>
      </c>
      <c r="M524" s="342">
        <v>2920</v>
      </c>
      <c r="N524" s="340">
        <v>0</v>
      </c>
      <c r="O524" s="341">
        <v>0</v>
      </c>
      <c r="P524" s="342">
        <v>1133</v>
      </c>
      <c r="Q524" s="341">
        <v>0</v>
      </c>
      <c r="R524" s="341">
        <v>0</v>
      </c>
      <c r="S524" s="290">
        <v>41</v>
      </c>
      <c r="T524" s="234">
        <v>0</v>
      </c>
      <c r="U524" s="290">
        <v>0</v>
      </c>
      <c r="V524" s="236">
        <v>0</v>
      </c>
      <c r="W524" s="234">
        <v>0</v>
      </c>
      <c r="X524" s="290">
        <v>0</v>
      </c>
      <c r="Y524" s="236">
        <v>0</v>
      </c>
      <c r="Z524" s="290">
        <v>0</v>
      </c>
      <c r="AA524" s="290">
        <v>300</v>
      </c>
      <c r="AB524" s="1415">
        <v>3956</v>
      </c>
      <c r="AC524" s="1396">
        <v>478056</v>
      </c>
      <c r="AD524" s="197">
        <v>6227</v>
      </c>
      <c r="AE524" s="197">
        <v>2137</v>
      </c>
      <c r="AF524" s="197">
        <v>9052</v>
      </c>
      <c r="AG524" s="197">
        <v>675</v>
      </c>
      <c r="AH524" s="197">
        <v>178</v>
      </c>
      <c r="AI524" s="197">
        <v>190</v>
      </c>
      <c r="AJ524" s="197">
        <v>1568</v>
      </c>
      <c r="AK524" s="705">
        <v>53937</v>
      </c>
    </row>
    <row r="525" spans="1:37" ht="13.5" customHeight="1">
      <c r="A525" s="196">
        <v>41358</v>
      </c>
      <c r="B525" s="730">
        <v>0</v>
      </c>
      <c r="C525" s="154">
        <v>0</v>
      </c>
      <c r="D525" s="154">
        <v>15503</v>
      </c>
      <c r="E525" s="155">
        <v>0</v>
      </c>
      <c r="F525" s="154">
        <v>0</v>
      </c>
      <c r="G525" s="342">
        <v>1604</v>
      </c>
      <c r="H525" s="340">
        <v>0</v>
      </c>
      <c r="I525" s="341">
        <v>0</v>
      </c>
      <c r="J525" s="342">
        <v>1979</v>
      </c>
      <c r="K525" s="340">
        <v>0</v>
      </c>
      <c r="L525" s="341">
        <v>0</v>
      </c>
      <c r="M525" s="342">
        <v>2857</v>
      </c>
      <c r="N525" s="340">
        <v>0</v>
      </c>
      <c r="O525" s="341">
        <v>0</v>
      </c>
      <c r="P525" s="342">
        <v>299</v>
      </c>
      <c r="Q525" s="341">
        <v>0</v>
      </c>
      <c r="R525" s="341">
        <v>0</v>
      </c>
      <c r="S525" s="290">
        <v>12</v>
      </c>
      <c r="T525" s="234">
        <v>0</v>
      </c>
      <c r="U525" s="290">
        <v>0</v>
      </c>
      <c r="V525" s="236">
        <v>0</v>
      </c>
      <c r="W525" s="234">
        <v>0</v>
      </c>
      <c r="X525" s="290">
        <v>0</v>
      </c>
      <c r="Y525" s="236">
        <v>0</v>
      </c>
      <c r="Z525" s="290">
        <v>0</v>
      </c>
      <c r="AA525" s="290">
        <v>0</v>
      </c>
      <c r="AB525" s="1415">
        <v>1790</v>
      </c>
      <c r="AC525" s="1396">
        <v>478184</v>
      </c>
      <c r="AD525" s="197">
        <v>6955</v>
      </c>
      <c r="AE525" s="197">
        <v>2037</v>
      </c>
      <c r="AF525" s="197">
        <v>9078</v>
      </c>
      <c r="AG525" s="197">
        <v>692</v>
      </c>
      <c r="AH525" s="197">
        <v>176</v>
      </c>
      <c r="AI525" s="197">
        <v>190</v>
      </c>
      <c r="AJ525" s="197">
        <v>1568</v>
      </c>
      <c r="AK525" s="705">
        <v>53626</v>
      </c>
    </row>
    <row r="526" spans="1:37" ht="13.5" customHeight="1">
      <c r="A526" s="196">
        <v>41359</v>
      </c>
      <c r="B526" s="730">
        <v>0</v>
      </c>
      <c r="C526" s="154">
        <v>0</v>
      </c>
      <c r="D526" s="154">
        <v>8782</v>
      </c>
      <c r="E526" s="155">
        <v>0</v>
      </c>
      <c r="F526" s="154">
        <v>0</v>
      </c>
      <c r="G526" s="346">
        <v>1107</v>
      </c>
      <c r="H526" s="344">
        <v>0</v>
      </c>
      <c r="I526" s="345">
        <v>0</v>
      </c>
      <c r="J526" s="346">
        <v>2081</v>
      </c>
      <c r="K526" s="344">
        <v>0</v>
      </c>
      <c r="L526" s="345">
        <v>0</v>
      </c>
      <c r="M526" s="346">
        <v>1956</v>
      </c>
      <c r="N526" s="344">
        <v>0</v>
      </c>
      <c r="O526" s="345">
        <v>0</v>
      </c>
      <c r="P526" s="346">
        <v>142</v>
      </c>
      <c r="Q526" s="345">
        <v>0</v>
      </c>
      <c r="R526" s="345">
        <v>0</v>
      </c>
      <c r="S526" s="290">
        <v>6</v>
      </c>
      <c r="T526" s="234">
        <v>0</v>
      </c>
      <c r="U526" s="290">
        <v>0</v>
      </c>
      <c r="V526" s="236">
        <v>10</v>
      </c>
      <c r="W526" s="234">
        <v>0</v>
      </c>
      <c r="X526" s="290">
        <v>0</v>
      </c>
      <c r="Y526" s="236">
        <v>120</v>
      </c>
      <c r="Z526" s="290">
        <v>0</v>
      </c>
      <c r="AA526" s="290">
        <v>250</v>
      </c>
      <c r="AB526" s="1415">
        <v>2039</v>
      </c>
      <c r="AC526" s="1396">
        <v>477336</v>
      </c>
      <c r="AD526" s="197">
        <v>7126</v>
      </c>
      <c r="AE526" s="197">
        <v>2196</v>
      </c>
      <c r="AF526" s="197">
        <v>9146</v>
      </c>
      <c r="AG526" s="197">
        <v>688</v>
      </c>
      <c r="AH526" s="197">
        <v>176</v>
      </c>
      <c r="AI526" s="197">
        <v>200</v>
      </c>
      <c r="AJ526" s="197">
        <v>1683</v>
      </c>
      <c r="AK526" s="705">
        <v>53878</v>
      </c>
    </row>
    <row r="527" spans="1:37" ht="13.5" customHeight="1">
      <c r="A527" s="196">
        <v>41360</v>
      </c>
      <c r="B527" s="730">
        <v>0</v>
      </c>
      <c r="C527" s="154">
        <v>0</v>
      </c>
      <c r="D527" s="154">
        <v>23538</v>
      </c>
      <c r="E527" s="155">
        <v>0</v>
      </c>
      <c r="F527" s="154">
        <v>0</v>
      </c>
      <c r="G527" s="346">
        <v>2831</v>
      </c>
      <c r="H527" s="344">
        <v>0</v>
      </c>
      <c r="I527" s="345">
        <v>0</v>
      </c>
      <c r="J527" s="346">
        <v>2117</v>
      </c>
      <c r="K527" s="344">
        <v>0</v>
      </c>
      <c r="L527" s="345">
        <v>0</v>
      </c>
      <c r="M527" s="346">
        <v>1901</v>
      </c>
      <c r="N527" s="344">
        <v>0</v>
      </c>
      <c r="O527" s="345">
        <v>0</v>
      </c>
      <c r="P527" s="346">
        <v>133</v>
      </c>
      <c r="Q527" s="345">
        <v>0</v>
      </c>
      <c r="R527" s="345">
        <v>0</v>
      </c>
      <c r="S527" s="290">
        <v>61</v>
      </c>
      <c r="T527" s="234">
        <v>0</v>
      </c>
      <c r="U527" s="290">
        <v>0</v>
      </c>
      <c r="V527" s="236">
        <v>10</v>
      </c>
      <c r="W527" s="234">
        <v>0</v>
      </c>
      <c r="X527" s="290">
        <v>0</v>
      </c>
      <c r="Y527" s="236">
        <v>100</v>
      </c>
      <c r="Z527" s="290">
        <v>0</v>
      </c>
      <c r="AA527" s="290">
        <v>0</v>
      </c>
      <c r="AB527" s="1415">
        <v>3756</v>
      </c>
      <c r="AC527" s="1396">
        <v>474631</v>
      </c>
      <c r="AD527" s="197">
        <v>6695</v>
      </c>
      <c r="AE527" s="197">
        <v>2306</v>
      </c>
      <c r="AF527" s="197">
        <v>5656</v>
      </c>
      <c r="AG527" s="197">
        <v>676</v>
      </c>
      <c r="AH527" s="197">
        <v>90</v>
      </c>
      <c r="AI527" s="197">
        <v>210</v>
      </c>
      <c r="AJ527" s="197">
        <v>1783</v>
      </c>
      <c r="AK527" s="705">
        <v>53117</v>
      </c>
    </row>
    <row r="528" spans="1:37" ht="13.5" customHeight="1">
      <c r="A528" s="196">
        <v>41361</v>
      </c>
      <c r="B528" s="730">
        <v>0</v>
      </c>
      <c r="C528" s="154">
        <v>0</v>
      </c>
      <c r="D528" s="154">
        <v>10128</v>
      </c>
      <c r="E528" s="155">
        <v>0</v>
      </c>
      <c r="F528" s="154">
        <v>0</v>
      </c>
      <c r="G528" s="349">
        <v>260</v>
      </c>
      <c r="H528" s="347">
        <v>0</v>
      </c>
      <c r="I528" s="348">
        <v>0</v>
      </c>
      <c r="J528" s="349">
        <v>1428</v>
      </c>
      <c r="K528" s="347">
        <v>0</v>
      </c>
      <c r="L528" s="348">
        <v>0</v>
      </c>
      <c r="M528" s="349">
        <v>3021</v>
      </c>
      <c r="N528" s="347">
        <v>0</v>
      </c>
      <c r="O528" s="348">
        <v>0</v>
      </c>
      <c r="P528" s="349">
        <v>252</v>
      </c>
      <c r="Q528" s="348">
        <v>0</v>
      </c>
      <c r="R528" s="348">
        <v>0</v>
      </c>
      <c r="S528" s="290">
        <v>1</v>
      </c>
      <c r="T528" s="234">
        <v>0</v>
      </c>
      <c r="U528" s="290">
        <v>0</v>
      </c>
      <c r="V528" s="236">
        <v>10</v>
      </c>
      <c r="W528" s="234">
        <v>0</v>
      </c>
      <c r="X528" s="290">
        <v>0</v>
      </c>
      <c r="Y528" s="236">
        <v>0</v>
      </c>
      <c r="Z528" s="290">
        <v>0</v>
      </c>
      <c r="AA528" s="290">
        <v>0</v>
      </c>
      <c r="AB528" s="1415">
        <v>2724</v>
      </c>
      <c r="AC528" s="1396">
        <v>474451</v>
      </c>
      <c r="AD528" s="197">
        <v>6687</v>
      </c>
      <c r="AE528" s="197">
        <v>2691</v>
      </c>
      <c r="AF528" s="197">
        <v>5105</v>
      </c>
      <c r="AG528" s="197">
        <v>600</v>
      </c>
      <c r="AH528" s="197">
        <v>90</v>
      </c>
      <c r="AI528" s="197">
        <v>220</v>
      </c>
      <c r="AJ528" s="197">
        <v>1783</v>
      </c>
      <c r="AK528" s="705">
        <v>53409</v>
      </c>
    </row>
    <row r="529" spans="1:37" ht="13.5" customHeight="1">
      <c r="A529" s="196">
        <v>41365</v>
      </c>
      <c r="B529" s="730">
        <v>0</v>
      </c>
      <c r="C529" s="154">
        <v>0</v>
      </c>
      <c r="D529" s="154">
        <v>7750</v>
      </c>
      <c r="E529" s="155">
        <v>0</v>
      </c>
      <c r="F529" s="154">
        <v>0</v>
      </c>
      <c r="G529" s="349">
        <v>975</v>
      </c>
      <c r="H529" s="347">
        <v>0</v>
      </c>
      <c r="I529" s="348">
        <v>0</v>
      </c>
      <c r="J529" s="349">
        <v>345</v>
      </c>
      <c r="K529" s="347">
        <v>0</v>
      </c>
      <c r="L529" s="348">
        <v>0</v>
      </c>
      <c r="M529" s="349">
        <v>1392</v>
      </c>
      <c r="N529" s="347">
        <v>0</v>
      </c>
      <c r="O529" s="348">
        <v>0</v>
      </c>
      <c r="P529" s="349">
        <v>205</v>
      </c>
      <c r="Q529" s="348">
        <v>0</v>
      </c>
      <c r="R529" s="348">
        <v>0</v>
      </c>
      <c r="S529" s="290">
        <v>3</v>
      </c>
      <c r="T529" s="234">
        <v>0</v>
      </c>
      <c r="U529" s="290">
        <v>0</v>
      </c>
      <c r="V529" s="236">
        <v>0</v>
      </c>
      <c r="W529" s="234">
        <v>0</v>
      </c>
      <c r="X529" s="290">
        <v>0</v>
      </c>
      <c r="Y529" s="236">
        <v>0</v>
      </c>
      <c r="Z529" s="290">
        <v>0</v>
      </c>
      <c r="AA529" s="290">
        <v>250</v>
      </c>
      <c r="AB529" s="1415">
        <v>1932</v>
      </c>
      <c r="AC529" s="1396">
        <v>473113</v>
      </c>
      <c r="AD529" s="197">
        <v>6497</v>
      </c>
      <c r="AE529" s="197">
        <v>2771</v>
      </c>
      <c r="AF529" s="197">
        <v>5131</v>
      </c>
      <c r="AG529" s="197">
        <v>586</v>
      </c>
      <c r="AH529" s="197">
        <v>90</v>
      </c>
      <c r="AI529" s="197">
        <v>190</v>
      </c>
      <c r="AJ529" s="197">
        <v>380</v>
      </c>
      <c r="AK529" s="705">
        <v>40421</v>
      </c>
    </row>
    <row r="530" spans="1:37" ht="13.5" customHeight="1">
      <c r="A530" s="196">
        <v>41366</v>
      </c>
      <c r="B530" s="730">
        <v>0</v>
      </c>
      <c r="C530" s="154">
        <v>0</v>
      </c>
      <c r="D530" s="154">
        <v>9366</v>
      </c>
      <c r="E530" s="155">
        <v>0</v>
      </c>
      <c r="F530" s="154">
        <v>0</v>
      </c>
      <c r="G530" s="349">
        <v>3315</v>
      </c>
      <c r="H530" s="347">
        <v>0</v>
      </c>
      <c r="I530" s="348">
        <v>0</v>
      </c>
      <c r="J530" s="349">
        <v>588</v>
      </c>
      <c r="K530" s="347">
        <v>0</v>
      </c>
      <c r="L530" s="348">
        <v>0</v>
      </c>
      <c r="M530" s="349">
        <v>1330</v>
      </c>
      <c r="N530" s="347">
        <v>0</v>
      </c>
      <c r="O530" s="348">
        <v>0</v>
      </c>
      <c r="P530" s="349">
        <v>207</v>
      </c>
      <c r="Q530" s="348">
        <v>0</v>
      </c>
      <c r="R530" s="348">
        <v>0</v>
      </c>
      <c r="S530" s="290">
        <v>37</v>
      </c>
      <c r="T530" s="234">
        <v>0</v>
      </c>
      <c r="U530" s="290">
        <v>0</v>
      </c>
      <c r="V530" s="236">
        <v>0</v>
      </c>
      <c r="W530" s="234">
        <v>0</v>
      </c>
      <c r="X530" s="290">
        <v>0</v>
      </c>
      <c r="Y530" s="236">
        <v>0</v>
      </c>
      <c r="Z530" s="290">
        <v>0</v>
      </c>
      <c r="AA530" s="290">
        <v>0</v>
      </c>
      <c r="AB530" s="1415">
        <v>7193</v>
      </c>
      <c r="AC530" s="1396">
        <v>472300</v>
      </c>
      <c r="AD530" s="197">
        <v>6098</v>
      </c>
      <c r="AE530" s="197">
        <v>1871</v>
      </c>
      <c r="AF530" s="197">
        <v>5041</v>
      </c>
      <c r="AG530" s="197">
        <v>581</v>
      </c>
      <c r="AH530" s="197">
        <v>74</v>
      </c>
      <c r="AI530" s="197">
        <v>190</v>
      </c>
      <c r="AJ530" s="197">
        <v>380</v>
      </c>
      <c r="AK530" s="705">
        <v>42218</v>
      </c>
    </row>
    <row r="531" spans="1:37" ht="13.5" customHeight="1">
      <c r="A531" s="196">
        <v>41367</v>
      </c>
      <c r="B531" s="730">
        <v>0</v>
      </c>
      <c r="C531" s="154">
        <v>0</v>
      </c>
      <c r="D531" s="154">
        <v>15183</v>
      </c>
      <c r="E531" s="155">
        <v>0</v>
      </c>
      <c r="F531" s="154">
        <v>0</v>
      </c>
      <c r="G531" s="352">
        <v>664</v>
      </c>
      <c r="H531" s="350">
        <v>0</v>
      </c>
      <c r="I531" s="351">
        <v>0</v>
      </c>
      <c r="J531" s="352">
        <v>840</v>
      </c>
      <c r="K531" s="350">
        <v>0</v>
      </c>
      <c r="L531" s="351">
        <v>0</v>
      </c>
      <c r="M531" s="352">
        <v>3624</v>
      </c>
      <c r="N531" s="350">
        <v>0</v>
      </c>
      <c r="O531" s="351">
        <v>0</v>
      </c>
      <c r="P531" s="352">
        <v>411</v>
      </c>
      <c r="Q531" s="351">
        <v>0</v>
      </c>
      <c r="R531" s="351">
        <v>0</v>
      </c>
      <c r="S531" s="290">
        <v>0</v>
      </c>
      <c r="T531" s="234">
        <v>0</v>
      </c>
      <c r="U531" s="290">
        <v>0</v>
      </c>
      <c r="V531" s="236">
        <v>0</v>
      </c>
      <c r="W531" s="234">
        <v>0</v>
      </c>
      <c r="X531" s="290">
        <v>0</v>
      </c>
      <c r="Y531" s="236">
        <v>50</v>
      </c>
      <c r="Z531" s="290">
        <v>0</v>
      </c>
      <c r="AA531" s="290">
        <v>0</v>
      </c>
      <c r="AB531" s="1415">
        <v>6476</v>
      </c>
      <c r="AC531" s="1396">
        <v>471466</v>
      </c>
      <c r="AD531" s="197">
        <v>5805</v>
      </c>
      <c r="AE531" s="197">
        <v>1947</v>
      </c>
      <c r="AF531" s="197">
        <v>5024</v>
      </c>
      <c r="AG531" s="197">
        <v>569</v>
      </c>
      <c r="AH531" s="197">
        <v>74</v>
      </c>
      <c r="AI531" s="197">
        <v>190</v>
      </c>
      <c r="AJ531" s="197">
        <v>380</v>
      </c>
      <c r="AK531" s="705">
        <v>45171</v>
      </c>
    </row>
    <row r="532" spans="1:37" ht="13.5" customHeight="1">
      <c r="A532" s="196">
        <v>41368</v>
      </c>
      <c r="B532" s="730">
        <v>0</v>
      </c>
      <c r="C532" s="154">
        <v>0</v>
      </c>
      <c r="D532" s="154">
        <v>12247</v>
      </c>
      <c r="E532" s="155">
        <v>0</v>
      </c>
      <c r="F532" s="154">
        <v>0</v>
      </c>
      <c r="G532" s="327">
        <v>851</v>
      </c>
      <c r="H532" s="325">
        <v>0</v>
      </c>
      <c r="I532" s="326">
        <v>0</v>
      </c>
      <c r="J532" s="327">
        <v>2944</v>
      </c>
      <c r="K532" s="325">
        <v>0</v>
      </c>
      <c r="L532" s="326">
        <v>0</v>
      </c>
      <c r="M532" s="327">
        <v>5152</v>
      </c>
      <c r="N532" s="325">
        <v>0</v>
      </c>
      <c r="O532" s="326">
        <v>0</v>
      </c>
      <c r="P532" s="327">
        <v>284</v>
      </c>
      <c r="Q532" s="326">
        <v>0</v>
      </c>
      <c r="R532" s="326">
        <v>0</v>
      </c>
      <c r="S532" s="290">
        <v>0</v>
      </c>
      <c r="T532" s="234">
        <v>0</v>
      </c>
      <c r="U532" s="290">
        <v>0</v>
      </c>
      <c r="V532" s="236">
        <v>0</v>
      </c>
      <c r="W532" s="234">
        <v>0</v>
      </c>
      <c r="X532" s="290">
        <v>0</v>
      </c>
      <c r="Y532" s="236">
        <v>25</v>
      </c>
      <c r="Z532" s="290">
        <v>0</v>
      </c>
      <c r="AA532" s="290">
        <v>250</v>
      </c>
      <c r="AB532" s="1415">
        <v>4112</v>
      </c>
      <c r="AC532" s="1396">
        <v>470565</v>
      </c>
      <c r="AD532" s="197">
        <v>6394</v>
      </c>
      <c r="AE532" s="197">
        <v>1442</v>
      </c>
      <c r="AF532" s="197">
        <v>5081</v>
      </c>
      <c r="AG532" s="197">
        <v>569</v>
      </c>
      <c r="AH532" s="197">
        <v>74</v>
      </c>
      <c r="AI532" s="197">
        <v>190</v>
      </c>
      <c r="AJ532" s="197">
        <v>380</v>
      </c>
      <c r="AK532" s="705">
        <v>46072</v>
      </c>
    </row>
    <row r="533" spans="1:37" ht="13.5" customHeight="1">
      <c r="A533" s="196">
        <v>41369</v>
      </c>
      <c r="B533" s="730">
        <v>0</v>
      </c>
      <c r="C533" s="154">
        <v>0</v>
      </c>
      <c r="D533" s="154">
        <v>14953</v>
      </c>
      <c r="E533" s="155">
        <v>0</v>
      </c>
      <c r="F533" s="154">
        <v>0</v>
      </c>
      <c r="G533" s="355">
        <v>1753</v>
      </c>
      <c r="H533" s="353">
        <v>0</v>
      </c>
      <c r="I533" s="354">
        <v>0</v>
      </c>
      <c r="J533" s="355">
        <v>2921</v>
      </c>
      <c r="K533" s="353">
        <v>0</v>
      </c>
      <c r="L533" s="354">
        <v>0</v>
      </c>
      <c r="M533" s="355">
        <v>5116</v>
      </c>
      <c r="N533" s="353">
        <v>0</v>
      </c>
      <c r="O533" s="354">
        <v>0</v>
      </c>
      <c r="P533" s="355">
        <v>476</v>
      </c>
      <c r="Q533" s="354">
        <v>0</v>
      </c>
      <c r="R533" s="354">
        <v>0</v>
      </c>
      <c r="S533" s="290">
        <v>0</v>
      </c>
      <c r="T533" s="234">
        <v>0</v>
      </c>
      <c r="U533" s="290">
        <v>0</v>
      </c>
      <c r="V533" s="236">
        <v>0</v>
      </c>
      <c r="W533" s="234">
        <v>0</v>
      </c>
      <c r="X533" s="290">
        <v>0</v>
      </c>
      <c r="Y533" s="236">
        <v>21</v>
      </c>
      <c r="Z533" s="290">
        <v>0</v>
      </c>
      <c r="AA533" s="290">
        <v>350</v>
      </c>
      <c r="AB533" s="1415">
        <v>4522</v>
      </c>
      <c r="AC533" s="1396">
        <v>467914</v>
      </c>
      <c r="AD533" s="197">
        <v>6631</v>
      </c>
      <c r="AE533" s="197">
        <v>1465</v>
      </c>
      <c r="AF533" s="197">
        <v>5040</v>
      </c>
      <c r="AG533" s="197">
        <v>563</v>
      </c>
      <c r="AH533" s="197">
        <v>74</v>
      </c>
      <c r="AI533" s="197">
        <v>190</v>
      </c>
      <c r="AJ533" s="197">
        <v>401</v>
      </c>
      <c r="AK533" s="705">
        <v>47667</v>
      </c>
    </row>
    <row r="534" spans="1:37" ht="13.5" customHeight="1">
      <c r="A534" s="196">
        <v>41372</v>
      </c>
      <c r="B534" s="730">
        <v>0</v>
      </c>
      <c r="C534" s="154">
        <v>0</v>
      </c>
      <c r="D534" s="154">
        <v>5938</v>
      </c>
      <c r="E534" s="155">
        <v>0</v>
      </c>
      <c r="F534" s="154">
        <v>0</v>
      </c>
      <c r="G534" s="355">
        <v>4736</v>
      </c>
      <c r="H534" s="353">
        <v>0</v>
      </c>
      <c r="I534" s="354">
        <v>0</v>
      </c>
      <c r="J534" s="355">
        <v>2482</v>
      </c>
      <c r="K534" s="353">
        <v>0</v>
      </c>
      <c r="L534" s="354">
        <v>0</v>
      </c>
      <c r="M534" s="355">
        <v>3358</v>
      </c>
      <c r="N534" s="353">
        <v>0</v>
      </c>
      <c r="O534" s="354">
        <v>0</v>
      </c>
      <c r="P534" s="355">
        <v>236</v>
      </c>
      <c r="Q534" s="354">
        <v>0</v>
      </c>
      <c r="R534" s="354">
        <v>0</v>
      </c>
      <c r="S534" s="290">
        <v>6</v>
      </c>
      <c r="T534" s="234">
        <v>0</v>
      </c>
      <c r="U534" s="290">
        <v>0</v>
      </c>
      <c r="V534" s="236">
        <v>0</v>
      </c>
      <c r="W534" s="234">
        <v>0</v>
      </c>
      <c r="X534" s="290">
        <v>0</v>
      </c>
      <c r="Y534" s="236">
        <v>40</v>
      </c>
      <c r="Z534" s="290">
        <v>0</v>
      </c>
      <c r="AA534" s="290">
        <v>0</v>
      </c>
      <c r="AB534" s="1415">
        <v>2025</v>
      </c>
      <c r="AC534" s="1396">
        <v>468509</v>
      </c>
      <c r="AD534" s="197">
        <v>9794</v>
      </c>
      <c r="AE534" s="197">
        <v>1696</v>
      </c>
      <c r="AF534" s="197">
        <v>5201</v>
      </c>
      <c r="AG534" s="197">
        <v>563</v>
      </c>
      <c r="AH534" s="197">
        <v>78</v>
      </c>
      <c r="AI534" s="197">
        <v>190</v>
      </c>
      <c r="AJ534" s="197">
        <v>436</v>
      </c>
      <c r="AK534" s="705">
        <v>48337</v>
      </c>
    </row>
    <row r="535" spans="1:37" ht="13.5" customHeight="1">
      <c r="A535" s="196">
        <v>41373</v>
      </c>
      <c r="B535" s="730">
        <v>0</v>
      </c>
      <c r="C535" s="154">
        <v>0</v>
      </c>
      <c r="D535" s="154">
        <v>7319</v>
      </c>
      <c r="E535" s="155">
        <v>0</v>
      </c>
      <c r="F535" s="154">
        <v>0</v>
      </c>
      <c r="G535" s="358">
        <v>1261</v>
      </c>
      <c r="H535" s="356">
        <v>0</v>
      </c>
      <c r="I535" s="357">
        <v>0</v>
      </c>
      <c r="J535" s="358">
        <v>1180</v>
      </c>
      <c r="K535" s="356">
        <v>0</v>
      </c>
      <c r="L535" s="357">
        <v>0</v>
      </c>
      <c r="M535" s="358">
        <v>2663</v>
      </c>
      <c r="N535" s="356">
        <v>0</v>
      </c>
      <c r="O535" s="357">
        <v>0</v>
      </c>
      <c r="P535" s="358">
        <v>140</v>
      </c>
      <c r="Q535" s="357">
        <v>0</v>
      </c>
      <c r="R535" s="357">
        <v>0</v>
      </c>
      <c r="S535" s="290">
        <v>16</v>
      </c>
      <c r="T535" s="234">
        <v>0</v>
      </c>
      <c r="U535" s="290">
        <v>0</v>
      </c>
      <c r="V535" s="236">
        <v>0</v>
      </c>
      <c r="W535" s="234">
        <v>0</v>
      </c>
      <c r="X535" s="290">
        <v>0</v>
      </c>
      <c r="Y535" s="236">
        <v>0</v>
      </c>
      <c r="Z535" s="290">
        <v>0</v>
      </c>
      <c r="AA535" s="290">
        <v>0</v>
      </c>
      <c r="AB535" s="1415">
        <v>7184</v>
      </c>
      <c r="AC535" s="1396">
        <v>468004</v>
      </c>
      <c r="AD535" s="197">
        <v>9268</v>
      </c>
      <c r="AE535" s="197">
        <v>1715</v>
      </c>
      <c r="AF535" s="197">
        <v>5741</v>
      </c>
      <c r="AG535" s="197">
        <v>595</v>
      </c>
      <c r="AH535" s="197">
        <v>78</v>
      </c>
      <c r="AI535" s="197">
        <v>190</v>
      </c>
      <c r="AJ535" s="197">
        <v>436</v>
      </c>
      <c r="AK535" s="705">
        <v>51727</v>
      </c>
    </row>
    <row r="536" spans="1:37" ht="13.5" customHeight="1">
      <c r="A536" s="196">
        <v>41374</v>
      </c>
      <c r="B536" s="730">
        <v>0</v>
      </c>
      <c r="C536" s="154">
        <v>0</v>
      </c>
      <c r="D536" s="154">
        <v>13025</v>
      </c>
      <c r="E536" s="155">
        <v>0</v>
      </c>
      <c r="F536" s="154">
        <v>0</v>
      </c>
      <c r="G536" s="358">
        <v>1705</v>
      </c>
      <c r="H536" s="356">
        <v>0</v>
      </c>
      <c r="I536" s="357">
        <v>0</v>
      </c>
      <c r="J536" s="358">
        <v>1749</v>
      </c>
      <c r="K536" s="356">
        <v>0</v>
      </c>
      <c r="L536" s="357">
        <v>0</v>
      </c>
      <c r="M536" s="358">
        <v>1286</v>
      </c>
      <c r="N536" s="356">
        <v>0</v>
      </c>
      <c r="O536" s="357">
        <v>0</v>
      </c>
      <c r="P536" s="358">
        <v>212</v>
      </c>
      <c r="Q536" s="357">
        <v>0</v>
      </c>
      <c r="R536" s="357">
        <v>0</v>
      </c>
      <c r="S536" s="290">
        <v>0</v>
      </c>
      <c r="T536" s="234">
        <v>0</v>
      </c>
      <c r="U536" s="290">
        <v>0</v>
      </c>
      <c r="V536" s="236">
        <v>0</v>
      </c>
      <c r="W536" s="234">
        <v>0</v>
      </c>
      <c r="X536" s="290">
        <v>0</v>
      </c>
      <c r="Y536" s="236">
        <v>15</v>
      </c>
      <c r="Z536" s="290">
        <v>0</v>
      </c>
      <c r="AA536" s="290">
        <v>0</v>
      </c>
      <c r="AB536" s="1415">
        <v>3499</v>
      </c>
      <c r="AC536" s="1396">
        <v>467127</v>
      </c>
      <c r="AD536" s="197">
        <v>9780</v>
      </c>
      <c r="AE536" s="197">
        <v>1370</v>
      </c>
      <c r="AF536" s="197">
        <v>5730</v>
      </c>
      <c r="AG536" s="197">
        <v>611</v>
      </c>
      <c r="AH536" s="197">
        <v>78</v>
      </c>
      <c r="AI536" s="197">
        <v>190</v>
      </c>
      <c r="AJ536" s="197">
        <v>421</v>
      </c>
      <c r="AK536" s="705">
        <v>52324</v>
      </c>
    </row>
    <row r="537" spans="1:37" ht="13.5" customHeight="1">
      <c r="A537" s="196">
        <v>41375</v>
      </c>
      <c r="B537" s="730">
        <v>0</v>
      </c>
      <c r="C537" s="154">
        <v>0</v>
      </c>
      <c r="D537" s="154">
        <v>6573</v>
      </c>
      <c r="E537" s="155">
        <v>0</v>
      </c>
      <c r="F537" s="154">
        <v>0</v>
      </c>
      <c r="G537" s="361">
        <v>1786</v>
      </c>
      <c r="H537" s="359">
        <v>0</v>
      </c>
      <c r="I537" s="360">
        <v>0</v>
      </c>
      <c r="J537" s="361">
        <v>1309</v>
      </c>
      <c r="K537" s="359">
        <v>0</v>
      </c>
      <c r="L537" s="360">
        <v>0</v>
      </c>
      <c r="M537" s="361">
        <v>2154</v>
      </c>
      <c r="N537" s="359">
        <v>0</v>
      </c>
      <c r="O537" s="360">
        <v>0</v>
      </c>
      <c r="P537" s="361">
        <v>479</v>
      </c>
      <c r="Q537" s="360">
        <v>0</v>
      </c>
      <c r="R537" s="360">
        <v>0</v>
      </c>
      <c r="S537" s="290">
        <v>0</v>
      </c>
      <c r="T537" s="234">
        <v>0</v>
      </c>
      <c r="U537" s="290">
        <v>0</v>
      </c>
      <c r="V537" s="236">
        <v>0</v>
      </c>
      <c r="W537" s="234">
        <v>0</v>
      </c>
      <c r="X537" s="290">
        <v>0</v>
      </c>
      <c r="Y537" s="236">
        <v>0</v>
      </c>
      <c r="Z537" s="290">
        <v>0</v>
      </c>
      <c r="AA537" s="290">
        <v>0</v>
      </c>
      <c r="AB537" s="1415">
        <v>4787</v>
      </c>
      <c r="AC537" s="1396">
        <v>467169</v>
      </c>
      <c r="AD537" s="197">
        <v>10162</v>
      </c>
      <c r="AE537" s="197">
        <v>1167</v>
      </c>
      <c r="AF537" s="197">
        <v>5579</v>
      </c>
      <c r="AG537" s="197">
        <v>618</v>
      </c>
      <c r="AH537" s="197">
        <v>78</v>
      </c>
      <c r="AI537" s="197">
        <v>190</v>
      </c>
      <c r="AJ537" s="197">
        <v>421</v>
      </c>
      <c r="AK537" s="705">
        <v>50823</v>
      </c>
    </row>
    <row r="538" spans="1:37" ht="13.5" customHeight="1">
      <c r="A538" s="196">
        <v>41376</v>
      </c>
      <c r="B538" s="730">
        <v>0</v>
      </c>
      <c r="C538" s="154">
        <v>0</v>
      </c>
      <c r="D538" s="154">
        <v>5542</v>
      </c>
      <c r="E538" s="155">
        <v>0</v>
      </c>
      <c r="F538" s="154">
        <v>0</v>
      </c>
      <c r="G538" s="352">
        <v>1267</v>
      </c>
      <c r="H538" s="350">
        <v>0</v>
      </c>
      <c r="I538" s="351">
        <v>0</v>
      </c>
      <c r="J538" s="352">
        <v>2180</v>
      </c>
      <c r="K538" s="350">
        <v>0</v>
      </c>
      <c r="L538" s="351">
        <v>0</v>
      </c>
      <c r="M538" s="352">
        <v>3337</v>
      </c>
      <c r="N538" s="350">
        <v>0</v>
      </c>
      <c r="O538" s="351">
        <v>0</v>
      </c>
      <c r="P538" s="352">
        <v>824</v>
      </c>
      <c r="Q538" s="351">
        <v>0</v>
      </c>
      <c r="R538" s="351">
        <v>0</v>
      </c>
      <c r="S538" s="290">
        <v>53</v>
      </c>
      <c r="T538" s="234">
        <v>0</v>
      </c>
      <c r="U538" s="290">
        <v>0</v>
      </c>
      <c r="V538" s="236">
        <v>20</v>
      </c>
      <c r="W538" s="234">
        <v>0</v>
      </c>
      <c r="X538" s="290">
        <v>0</v>
      </c>
      <c r="Y538" s="236">
        <v>0</v>
      </c>
      <c r="Z538" s="290">
        <v>0</v>
      </c>
      <c r="AA538" s="290">
        <v>0</v>
      </c>
      <c r="AB538" s="1415">
        <v>3722</v>
      </c>
      <c r="AC538" s="1396">
        <v>467399</v>
      </c>
      <c r="AD538" s="197">
        <v>10341</v>
      </c>
      <c r="AE538" s="197">
        <v>1023</v>
      </c>
      <c r="AF538" s="197">
        <v>5977</v>
      </c>
      <c r="AG538" s="197">
        <v>736</v>
      </c>
      <c r="AH538" s="197">
        <v>41</v>
      </c>
      <c r="AI538" s="197">
        <v>170</v>
      </c>
      <c r="AJ538" s="197">
        <v>421</v>
      </c>
      <c r="AK538" s="705">
        <v>53235</v>
      </c>
    </row>
    <row r="539" spans="1:37" ht="13.5" customHeight="1">
      <c r="A539" s="196">
        <v>41379</v>
      </c>
      <c r="B539" s="730">
        <v>0</v>
      </c>
      <c r="C539" s="154">
        <v>0</v>
      </c>
      <c r="D539" s="154">
        <v>6314</v>
      </c>
      <c r="E539" s="155">
        <v>0</v>
      </c>
      <c r="F539" s="154">
        <v>0</v>
      </c>
      <c r="G539" s="364">
        <v>1518</v>
      </c>
      <c r="H539" s="362">
        <v>0</v>
      </c>
      <c r="I539" s="363">
        <v>0</v>
      </c>
      <c r="J539" s="364">
        <v>2223</v>
      </c>
      <c r="K539" s="362">
        <v>0</v>
      </c>
      <c r="L539" s="363">
        <v>0</v>
      </c>
      <c r="M539" s="364">
        <v>2014</v>
      </c>
      <c r="N539" s="362">
        <v>0</v>
      </c>
      <c r="O539" s="363">
        <v>0</v>
      </c>
      <c r="P539" s="364">
        <v>370</v>
      </c>
      <c r="Q539" s="363">
        <v>0</v>
      </c>
      <c r="R539" s="363">
        <v>0</v>
      </c>
      <c r="S539" s="290">
        <v>10</v>
      </c>
      <c r="T539" s="234">
        <v>0</v>
      </c>
      <c r="U539" s="290">
        <v>0</v>
      </c>
      <c r="V539" s="236">
        <v>0</v>
      </c>
      <c r="W539" s="234">
        <v>0</v>
      </c>
      <c r="X539" s="290">
        <v>0</v>
      </c>
      <c r="Y539" s="236">
        <v>0</v>
      </c>
      <c r="Z539" s="290">
        <v>0</v>
      </c>
      <c r="AA539" s="290">
        <v>250</v>
      </c>
      <c r="AB539" s="1415">
        <v>2710</v>
      </c>
      <c r="AC539" s="1396">
        <v>466138</v>
      </c>
      <c r="AD539" s="197">
        <v>10350</v>
      </c>
      <c r="AE539" s="197">
        <v>1054</v>
      </c>
      <c r="AF539" s="197">
        <v>5708</v>
      </c>
      <c r="AG539" s="197">
        <v>694</v>
      </c>
      <c r="AH539" s="197">
        <v>41</v>
      </c>
      <c r="AI539" s="197">
        <v>170</v>
      </c>
      <c r="AJ539" s="197">
        <v>421</v>
      </c>
      <c r="AK539" s="705">
        <v>54385</v>
      </c>
    </row>
    <row r="540" spans="1:37" ht="13.5" customHeight="1">
      <c r="A540" s="196">
        <v>41380</v>
      </c>
      <c r="B540" s="730">
        <v>0</v>
      </c>
      <c r="C540" s="154">
        <v>0</v>
      </c>
      <c r="D540" s="154">
        <v>7953</v>
      </c>
      <c r="E540" s="155">
        <v>0</v>
      </c>
      <c r="F540" s="154">
        <v>0</v>
      </c>
      <c r="G540" s="367">
        <v>1415</v>
      </c>
      <c r="H540" s="365">
        <v>0</v>
      </c>
      <c r="I540" s="366">
        <v>0</v>
      </c>
      <c r="J540" s="367">
        <v>2733</v>
      </c>
      <c r="K540" s="365">
        <v>0</v>
      </c>
      <c r="L540" s="366">
        <v>0</v>
      </c>
      <c r="M540" s="367">
        <v>1953</v>
      </c>
      <c r="N540" s="365">
        <v>0</v>
      </c>
      <c r="O540" s="366">
        <v>0</v>
      </c>
      <c r="P540" s="367">
        <v>440</v>
      </c>
      <c r="Q540" s="366">
        <v>0</v>
      </c>
      <c r="R540" s="366">
        <v>0</v>
      </c>
      <c r="S540" s="290">
        <v>0</v>
      </c>
      <c r="T540" s="234">
        <v>0</v>
      </c>
      <c r="U540" s="290">
        <v>0</v>
      </c>
      <c r="V540" s="236">
        <v>0</v>
      </c>
      <c r="W540" s="234">
        <v>0</v>
      </c>
      <c r="X540" s="290">
        <v>0</v>
      </c>
      <c r="Y540" s="236">
        <v>0</v>
      </c>
      <c r="Z540" s="290">
        <v>0</v>
      </c>
      <c r="AA540" s="290">
        <v>0</v>
      </c>
      <c r="AB540" s="1415">
        <v>6804</v>
      </c>
      <c r="AC540" s="1396">
        <v>466680</v>
      </c>
      <c r="AD540" s="197">
        <v>11216</v>
      </c>
      <c r="AE540" s="197">
        <v>1029</v>
      </c>
      <c r="AF540" s="197">
        <v>5819</v>
      </c>
      <c r="AG540" s="197">
        <v>724</v>
      </c>
      <c r="AH540" s="197">
        <v>41</v>
      </c>
      <c r="AI540" s="197">
        <v>170</v>
      </c>
      <c r="AJ540" s="197">
        <v>421</v>
      </c>
      <c r="AK540" s="705">
        <v>53478</v>
      </c>
    </row>
    <row r="541" spans="1:37" ht="13.5" customHeight="1">
      <c r="A541" s="196">
        <v>41381</v>
      </c>
      <c r="B541" s="730">
        <v>0</v>
      </c>
      <c r="C541" s="154">
        <v>0</v>
      </c>
      <c r="D541" s="154">
        <v>9355</v>
      </c>
      <c r="E541" s="155">
        <v>0</v>
      </c>
      <c r="F541" s="154">
        <v>0</v>
      </c>
      <c r="G541" s="367">
        <v>774</v>
      </c>
      <c r="H541" s="365">
        <v>0</v>
      </c>
      <c r="I541" s="366">
        <v>0</v>
      </c>
      <c r="J541" s="367">
        <v>677</v>
      </c>
      <c r="K541" s="365">
        <v>0</v>
      </c>
      <c r="L541" s="366">
        <v>0</v>
      </c>
      <c r="M541" s="367">
        <v>4275</v>
      </c>
      <c r="N541" s="365">
        <v>0</v>
      </c>
      <c r="O541" s="366">
        <v>0</v>
      </c>
      <c r="P541" s="367">
        <v>561</v>
      </c>
      <c r="Q541" s="366">
        <v>0</v>
      </c>
      <c r="R541" s="366">
        <v>0</v>
      </c>
      <c r="S541" s="290">
        <v>0</v>
      </c>
      <c r="T541" s="234">
        <v>0</v>
      </c>
      <c r="U541" s="290">
        <v>0</v>
      </c>
      <c r="V541" s="236">
        <v>0</v>
      </c>
      <c r="W541" s="234">
        <v>0</v>
      </c>
      <c r="X541" s="290">
        <v>0</v>
      </c>
      <c r="Y541" s="236">
        <v>0</v>
      </c>
      <c r="Z541" s="290">
        <v>0</v>
      </c>
      <c r="AA541" s="290">
        <v>500</v>
      </c>
      <c r="AB541" s="1415">
        <v>2596</v>
      </c>
      <c r="AC541" s="1396">
        <v>466433</v>
      </c>
      <c r="AD541" s="197">
        <v>11430</v>
      </c>
      <c r="AE541" s="197">
        <v>1081</v>
      </c>
      <c r="AF541" s="197">
        <v>5857</v>
      </c>
      <c r="AG541" s="197">
        <v>798</v>
      </c>
      <c r="AH541" s="197">
        <v>41</v>
      </c>
      <c r="AI541" s="197">
        <v>170</v>
      </c>
      <c r="AJ541" s="197">
        <v>421</v>
      </c>
      <c r="AK541" s="705">
        <v>54400</v>
      </c>
    </row>
    <row r="542" spans="1:37" ht="13.5" customHeight="1">
      <c r="A542" s="196">
        <v>41382</v>
      </c>
      <c r="B542" s="730">
        <v>0</v>
      </c>
      <c r="C542" s="154">
        <v>0</v>
      </c>
      <c r="D542" s="154">
        <v>4422</v>
      </c>
      <c r="E542" s="155">
        <v>0</v>
      </c>
      <c r="F542" s="154">
        <v>0</v>
      </c>
      <c r="G542" s="364">
        <v>816</v>
      </c>
      <c r="H542" s="362">
        <v>0</v>
      </c>
      <c r="I542" s="363">
        <v>0</v>
      </c>
      <c r="J542" s="364">
        <v>3380</v>
      </c>
      <c r="K542" s="362">
        <v>0</v>
      </c>
      <c r="L542" s="363">
        <v>0</v>
      </c>
      <c r="M542" s="364">
        <v>4260</v>
      </c>
      <c r="N542" s="362">
        <v>0</v>
      </c>
      <c r="O542" s="363">
        <v>0</v>
      </c>
      <c r="P542" s="364">
        <v>619</v>
      </c>
      <c r="Q542" s="363">
        <v>0</v>
      </c>
      <c r="R542" s="363">
        <v>0</v>
      </c>
      <c r="S542" s="290">
        <v>0</v>
      </c>
      <c r="T542" s="234">
        <v>0</v>
      </c>
      <c r="U542" s="290">
        <v>0</v>
      </c>
      <c r="V542" s="236">
        <v>0</v>
      </c>
      <c r="W542" s="234">
        <v>0</v>
      </c>
      <c r="X542" s="290">
        <v>0</v>
      </c>
      <c r="Y542" s="236">
        <v>0</v>
      </c>
      <c r="Z542" s="290">
        <v>0</v>
      </c>
      <c r="AA542" s="290">
        <v>0</v>
      </c>
      <c r="AB542" s="1415">
        <v>5499</v>
      </c>
      <c r="AC542" s="1396">
        <v>466619</v>
      </c>
      <c r="AD542" s="197">
        <v>10894</v>
      </c>
      <c r="AE542" s="197">
        <v>1210</v>
      </c>
      <c r="AF542" s="197">
        <v>6084</v>
      </c>
      <c r="AG542" s="197">
        <v>805</v>
      </c>
      <c r="AH542" s="197">
        <v>41</v>
      </c>
      <c r="AI542" s="197">
        <v>170</v>
      </c>
      <c r="AJ542" s="197">
        <v>421</v>
      </c>
      <c r="AK542" s="705">
        <v>53611</v>
      </c>
    </row>
    <row r="543" spans="1:37" ht="13.5" customHeight="1">
      <c r="A543" s="196">
        <v>41383</v>
      </c>
      <c r="B543" s="730">
        <v>0</v>
      </c>
      <c r="C543" s="154">
        <v>0</v>
      </c>
      <c r="D543" s="154">
        <v>5052</v>
      </c>
      <c r="E543" s="155">
        <v>0</v>
      </c>
      <c r="F543" s="154">
        <v>0</v>
      </c>
      <c r="G543" s="370">
        <v>1111</v>
      </c>
      <c r="H543" s="368">
        <v>0</v>
      </c>
      <c r="I543" s="369">
        <v>0</v>
      </c>
      <c r="J543" s="370">
        <v>1737</v>
      </c>
      <c r="K543" s="368">
        <v>0</v>
      </c>
      <c r="L543" s="369">
        <v>0</v>
      </c>
      <c r="M543" s="370">
        <v>1077</v>
      </c>
      <c r="N543" s="368">
        <v>0</v>
      </c>
      <c r="O543" s="369">
        <v>0</v>
      </c>
      <c r="P543" s="370">
        <v>424</v>
      </c>
      <c r="Q543" s="369">
        <v>0</v>
      </c>
      <c r="R543" s="369">
        <v>0</v>
      </c>
      <c r="S543" s="290">
        <v>0</v>
      </c>
      <c r="T543" s="234">
        <v>0</v>
      </c>
      <c r="U543" s="290">
        <v>0</v>
      </c>
      <c r="V543" s="236">
        <v>0</v>
      </c>
      <c r="W543" s="234">
        <v>0</v>
      </c>
      <c r="X543" s="290">
        <v>0</v>
      </c>
      <c r="Y543" s="236">
        <v>0</v>
      </c>
      <c r="Z543" s="290">
        <v>0</v>
      </c>
      <c r="AA543" s="290">
        <v>0</v>
      </c>
      <c r="AB543" s="1415">
        <v>7841</v>
      </c>
      <c r="AC543" s="1396">
        <v>466035</v>
      </c>
      <c r="AD543" s="197">
        <v>11897</v>
      </c>
      <c r="AE543" s="197">
        <v>1239</v>
      </c>
      <c r="AF543" s="197">
        <v>5748</v>
      </c>
      <c r="AG543" s="197">
        <v>805</v>
      </c>
      <c r="AH543" s="197">
        <v>41</v>
      </c>
      <c r="AI543" s="197">
        <v>170</v>
      </c>
      <c r="AJ543" s="197">
        <v>421</v>
      </c>
      <c r="AK543" s="705">
        <v>53276</v>
      </c>
    </row>
    <row r="544" spans="1:37" ht="13.5" customHeight="1">
      <c r="A544" s="671">
        <v>41386</v>
      </c>
      <c r="B544" s="730">
        <v>0</v>
      </c>
      <c r="C544" s="154">
        <v>0</v>
      </c>
      <c r="D544" s="154">
        <v>11274</v>
      </c>
      <c r="E544" s="155">
        <v>0</v>
      </c>
      <c r="F544" s="154">
        <v>0</v>
      </c>
      <c r="G544" s="370">
        <v>1496</v>
      </c>
      <c r="H544" s="368">
        <v>0</v>
      </c>
      <c r="I544" s="369">
        <v>0</v>
      </c>
      <c r="J544" s="370">
        <v>592</v>
      </c>
      <c r="K544" s="368">
        <v>0</v>
      </c>
      <c r="L544" s="369">
        <v>0</v>
      </c>
      <c r="M544" s="370">
        <v>1287</v>
      </c>
      <c r="N544" s="368">
        <v>0</v>
      </c>
      <c r="O544" s="369">
        <v>0</v>
      </c>
      <c r="P544" s="370">
        <v>600</v>
      </c>
      <c r="Q544" s="369">
        <v>0</v>
      </c>
      <c r="R544" s="369">
        <v>0</v>
      </c>
      <c r="S544" s="290">
        <v>11</v>
      </c>
      <c r="T544" s="234">
        <v>0</v>
      </c>
      <c r="U544" s="290">
        <v>0</v>
      </c>
      <c r="V544" s="236">
        <v>0</v>
      </c>
      <c r="W544" s="234">
        <v>0</v>
      </c>
      <c r="X544" s="290">
        <v>0</v>
      </c>
      <c r="Y544" s="236">
        <v>38</v>
      </c>
      <c r="Z544" s="290">
        <v>0</v>
      </c>
      <c r="AA544" s="290">
        <v>0</v>
      </c>
      <c r="AB544" s="1415">
        <v>3220</v>
      </c>
      <c r="AC544" s="1396">
        <v>465365</v>
      </c>
      <c r="AD544" s="197">
        <v>11796</v>
      </c>
      <c r="AE544" s="197">
        <v>1244</v>
      </c>
      <c r="AF544" s="197">
        <v>5677</v>
      </c>
      <c r="AG544" s="197">
        <v>811</v>
      </c>
      <c r="AH544" s="197">
        <v>37</v>
      </c>
      <c r="AI544" s="197">
        <v>170</v>
      </c>
      <c r="AJ544" s="197">
        <v>459</v>
      </c>
      <c r="AK544" s="705">
        <v>53980</v>
      </c>
    </row>
    <row r="545" spans="1:37" ht="13.5" customHeight="1">
      <c r="A545" s="196">
        <v>41387</v>
      </c>
      <c r="B545" s="730">
        <v>0</v>
      </c>
      <c r="C545" s="154">
        <v>0</v>
      </c>
      <c r="D545" s="154">
        <v>10682</v>
      </c>
      <c r="E545" s="155">
        <v>0</v>
      </c>
      <c r="F545" s="154">
        <v>0</v>
      </c>
      <c r="G545" s="373">
        <v>918</v>
      </c>
      <c r="H545" s="371">
        <v>0</v>
      </c>
      <c r="I545" s="372">
        <v>0</v>
      </c>
      <c r="J545" s="373">
        <v>1975</v>
      </c>
      <c r="K545" s="371">
        <v>0</v>
      </c>
      <c r="L545" s="372">
        <v>0</v>
      </c>
      <c r="M545" s="373">
        <v>3076</v>
      </c>
      <c r="N545" s="371">
        <v>0</v>
      </c>
      <c r="O545" s="372">
        <v>0</v>
      </c>
      <c r="P545" s="373">
        <v>962</v>
      </c>
      <c r="Q545" s="372">
        <v>0</v>
      </c>
      <c r="R545" s="372">
        <v>0</v>
      </c>
      <c r="S545" s="290">
        <v>5</v>
      </c>
      <c r="T545" s="234">
        <v>0</v>
      </c>
      <c r="U545" s="290">
        <v>0</v>
      </c>
      <c r="V545" s="236">
        <v>0</v>
      </c>
      <c r="W545" s="234">
        <v>0</v>
      </c>
      <c r="X545" s="290">
        <v>0</v>
      </c>
      <c r="Y545" s="236">
        <v>0</v>
      </c>
      <c r="Z545" s="290">
        <v>0</v>
      </c>
      <c r="AA545" s="290">
        <v>0</v>
      </c>
      <c r="AB545" s="1415">
        <v>7149</v>
      </c>
      <c r="AC545" s="1396">
        <v>463926</v>
      </c>
      <c r="AD545" s="197">
        <v>11616</v>
      </c>
      <c r="AE545" s="197">
        <v>1293</v>
      </c>
      <c r="AF545" s="197">
        <v>5572</v>
      </c>
      <c r="AG545" s="197">
        <v>758</v>
      </c>
      <c r="AH545" s="197">
        <v>37</v>
      </c>
      <c r="AI545" s="197">
        <v>170</v>
      </c>
      <c r="AJ545" s="197">
        <v>459</v>
      </c>
      <c r="AK545" s="705">
        <v>55437</v>
      </c>
    </row>
    <row r="546" spans="1:37" ht="13.5" customHeight="1">
      <c r="A546" s="196">
        <v>41388</v>
      </c>
      <c r="B546" s="730">
        <v>0</v>
      </c>
      <c r="C546" s="154">
        <v>0</v>
      </c>
      <c r="D546" s="154">
        <v>7982</v>
      </c>
      <c r="E546" s="155">
        <v>0</v>
      </c>
      <c r="F546" s="154">
        <v>0</v>
      </c>
      <c r="G546" s="373">
        <v>1015</v>
      </c>
      <c r="H546" s="371">
        <v>0</v>
      </c>
      <c r="I546" s="372">
        <v>0</v>
      </c>
      <c r="J546" s="373">
        <v>2456</v>
      </c>
      <c r="K546" s="371">
        <v>0</v>
      </c>
      <c r="L546" s="372">
        <v>0</v>
      </c>
      <c r="M546" s="373">
        <v>2465</v>
      </c>
      <c r="N546" s="371">
        <v>0</v>
      </c>
      <c r="O546" s="372">
        <v>0</v>
      </c>
      <c r="P546" s="373">
        <v>495</v>
      </c>
      <c r="Q546" s="372">
        <v>0</v>
      </c>
      <c r="R546" s="372">
        <v>0</v>
      </c>
      <c r="S546" s="290">
        <v>0</v>
      </c>
      <c r="T546" s="234">
        <v>0</v>
      </c>
      <c r="U546" s="290">
        <v>0</v>
      </c>
      <c r="V546" s="236">
        <v>0</v>
      </c>
      <c r="W546" s="234">
        <v>0</v>
      </c>
      <c r="X546" s="290">
        <v>0</v>
      </c>
      <c r="Y546" s="236">
        <v>0</v>
      </c>
      <c r="Z546" s="290">
        <v>0</v>
      </c>
      <c r="AA546" s="290">
        <v>500</v>
      </c>
      <c r="AB546" s="1415">
        <v>4313</v>
      </c>
      <c r="AC546" s="1396">
        <v>464576</v>
      </c>
      <c r="AD546" s="197">
        <v>12001</v>
      </c>
      <c r="AE546" s="197">
        <v>1476</v>
      </c>
      <c r="AF546" s="197">
        <v>5562</v>
      </c>
      <c r="AG546" s="197">
        <v>862</v>
      </c>
      <c r="AH546" s="197">
        <v>37</v>
      </c>
      <c r="AI546" s="197">
        <v>170</v>
      </c>
      <c r="AJ546" s="197">
        <v>459</v>
      </c>
      <c r="AK546" s="705">
        <v>55627</v>
      </c>
    </row>
    <row r="547" spans="1:37" ht="15.75" customHeight="1">
      <c r="A547" s="196">
        <v>41389</v>
      </c>
      <c r="B547" s="730">
        <v>0</v>
      </c>
      <c r="C547" s="154">
        <v>0</v>
      </c>
      <c r="D547" s="154">
        <v>6238</v>
      </c>
      <c r="E547" s="155">
        <v>0</v>
      </c>
      <c r="F547" s="154">
        <v>0</v>
      </c>
      <c r="G547" s="361">
        <v>2834</v>
      </c>
      <c r="H547" s="359">
        <v>0</v>
      </c>
      <c r="I547" s="360">
        <v>0</v>
      </c>
      <c r="J547" s="361">
        <v>1035</v>
      </c>
      <c r="K547" s="359">
        <v>0</v>
      </c>
      <c r="L547" s="360">
        <v>0</v>
      </c>
      <c r="M547" s="361">
        <v>1383</v>
      </c>
      <c r="N547" s="359">
        <v>0</v>
      </c>
      <c r="O547" s="360">
        <v>0</v>
      </c>
      <c r="P547" s="361">
        <v>401</v>
      </c>
      <c r="Q547" s="360">
        <v>0</v>
      </c>
      <c r="R547" s="360">
        <v>0</v>
      </c>
      <c r="S547" s="290">
        <v>0</v>
      </c>
      <c r="T547" s="234">
        <v>0</v>
      </c>
      <c r="U547" s="290">
        <v>0</v>
      </c>
      <c r="V547" s="236">
        <v>0</v>
      </c>
      <c r="W547" s="234">
        <v>0</v>
      </c>
      <c r="X547" s="290">
        <v>0</v>
      </c>
      <c r="Y547" s="236">
        <v>0</v>
      </c>
      <c r="Z547" s="290">
        <v>0</v>
      </c>
      <c r="AA547" s="290">
        <v>0</v>
      </c>
      <c r="AB547" s="1415">
        <v>4132</v>
      </c>
      <c r="AC547" s="1396">
        <v>463313</v>
      </c>
      <c r="AD547" s="197">
        <v>10300</v>
      </c>
      <c r="AE547" s="197">
        <v>1426</v>
      </c>
      <c r="AF547" s="197">
        <v>5604</v>
      </c>
      <c r="AG547" s="197">
        <v>855</v>
      </c>
      <c r="AH547" s="197">
        <v>37</v>
      </c>
      <c r="AI547" s="197">
        <v>170</v>
      </c>
      <c r="AJ547" s="197">
        <v>459</v>
      </c>
      <c r="AK547" s="705">
        <v>56637</v>
      </c>
    </row>
    <row r="548" spans="1:37" ht="15.75" customHeight="1">
      <c r="A548" s="196">
        <v>41390</v>
      </c>
      <c r="B548" s="730">
        <v>0</v>
      </c>
      <c r="C548" s="154">
        <v>0</v>
      </c>
      <c r="D548" s="154">
        <v>3180</v>
      </c>
      <c r="E548" s="155">
        <v>0</v>
      </c>
      <c r="F548" s="154">
        <v>0</v>
      </c>
      <c r="G548" s="379">
        <v>2425</v>
      </c>
      <c r="H548" s="377">
        <v>0</v>
      </c>
      <c r="I548" s="378">
        <v>0</v>
      </c>
      <c r="J548" s="379">
        <v>560</v>
      </c>
      <c r="K548" s="377">
        <v>0</v>
      </c>
      <c r="L548" s="378">
        <v>0</v>
      </c>
      <c r="M548" s="379">
        <v>1140</v>
      </c>
      <c r="N548" s="377">
        <v>0</v>
      </c>
      <c r="O548" s="378">
        <v>0</v>
      </c>
      <c r="P548" s="379">
        <v>438</v>
      </c>
      <c r="Q548" s="378">
        <v>0</v>
      </c>
      <c r="R548" s="378">
        <v>0</v>
      </c>
      <c r="S548" s="290">
        <v>0</v>
      </c>
      <c r="T548" s="234">
        <v>0</v>
      </c>
      <c r="U548" s="290">
        <v>0</v>
      </c>
      <c r="V548" s="236">
        <v>0</v>
      </c>
      <c r="W548" s="234">
        <v>0</v>
      </c>
      <c r="X548" s="290">
        <v>0</v>
      </c>
      <c r="Y548" s="236">
        <v>0</v>
      </c>
      <c r="Z548" s="290">
        <v>0</v>
      </c>
      <c r="AA548" s="290">
        <v>0</v>
      </c>
      <c r="AB548" s="1415">
        <v>1500</v>
      </c>
      <c r="AC548" s="1396">
        <v>462130</v>
      </c>
      <c r="AD548" s="197">
        <v>11588</v>
      </c>
      <c r="AE548" s="197">
        <v>1447</v>
      </c>
      <c r="AF548" s="197">
        <v>5644</v>
      </c>
      <c r="AG548" s="197">
        <v>876</v>
      </c>
      <c r="AH548" s="197">
        <v>37</v>
      </c>
      <c r="AI548" s="197">
        <v>170</v>
      </c>
      <c r="AJ548" s="197">
        <v>459</v>
      </c>
      <c r="AK548" s="705">
        <v>56610</v>
      </c>
    </row>
    <row r="549" spans="1:37" ht="15.75" customHeight="1">
      <c r="A549" s="196">
        <v>41393</v>
      </c>
      <c r="B549" s="730">
        <v>0</v>
      </c>
      <c r="C549" s="154">
        <v>0</v>
      </c>
      <c r="D549" s="154">
        <v>8185</v>
      </c>
      <c r="E549" s="155">
        <v>0</v>
      </c>
      <c r="F549" s="154">
        <v>0</v>
      </c>
      <c r="G549" s="379">
        <v>2368</v>
      </c>
      <c r="H549" s="377">
        <v>0</v>
      </c>
      <c r="I549" s="378">
        <v>0</v>
      </c>
      <c r="J549" s="379">
        <v>910</v>
      </c>
      <c r="K549" s="377">
        <v>0</v>
      </c>
      <c r="L549" s="378">
        <v>0</v>
      </c>
      <c r="M549" s="379">
        <v>2487</v>
      </c>
      <c r="N549" s="377">
        <v>0</v>
      </c>
      <c r="O549" s="378">
        <v>0</v>
      </c>
      <c r="P549" s="379">
        <v>501</v>
      </c>
      <c r="Q549" s="378">
        <v>0</v>
      </c>
      <c r="R549" s="378">
        <v>0</v>
      </c>
      <c r="S549" s="290">
        <v>8</v>
      </c>
      <c r="T549" s="234">
        <v>0</v>
      </c>
      <c r="U549" s="290">
        <v>0</v>
      </c>
      <c r="V549" s="236">
        <v>0</v>
      </c>
      <c r="W549" s="234">
        <v>0</v>
      </c>
      <c r="X549" s="290">
        <v>0</v>
      </c>
      <c r="Y549" s="236">
        <v>0</v>
      </c>
      <c r="Z549" s="290">
        <v>0</v>
      </c>
      <c r="AA549" s="290">
        <v>750</v>
      </c>
      <c r="AB549" s="1415">
        <v>3771</v>
      </c>
      <c r="AC549" s="1409">
        <v>464076</v>
      </c>
      <c r="AD549" s="391">
        <v>10897</v>
      </c>
      <c r="AE549" s="391">
        <v>1229</v>
      </c>
      <c r="AF549" s="391">
        <v>5537</v>
      </c>
      <c r="AG549" s="391">
        <v>766</v>
      </c>
      <c r="AH549" s="391">
        <v>29</v>
      </c>
      <c r="AI549" s="391">
        <v>170</v>
      </c>
      <c r="AJ549" s="391">
        <v>459</v>
      </c>
      <c r="AK549" s="237">
        <v>57583</v>
      </c>
    </row>
    <row r="550" spans="1:37" ht="15.75" customHeight="1">
      <c r="A550" s="196">
        <v>41394</v>
      </c>
      <c r="B550" s="726">
        <v>0</v>
      </c>
      <c r="C550" s="387">
        <v>0</v>
      </c>
      <c r="D550" s="387">
        <v>5401</v>
      </c>
      <c r="E550" s="390">
        <v>0</v>
      </c>
      <c r="F550" s="387">
        <v>0</v>
      </c>
      <c r="G550" s="388">
        <v>5906</v>
      </c>
      <c r="H550" s="389">
        <v>0</v>
      </c>
      <c r="I550" s="388">
        <v>0</v>
      </c>
      <c r="J550" s="388">
        <v>1770</v>
      </c>
      <c r="K550" s="389">
        <v>0</v>
      </c>
      <c r="L550" s="388">
        <v>0</v>
      </c>
      <c r="M550" s="388">
        <v>2839</v>
      </c>
      <c r="N550" s="389">
        <v>0</v>
      </c>
      <c r="O550" s="388">
        <v>0</v>
      </c>
      <c r="P550" s="388">
        <v>646</v>
      </c>
      <c r="Q550" s="389">
        <v>0</v>
      </c>
      <c r="R550" s="388">
        <v>0</v>
      </c>
      <c r="S550" s="388">
        <v>15</v>
      </c>
      <c r="T550" s="389">
        <v>0</v>
      </c>
      <c r="U550" s="388">
        <v>0</v>
      </c>
      <c r="V550" s="388">
        <v>0</v>
      </c>
      <c r="W550" s="388">
        <v>0</v>
      </c>
      <c r="X550" s="388">
        <v>0</v>
      </c>
      <c r="Y550" s="388">
        <v>0</v>
      </c>
      <c r="Z550" s="389">
        <v>0</v>
      </c>
      <c r="AA550" s="388">
        <v>0</v>
      </c>
      <c r="AB550" s="1414">
        <v>4845</v>
      </c>
      <c r="AC550" s="1407">
        <v>463546</v>
      </c>
      <c r="AD550" s="397">
        <v>12748</v>
      </c>
      <c r="AE550" s="397">
        <v>1037</v>
      </c>
      <c r="AF550" s="397">
        <v>5330</v>
      </c>
      <c r="AG550" s="397">
        <v>629</v>
      </c>
      <c r="AH550" s="397">
        <v>23</v>
      </c>
      <c r="AI550" s="397">
        <v>170</v>
      </c>
      <c r="AJ550" s="397">
        <v>459</v>
      </c>
      <c r="AK550" s="237">
        <v>59034</v>
      </c>
    </row>
    <row r="551" spans="1:37" ht="13.5" customHeight="1">
      <c r="A551" s="196">
        <v>41395</v>
      </c>
      <c r="B551" s="726">
        <v>0</v>
      </c>
      <c r="C551" s="395">
        <v>0</v>
      </c>
      <c r="D551" s="395">
        <v>3220</v>
      </c>
      <c r="E551" s="396">
        <v>0</v>
      </c>
      <c r="F551" s="395">
        <v>0</v>
      </c>
      <c r="G551" s="400">
        <v>4573</v>
      </c>
      <c r="H551" s="399">
        <v>0</v>
      </c>
      <c r="I551" s="400">
        <v>0</v>
      </c>
      <c r="J551" s="400">
        <v>1504</v>
      </c>
      <c r="K551" s="399">
        <v>0</v>
      </c>
      <c r="L551" s="400">
        <v>0</v>
      </c>
      <c r="M551" s="400">
        <v>1749</v>
      </c>
      <c r="N551" s="399">
        <v>0</v>
      </c>
      <c r="O551" s="400">
        <v>0</v>
      </c>
      <c r="P551" s="400">
        <v>426</v>
      </c>
      <c r="Q551" s="399">
        <v>0</v>
      </c>
      <c r="R551" s="400">
        <v>0</v>
      </c>
      <c r="S551" s="400">
        <v>2</v>
      </c>
      <c r="T551" s="399">
        <v>0</v>
      </c>
      <c r="U551" s="400">
        <v>0</v>
      </c>
      <c r="V551" s="400">
        <v>0</v>
      </c>
      <c r="W551" s="400">
        <v>0</v>
      </c>
      <c r="X551" s="400">
        <v>0</v>
      </c>
      <c r="Y551" s="400">
        <v>1630</v>
      </c>
      <c r="Z551" s="399">
        <v>0</v>
      </c>
      <c r="AA551" s="400">
        <v>250</v>
      </c>
      <c r="AB551" s="1414">
        <v>7919</v>
      </c>
      <c r="AC551" s="1407">
        <v>462944</v>
      </c>
      <c r="AD551" s="397">
        <v>12359</v>
      </c>
      <c r="AE551" s="397">
        <v>1598</v>
      </c>
      <c r="AF551" s="397">
        <v>5290</v>
      </c>
      <c r="AG551" s="397">
        <v>653</v>
      </c>
      <c r="AH551" s="397">
        <v>23</v>
      </c>
      <c r="AI551" s="397">
        <v>150</v>
      </c>
      <c r="AJ551" s="397">
        <v>1736</v>
      </c>
      <c r="AK551" s="237">
        <v>51678</v>
      </c>
    </row>
    <row r="552" spans="1:37" ht="16.5" customHeight="1">
      <c r="A552" s="196">
        <v>41396</v>
      </c>
      <c r="B552" s="726">
        <v>0</v>
      </c>
      <c r="C552" s="395">
        <v>0</v>
      </c>
      <c r="D552" s="395">
        <v>3095</v>
      </c>
      <c r="E552" s="396">
        <v>0</v>
      </c>
      <c r="F552" s="395">
        <v>0</v>
      </c>
      <c r="G552" s="400">
        <v>1936</v>
      </c>
      <c r="H552" s="399">
        <v>0</v>
      </c>
      <c r="I552" s="400">
        <v>0</v>
      </c>
      <c r="J552" s="400">
        <v>1039</v>
      </c>
      <c r="K552" s="399">
        <v>0</v>
      </c>
      <c r="L552" s="400">
        <v>0</v>
      </c>
      <c r="M552" s="400">
        <v>2340</v>
      </c>
      <c r="N552" s="399">
        <v>0</v>
      </c>
      <c r="O552" s="400">
        <v>0</v>
      </c>
      <c r="P552" s="400">
        <v>710</v>
      </c>
      <c r="Q552" s="399">
        <v>0</v>
      </c>
      <c r="R552" s="400">
        <v>0</v>
      </c>
      <c r="S552" s="400">
        <v>0</v>
      </c>
      <c r="T552" s="399">
        <v>0</v>
      </c>
      <c r="U552" s="400">
        <v>0</v>
      </c>
      <c r="V552" s="400">
        <v>10</v>
      </c>
      <c r="W552" s="400">
        <v>0</v>
      </c>
      <c r="X552" s="400">
        <v>0</v>
      </c>
      <c r="Y552" s="400">
        <v>0</v>
      </c>
      <c r="Z552" s="399">
        <v>0</v>
      </c>
      <c r="AA552" s="400">
        <v>0</v>
      </c>
      <c r="AB552" s="1414">
        <v>4218</v>
      </c>
      <c r="AC552" s="1407">
        <v>462635</v>
      </c>
      <c r="AD552" s="397">
        <v>12551</v>
      </c>
      <c r="AE552" s="397">
        <v>1609</v>
      </c>
      <c r="AF552" s="397">
        <v>5478</v>
      </c>
      <c r="AG552" s="397">
        <v>574</v>
      </c>
      <c r="AH552" s="397">
        <v>23</v>
      </c>
      <c r="AI552" s="397">
        <v>150</v>
      </c>
      <c r="AJ552" s="397">
        <v>1736</v>
      </c>
      <c r="AK552" s="237">
        <v>52679</v>
      </c>
    </row>
    <row r="553" spans="1:37" ht="14.25" customHeight="1">
      <c r="A553" s="196">
        <v>41397</v>
      </c>
      <c r="B553" s="726">
        <v>0</v>
      </c>
      <c r="C553" s="395">
        <v>0</v>
      </c>
      <c r="D553" s="395">
        <v>10090</v>
      </c>
      <c r="E553" s="396">
        <v>0</v>
      </c>
      <c r="F553" s="395">
        <v>0</v>
      </c>
      <c r="G553" s="400">
        <v>3047</v>
      </c>
      <c r="H553" s="399">
        <v>0</v>
      </c>
      <c r="I553" s="400">
        <v>0</v>
      </c>
      <c r="J553" s="400">
        <v>3932</v>
      </c>
      <c r="K553" s="399">
        <v>0</v>
      </c>
      <c r="L553" s="400">
        <v>0</v>
      </c>
      <c r="M553" s="400">
        <v>2393</v>
      </c>
      <c r="N553" s="399">
        <v>0</v>
      </c>
      <c r="O553" s="400">
        <v>0</v>
      </c>
      <c r="P553" s="400">
        <v>666</v>
      </c>
      <c r="Q553" s="399">
        <v>0</v>
      </c>
      <c r="R553" s="400">
        <v>0</v>
      </c>
      <c r="S553" s="400">
        <v>3</v>
      </c>
      <c r="T553" s="399">
        <v>0</v>
      </c>
      <c r="U553" s="400">
        <v>0</v>
      </c>
      <c r="V553" s="400">
        <v>0</v>
      </c>
      <c r="W553" s="400">
        <v>0</v>
      </c>
      <c r="X553" s="400">
        <v>0</v>
      </c>
      <c r="Y553" s="400">
        <v>220</v>
      </c>
      <c r="Z553" s="399">
        <v>0</v>
      </c>
      <c r="AA553" s="400">
        <v>500</v>
      </c>
      <c r="AB553" s="1414">
        <v>2467</v>
      </c>
      <c r="AC553" s="1407">
        <v>461502</v>
      </c>
      <c r="AD553" s="397">
        <v>14003</v>
      </c>
      <c r="AE553" s="397">
        <v>1187</v>
      </c>
      <c r="AF553" s="397">
        <v>5793</v>
      </c>
      <c r="AG553" s="397">
        <v>615</v>
      </c>
      <c r="AH553" s="397">
        <v>21</v>
      </c>
      <c r="AI553" s="397">
        <v>150</v>
      </c>
      <c r="AJ553" s="397">
        <v>1936</v>
      </c>
      <c r="AK553" s="237">
        <v>52731</v>
      </c>
    </row>
    <row r="554" spans="1:37" ht="16.5" customHeight="1">
      <c r="A554" s="196">
        <v>41400</v>
      </c>
      <c r="B554" s="726">
        <v>0</v>
      </c>
      <c r="C554" s="395">
        <v>0</v>
      </c>
      <c r="D554" s="395">
        <v>6918</v>
      </c>
      <c r="E554" s="396">
        <v>0</v>
      </c>
      <c r="F554" s="395">
        <v>0</v>
      </c>
      <c r="G554" s="404">
        <v>1002</v>
      </c>
      <c r="H554" s="403">
        <v>0</v>
      </c>
      <c r="I554" s="404">
        <v>0</v>
      </c>
      <c r="J554" s="404">
        <v>1388</v>
      </c>
      <c r="K554" s="403">
        <v>0</v>
      </c>
      <c r="L554" s="404">
        <v>0</v>
      </c>
      <c r="M554" s="404">
        <v>854</v>
      </c>
      <c r="N554" s="403">
        <v>0</v>
      </c>
      <c r="O554" s="404">
        <v>0</v>
      </c>
      <c r="P554" s="404">
        <v>390</v>
      </c>
      <c r="Q554" s="403">
        <v>0</v>
      </c>
      <c r="R554" s="404">
        <v>0</v>
      </c>
      <c r="S554" s="404">
        <v>2</v>
      </c>
      <c r="T554" s="403">
        <v>0</v>
      </c>
      <c r="U554" s="404">
        <v>0</v>
      </c>
      <c r="V554" s="404">
        <v>0</v>
      </c>
      <c r="W554" s="404">
        <v>0</v>
      </c>
      <c r="X554" s="404">
        <v>0</v>
      </c>
      <c r="Y554" s="404">
        <v>344</v>
      </c>
      <c r="Z554" s="403">
        <v>0</v>
      </c>
      <c r="AA554" s="404">
        <v>0</v>
      </c>
      <c r="AB554" s="1414">
        <v>1871</v>
      </c>
      <c r="AC554" s="1407">
        <v>461980</v>
      </c>
      <c r="AD554" s="397">
        <v>14922</v>
      </c>
      <c r="AE554" s="397">
        <v>1008</v>
      </c>
      <c r="AF554" s="397">
        <v>5653</v>
      </c>
      <c r="AG554" s="397">
        <v>675</v>
      </c>
      <c r="AH554" s="397">
        <v>23</v>
      </c>
      <c r="AI554" s="397">
        <v>150</v>
      </c>
      <c r="AJ554" s="397">
        <v>2160</v>
      </c>
      <c r="AK554" s="237">
        <v>51847</v>
      </c>
    </row>
    <row r="555" spans="1:37" ht="16.5" customHeight="1">
      <c r="A555" s="196">
        <v>41401</v>
      </c>
      <c r="B555" s="726">
        <v>0</v>
      </c>
      <c r="C555" s="395">
        <v>0</v>
      </c>
      <c r="D555" s="395">
        <v>4829</v>
      </c>
      <c r="E555" s="396">
        <v>0</v>
      </c>
      <c r="F555" s="395">
        <v>0</v>
      </c>
      <c r="G555" s="404">
        <v>24</v>
      </c>
      <c r="H555" s="403">
        <v>0</v>
      </c>
      <c r="I555" s="404">
        <v>0</v>
      </c>
      <c r="J555" s="404">
        <v>1207</v>
      </c>
      <c r="K555" s="403">
        <v>0</v>
      </c>
      <c r="L555" s="404">
        <v>0</v>
      </c>
      <c r="M555" s="404">
        <v>1731</v>
      </c>
      <c r="N555" s="403">
        <v>0</v>
      </c>
      <c r="O555" s="404">
        <v>0</v>
      </c>
      <c r="P555" s="404">
        <v>338</v>
      </c>
      <c r="Q555" s="403">
        <v>0</v>
      </c>
      <c r="R555" s="404">
        <v>0</v>
      </c>
      <c r="S555" s="404">
        <v>2</v>
      </c>
      <c r="T555" s="403">
        <v>0</v>
      </c>
      <c r="U555" s="404">
        <v>0</v>
      </c>
      <c r="V555" s="404">
        <v>0</v>
      </c>
      <c r="W555" s="404">
        <v>0</v>
      </c>
      <c r="X555" s="404">
        <v>0</v>
      </c>
      <c r="Y555" s="404">
        <v>35</v>
      </c>
      <c r="Z555" s="403">
        <v>0</v>
      </c>
      <c r="AA555" s="404">
        <v>500</v>
      </c>
      <c r="AB555" s="1414">
        <v>3160</v>
      </c>
      <c r="AC555" s="1407">
        <v>461861</v>
      </c>
      <c r="AD555" s="397">
        <v>14922</v>
      </c>
      <c r="AE555" s="397">
        <v>1234</v>
      </c>
      <c r="AF555" s="397">
        <v>5461</v>
      </c>
      <c r="AG555" s="397">
        <v>684</v>
      </c>
      <c r="AH555" s="397">
        <v>23</v>
      </c>
      <c r="AI555" s="397">
        <v>150</v>
      </c>
      <c r="AJ555" s="397">
        <v>2160</v>
      </c>
      <c r="AK555" s="237">
        <v>51220</v>
      </c>
    </row>
    <row r="556" spans="1:37" ht="16.5" customHeight="1">
      <c r="A556" s="196">
        <v>41402</v>
      </c>
      <c r="B556" s="726">
        <v>0</v>
      </c>
      <c r="C556" s="395">
        <v>0</v>
      </c>
      <c r="D556" s="395">
        <v>4902</v>
      </c>
      <c r="E556" s="396">
        <v>0</v>
      </c>
      <c r="F556" s="395">
        <v>0</v>
      </c>
      <c r="G556" s="410">
        <v>884</v>
      </c>
      <c r="H556" s="409">
        <v>0</v>
      </c>
      <c r="I556" s="410">
        <v>0</v>
      </c>
      <c r="J556" s="410">
        <v>1572</v>
      </c>
      <c r="K556" s="409">
        <v>0</v>
      </c>
      <c r="L556" s="410">
        <v>0</v>
      </c>
      <c r="M556" s="410">
        <v>1864</v>
      </c>
      <c r="N556" s="409">
        <v>0</v>
      </c>
      <c r="O556" s="410">
        <v>0</v>
      </c>
      <c r="P556" s="410">
        <v>417</v>
      </c>
      <c r="Q556" s="409">
        <v>0</v>
      </c>
      <c r="R556" s="410">
        <v>0</v>
      </c>
      <c r="S556" s="410">
        <v>15</v>
      </c>
      <c r="T556" s="409">
        <v>0</v>
      </c>
      <c r="U556" s="410">
        <v>0</v>
      </c>
      <c r="V556" s="410">
        <v>0</v>
      </c>
      <c r="W556" s="410">
        <v>0</v>
      </c>
      <c r="X556" s="410">
        <v>0</v>
      </c>
      <c r="Y556" s="410">
        <v>0</v>
      </c>
      <c r="Z556" s="409">
        <v>0</v>
      </c>
      <c r="AA556" s="410">
        <v>500</v>
      </c>
      <c r="AB556" s="1414">
        <v>3096</v>
      </c>
      <c r="AC556" s="1407">
        <v>461245</v>
      </c>
      <c r="AD556" s="397">
        <v>14295</v>
      </c>
      <c r="AE556" s="397">
        <v>1017</v>
      </c>
      <c r="AF556" s="397">
        <v>5298</v>
      </c>
      <c r="AG556" s="397">
        <v>679</v>
      </c>
      <c r="AH556" s="397">
        <v>23</v>
      </c>
      <c r="AI556" s="397">
        <v>150</v>
      </c>
      <c r="AJ556" s="397">
        <v>2160</v>
      </c>
      <c r="AK556" s="237">
        <v>52380</v>
      </c>
    </row>
    <row r="557" spans="1:37" ht="16.5" customHeight="1">
      <c r="A557" s="196">
        <v>41403</v>
      </c>
      <c r="B557" s="726">
        <v>0</v>
      </c>
      <c r="C557" s="395">
        <v>0</v>
      </c>
      <c r="D557" s="395">
        <v>9583</v>
      </c>
      <c r="E557" s="396">
        <v>0</v>
      </c>
      <c r="F557" s="395">
        <v>0</v>
      </c>
      <c r="G557" s="410">
        <v>896</v>
      </c>
      <c r="H557" s="409">
        <v>0</v>
      </c>
      <c r="I557" s="410">
        <v>0</v>
      </c>
      <c r="J557" s="410">
        <v>1472</v>
      </c>
      <c r="K557" s="409">
        <v>0</v>
      </c>
      <c r="L557" s="410">
        <v>0</v>
      </c>
      <c r="M557" s="410">
        <v>996</v>
      </c>
      <c r="N557" s="409">
        <v>0</v>
      </c>
      <c r="O557" s="410">
        <v>0</v>
      </c>
      <c r="P557" s="410">
        <v>685</v>
      </c>
      <c r="Q557" s="409">
        <v>0</v>
      </c>
      <c r="R557" s="410">
        <v>0</v>
      </c>
      <c r="S557" s="410">
        <v>3</v>
      </c>
      <c r="T557" s="409">
        <v>0</v>
      </c>
      <c r="U557" s="410">
        <v>0</v>
      </c>
      <c r="V557" s="410">
        <v>0</v>
      </c>
      <c r="W557" s="410">
        <v>0</v>
      </c>
      <c r="X557" s="410">
        <v>0</v>
      </c>
      <c r="Y557" s="410">
        <v>145</v>
      </c>
      <c r="Z557" s="409">
        <v>0</v>
      </c>
      <c r="AA557" s="410">
        <v>0</v>
      </c>
      <c r="AB557" s="1414">
        <v>12304</v>
      </c>
      <c r="AC557" s="1407">
        <v>461458</v>
      </c>
      <c r="AD557" s="397">
        <v>15133</v>
      </c>
      <c r="AE557" s="397">
        <v>1015</v>
      </c>
      <c r="AF557" s="397">
        <v>5286</v>
      </c>
      <c r="AG557" s="397">
        <v>679</v>
      </c>
      <c r="AH557" s="397">
        <v>22</v>
      </c>
      <c r="AI557" s="397">
        <v>150</v>
      </c>
      <c r="AJ557" s="397">
        <v>2170</v>
      </c>
      <c r="AK557" s="237">
        <v>53083</v>
      </c>
    </row>
    <row r="558" spans="1:37" ht="16.5" customHeight="1">
      <c r="A558" s="196">
        <v>41404</v>
      </c>
      <c r="B558" s="726">
        <v>0</v>
      </c>
      <c r="C558" s="395">
        <v>0</v>
      </c>
      <c r="D558" s="395">
        <v>8286</v>
      </c>
      <c r="E558" s="396">
        <v>0</v>
      </c>
      <c r="F558" s="395">
        <v>0</v>
      </c>
      <c r="G558" s="410">
        <v>1505</v>
      </c>
      <c r="H558" s="409">
        <v>0</v>
      </c>
      <c r="I558" s="410">
        <v>0</v>
      </c>
      <c r="J558" s="410">
        <v>1729</v>
      </c>
      <c r="K558" s="409">
        <v>0</v>
      </c>
      <c r="L558" s="410">
        <v>0</v>
      </c>
      <c r="M558" s="410">
        <v>1884</v>
      </c>
      <c r="N558" s="409">
        <v>0</v>
      </c>
      <c r="O558" s="410">
        <v>0</v>
      </c>
      <c r="P558" s="410">
        <v>952</v>
      </c>
      <c r="Q558" s="409">
        <v>0</v>
      </c>
      <c r="R558" s="410">
        <v>0</v>
      </c>
      <c r="S558" s="410">
        <v>0</v>
      </c>
      <c r="T558" s="409">
        <v>0</v>
      </c>
      <c r="U558" s="410">
        <v>0</v>
      </c>
      <c r="V558" s="410">
        <v>0</v>
      </c>
      <c r="W558" s="410">
        <v>0</v>
      </c>
      <c r="X558" s="410">
        <v>0</v>
      </c>
      <c r="Y558" s="410">
        <v>0</v>
      </c>
      <c r="Z558" s="409">
        <v>0</v>
      </c>
      <c r="AA558" s="410">
        <v>3000</v>
      </c>
      <c r="AB558" s="1414">
        <v>12263</v>
      </c>
      <c r="AC558" s="1407">
        <v>460598</v>
      </c>
      <c r="AD558" s="397">
        <v>15577</v>
      </c>
      <c r="AE558" s="397">
        <v>1028</v>
      </c>
      <c r="AF558" s="397">
        <v>5354</v>
      </c>
      <c r="AG558" s="397">
        <v>679</v>
      </c>
      <c r="AH558" s="397">
        <v>22</v>
      </c>
      <c r="AI558" s="397">
        <v>150</v>
      </c>
      <c r="AJ558" s="397">
        <v>2170</v>
      </c>
      <c r="AK558" s="237">
        <v>51300</v>
      </c>
    </row>
    <row r="559" spans="1:37" ht="16.5" customHeight="1">
      <c r="A559" s="196">
        <v>41407</v>
      </c>
      <c r="B559" s="726">
        <v>0</v>
      </c>
      <c r="C559" s="395">
        <v>0</v>
      </c>
      <c r="D559" s="395">
        <v>10879</v>
      </c>
      <c r="E559" s="396">
        <v>0</v>
      </c>
      <c r="F559" s="395">
        <v>0</v>
      </c>
      <c r="G559" s="413">
        <v>2227</v>
      </c>
      <c r="H559" s="412">
        <v>0</v>
      </c>
      <c r="I559" s="413">
        <v>0</v>
      </c>
      <c r="J559" s="413">
        <v>1032</v>
      </c>
      <c r="K559" s="412">
        <v>0</v>
      </c>
      <c r="L559" s="413">
        <v>0</v>
      </c>
      <c r="M559" s="413">
        <v>1790</v>
      </c>
      <c r="N559" s="412">
        <v>0</v>
      </c>
      <c r="O559" s="413">
        <v>0</v>
      </c>
      <c r="P559" s="413">
        <v>621</v>
      </c>
      <c r="Q559" s="412">
        <v>0</v>
      </c>
      <c r="R559" s="413">
        <v>0</v>
      </c>
      <c r="S559" s="413">
        <v>7</v>
      </c>
      <c r="T559" s="412">
        <v>0</v>
      </c>
      <c r="U559" s="413">
        <v>0</v>
      </c>
      <c r="V559" s="413">
        <v>0</v>
      </c>
      <c r="W559" s="413">
        <v>0</v>
      </c>
      <c r="X559" s="413">
        <v>0</v>
      </c>
      <c r="Y559" s="413">
        <v>90</v>
      </c>
      <c r="Z559" s="412">
        <v>0</v>
      </c>
      <c r="AA559" s="413">
        <v>1500</v>
      </c>
      <c r="AB559" s="1414">
        <v>9696</v>
      </c>
      <c r="AC559" s="1407">
        <v>460556</v>
      </c>
      <c r="AD559" s="397">
        <v>15396</v>
      </c>
      <c r="AE559" s="397">
        <v>1065</v>
      </c>
      <c r="AF559" s="397">
        <v>5314</v>
      </c>
      <c r="AG559" s="397">
        <v>646</v>
      </c>
      <c r="AH559" s="397">
        <v>22</v>
      </c>
      <c r="AI559" s="397">
        <v>150</v>
      </c>
      <c r="AJ559" s="397">
        <v>2140</v>
      </c>
      <c r="AK559" s="237">
        <v>53363</v>
      </c>
    </row>
    <row r="560" spans="1:37" ht="16.5" customHeight="1">
      <c r="A560" s="196">
        <v>41408</v>
      </c>
      <c r="B560" s="726">
        <v>0</v>
      </c>
      <c r="C560" s="395">
        <v>0</v>
      </c>
      <c r="D560" s="395">
        <v>36931</v>
      </c>
      <c r="E560" s="396">
        <v>0</v>
      </c>
      <c r="F560" s="395">
        <v>0</v>
      </c>
      <c r="G560" s="413">
        <v>1072</v>
      </c>
      <c r="H560" s="412">
        <v>0</v>
      </c>
      <c r="I560" s="413">
        <v>0</v>
      </c>
      <c r="J560" s="413">
        <v>868</v>
      </c>
      <c r="K560" s="412">
        <v>0</v>
      </c>
      <c r="L560" s="413">
        <v>0</v>
      </c>
      <c r="M560" s="413">
        <v>927</v>
      </c>
      <c r="N560" s="412">
        <v>0</v>
      </c>
      <c r="O560" s="413">
        <v>0</v>
      </c>
      <c r="P560" s="413">
        <v>223</v>
      </c>
      <c r="Q560" s="412">
        <v>0</v>
      </c>
      <c r="R560" s="413">
        <v>0</v>
      </c>
      <c r="S560" s="413">
        <v>0</v>
      </c>
      <c r="T560" s="412">
        <v>0</v>
      </c>
      <c r="U560" s="413">
        <v>0</v>
      </c>
      <c r="V560" s="413">
        <v>0</v>
      </c>
      <c r="W560" s="413">
        <v>0</v>
      </c>
      <c r="X560" s="413">
        <v>0</v>
      </c>
      <c r="Y560" s="413">
        <v>0</v>
      </c>
      <c r="Z560" s="412">
        <v>0</v>
      </c>
      <c r="AA560" s="413">
        <v>2000</v>
      </c>
      <c r="AB560" s="1414">
        <v>4728</v>
      </c>
      <c r="AC560" s="1407">
        <v>459538</v>
      </c>
      <c r="AD560" s="397">
        <v>15391</v>
      </c>
      <c r="AE560" s="397">
        <v>1081</v>
      </c>
      <c r="AF560" s="397">
        <v>5330</v>
      </c>
      <c r="AG560" s="397">
        <v>633</v>
      </c>
      <c r="AH560" s="397">
        <v>22</v>
      </c>
      <c r="AI560" s="397">
        <v>150</v>
      </c>
      <c r="AJ560" s="397">
        <v>2140</v>
      </c>
      <c r="AK560" s="237">
        <v>54185</v>
      </c>
    </row>
    <row r="561" spans="1:38" ht="16.5" customHeight="1">
      <c r="A561" s="196">
        <v>41409</v>
      </c>
      <c r="B561" s="726">
        <v>0</v>
      </c>
      <c r="C561" s="395">
        <v>0</v>
      </c>
      <c r="D561" s="395">
        <v>18411</v>
      </c>
      <c r="E561" s="396">
        <v>0</v>
      </c>
      <c r="F561" s="395">
        <v>0</v>
      </c>
      <c r="G561" s="416">
        <v>8203</v>
      </c>
      <c r="H561" s="415">
        <v>0</v>
      </c>
      <c r="I561" s="416">
        <v>0</v>
      </c>
      <c r="J561" s="416">
        <v>1007</v>
      </c>
      <c r="K561" s="415">
        <v>0</v>
      </c>
      <c r="L561" s="416">
        <v>0</v>
      </c>
      <c r="M561" s="416">
        <v>1829</v>
      </c>
      <c r="N561" s="415">
        <v>0</v>
      </c>
      <c r="O561" s="416">
        <v>0</v>
      </c>
      <c r="P561" s="416">
        <v>734</v>
      </c>
      <c r="Q561" s="415">
        <v>0</v>
      </c>
      <c r="R561" s="416">
        <v>0</v>
      </c>
      <c r="S561" s="416">
        <v>0</v>
      </c>
      <c r="T561" s="415">
        <v>0</v>
      </c>
      <c r="U561" s="416">
        <v>0</v>
      </c>
      <c r="V561" s="416">
        <v>0</v>
      </c>
      <c r="W561" s="416">
        <v>0</v>
      </c>
      <c r="X561" s="416">
        <v>0</v>
      </c>
      <c r="Y561" s="416">
        <v>0</v>
      </c>
      <c r="Z561" s="415">
        <v>0</v>
      </c>
      <c r="AA561" s="416">
        <v>0</v>
      </c>
      <c r="AB561" s="1414">
        <v>4042</v>
      </c>
      <c r="AC561" s="1407">
        <v>460374</v>
      </c>
      <c r="AD561" s="397">
        <v>11590</v>
      </c>
      <c r="AE561" s="397">
        <v>1111</v>
      </c>
      <c r="AF561" s="397">
        <v>5331</v>
      </c>
      <c r="AG561" s="397">
        <v>587</v>
      </c>
      <c r="AH561" s="397">
        <v>22</v>
      </c>
      <c r="AI561" s="397">
        <v>150</v>
      </c>
      <c r="AJ561" s="397">
        <v>2140</v>
      </c>
      <c r="AK561" s="237">
        <v>54307</v>
      </c>
    </row>
    <row r="562" spans="1:38" ht="16.5" customHeight="1">
      <c r="A562" s="196">
        <v>41410</v>
      </c>
      <c r="B562" s="726">
        <v>0</v>
      </c>
      <c r="C562" s="395">
        <v>0</v>
      </c>
      <c r="D562" s="395">
        <v>8733</v>
      </c>
      <c r="E562" s="396">
        <v>0</v>
      </c>
      <c r="F562" s="395">
        <v>0</v>
      </c>
      <c r="G562" s="416">
        <v>1728</v>
      </c>
      <c r="H562" s="415">
        <v>0</v>
      </c>
      <c r="I562" s="416">
        <v>0</v>
      </c>
      <c r="J562" s="416">
        <v>1645</v>
      </c>
      <c r="K562" s="415">
        <v>0</v>
      </c>
      <c r="L562" s="416">
        <v>0</v>
      </c>
      <c r="M562" s="416">
        <v>2299</v>
      </c>
      <c r="N562" s="415">
        <v>0</v>
      </c>
      <c r="O562" s="416">
        <v>0</v>
      </c>
      <c r="P562" s="416">
        <v>858</v>
      </c>
      <c r="Q562" s="415">
        <v>0</v>
      </c>
      <c r="R562" s="416">
        <v>0</v>
      </c>
      <c r="S562" s="416">
        <v>0</v>
      </c>
      <c r="T562" s="415">
        <v>0</v>
      </c>
      <c r="U562" s="416">
        <v>0</v>
      </c>
      <c r="V562" s="416">
        <v>0</v>
      </c>
      <c r="W562" s="416">
        <v>0</v>
      </c>
      <c r="X562" s="416">
        <v>0</v>
      </c>
      <c r="Y562" s="416">
        <v>230</v>
      </c>
      <c r="Z562" s="415">
        <v>0</v>
      </c>
      <c r="AA562" s="416">
        <v>1000</v>
      </c>
      <c r="AB562" s="1414">
        <v>3297</v>
      </c>
      <c r="AC562" s="1407">
        <v>460452</v>
      </c>
      <c r="AD562" s="397">
        <v>11461</v>
      </c>
      <c r="AE562" s="397">
        <v>1175</v>
      </c>
      <c r="AF562" s="397">
        <v>5251</v>
      </c>
      <c r="AG562" s="397">
        <v>565</v>
      </c>
      <c r="AH562" s="397">
        <v>22</v>
      </c>
      <c r="AI562" s="397">
        <v>150</v>
      </c>
      <c r="AJ562" s="397">
        <v>2310</v>
      </c>
      <c r="AK562" s="237">
        <v>55024</v>
      </c>
    </row>
    <row r="563" spans="1:38" ht="16.5" customHeight="1">
      <c r="A563" s="196">
        <v>41411</v>
      </c>
      <c r="B563" s="726">
        <v>0</v>
      </c>
      <c r="C563" s="395">
        <v>0</v>
      </c>
      <c r="D563" s="395">
        <v>14167</v>
      </c>
      <c r="E563" s="396">
        <v>0</v>
      </c>
      <c r="F563" s="395">
        <v>0</v>
      </c>
      <c r="G563" s="410">
        <v>660</v>
      </c>
      <c r="H563" s="409">
        <v>0</v>
      </c>
      <c r="I563" s="410">
        <v>0</v>
      </c>
      <c r="J563" s="410">
        <v>794</v>
      </c>
      <c r="K563" s="409">
        <v>0</v>
      </c>
      <c r="L563" s="410">
        <v>0</v>
      </c>
      <c r="M563" s="410">
        <v>1761</v>
      </c>
      <c r="N563" s="409">
        <v>0</v>
      </c>
      <c r="O563" s="410">
        <v>0</v>
      </c>
      <c r="P563" s="410">
        <v>750</v>
      </c>
      <c r="Q563" s="409">
        <v>0</v>
      </c>
      <c r="R563" s="410">
        <v>0</v>
      </c>
      <c r="S563" s="410">
        <v>0</v>
      </c>
      <c r="T563" s="409">
        <v>0</v>
      </c>
      <c r="U563" s="410">
        <v>0</v>
      </c>
      <c r="V563" s="410">
        <v>40</v>
      </c>
      <c r="W563" s="410">
        <v>0</v>
      </c>
      <c r="X563" s="410">
        <v>0</v>
      </c>
      <c r="Y563" s="410">
        <v>20</v>
      </c>
      <c r="Z563" s="409">
        <v>0</v>
      </c>
      <c r="AA563" s="410">
        <v>0</v>
      </c>
      <c r="AB563" s="1414">
        <v>2987</v>
      </c>
      <c r="AC563" s="1407">
        <v>461310</v>
      </c>
      <c r="AD563" s="397">
        <v>11365</v>
      </c>
      <c r="AE563" s="397">
        <v>1255</v>
      </c>
      <c r="AF563" s="397">
        <v>5250</v>
      </c>
      <c r="AG563" s="397">
        <v>555</v>
      </c>
      <c r="AH563" s="397">
        <v>22</v>
      </c>
      <c r="AI563" s="397">
        <v>120</v>
      </c>
      <c r="AJ563" s="397">
        <v>2320</v>
      </c>
      <c r="AK563" s="237">
        <v>55030</v>
      </c>
    </row>
    <row r="564" spans="1:38" ht="16.5" customHeight="1">
      <c r="A564" s="196">
        <v>41414</v>
      </c>
      <c r="B564" s="726">
        <v>0</v>
      </c>
      <c r="C564" s="395">
        <v>0</v>
      </c>
      <c r="D564" s="395">
        <v>11930</v>
      </c>
      <c r="E564" s="396">
        <v>0</v>
      </c>
      <c r="F564" s="395">
        <v>0</v>
      </c>
      <c r="G564" s="419">
        <v>217</v>
      </c>
      <c r="H564" s="418">
        <v>0</v>
      </c>
      <c r="I564" s="419">
        <v>0</v>
      </c>
      <c r="J564" s="419">
        <v>1600</v>
      </c>
      <c r="K564" s="418">
        <v>0</v>
      </c>
      <c r="L564" s="419">
        <v>0</v>
      </c>
      <c r="M564" s="419">
        <v>1428</v>
      </c>
      <c r="N564" s="418">
        <v>0</v>
      </c>
      <c r="O564" s="419">
        <v>0</v>
      </c>
      <c r="P564" s="419">
        <v>851</v>
      </c>
      <c r="Q564" s="418">
        <v>0</v>
      </c>
      <c r="R564" s="419">
        <v>0</v>
      </c>
      <c r="S564" s="419">
        <v>0</v>
      </c>
      <c r="T564" s="418">
        <v>0</v>
      </c>
      <c r="U564" s="419">
        <v>0</v>
      </c>
      <c r="V564" s="419">
        <v>0</v>
      </c>
      <c r="W564" s="419">
        <v>0</v>
      </c>
      <c r="X564" s="419">
        <v>0</v>
      </c>
      <c r="Y564" s="419">
        <v>64</v>
      </c>
      <c r="Z564" s="418">
        <v>0</v>
      </c>
      <c r="AA564" s="419">
        <v>0</v>
      </c>
      <c r="AB564" s="1414">
        <v>5206</v>
      </c>
      <c r="AC564" s="1407">
        <v>461420</v>
      </c>
      <c r="AD564" s="397">
        <v>11358</v>
      </c>
      <c r="AE564" s="397">
        <v>1570</v>
      </c>
      <c r="AF564" s="397">
        <v>5310</v>
      </c>
      <c r="AG564" s="397">
        <v>545</v>
      </c>
      <c r="AH564" s="397">
        <v>22</v>
      </c>
      <c r="AI564" s="397">
        <v>120</v>
      </c>
      <c r="AJ564" s="397">
        <v>2350</v>
      </c>
      <c r="AK564" s="237">
        <v>55069</v>
      </c>
    </row>
    <row r="565" spans="1:38" ht="16.5" customHeight="1">
      <c r="A565" s="196">
        <v>41415</v>
      </c>
      <c r="B565" s="726">
        <v>0</v>
      </c>
      <c r="C565" s="395">
        <v>0</v>
      </c>
      <c r="D565" s="395">
        <v>7798</v>
      </c>
      <c r="E565" s="396">
        <v>0</v>
      </c>
      <c r="F565" s="395">
        <v>0</v>
      </c>
      <c r="G565" s="419">
        <v>658</v>
      </c>
      <c r="H565" s="418">
        <v>0</v>
      </c>
      <c r="I565" s="419">
        <v>0</v>
      </c>
      <c r="J565" s="419">
        <v>1635</v>
      </c>
      <c r="K565" s="418">
        <v>0</v>
      </c>
      <c r="L565" s="419">
        <v>0</v>
      </c>
      <c r="M565" s="419">
        <v>768</v>
      </c>
      <c r="N565" s="418">
        <v>0</v>
      </c>
      <c r="O565" s="419">
        <v>0</v>
      </c>
      <c r="P565" s="419">
        <v>663</v>
      </c>
      <c r="Q565" s="418">
        <v>0</v>
      </c>
      <c r="R565" s="419">
        <v>0</v>
      </c>
      <c r="S565" s="419">
        <v>0</v>
      </c>
      <c r="T565" s="418">
        <v>0</v>
      </c>
      <c r="U565" s="419">
        <v>0</v>
      </c>
      <c r="V565" s="419">
        <v>0</v>
      </c>
      <c r="W565" s="419">
        <v>0</v>
      </c>
      <c r="X565" s="419">
        <v>0</v>
      </c>
      <c r="Y565" s="419">
        <v>585</v>
      </c>
      <c r="Z565" s="418">
        <v>0</v>
      </c>
      <c r="AA565" s="419">
        <v>0</v>
      </c>
      <c r="AB565" s="1414">
        <v>2600</v>
      </c>
      <c r="AC565" s="1407">
        <v>460895</v>
      </c>
      <c r="AD565" s="397">
        <v>10832</v>
      </c>
      <c r="AE565" s="397">
        <v>1597</v>
      </c>
      <c r="AF565" s="397">
        <v>5313</v>
      </c>
      <c r="AG565" s="397">
        <v>551</v>
      </c>
      <c r="AH565" s="397">
        <v>22</v>
      </c>
      <c r="AI565" s="397">
        <v>120</v>
      </c>
      <c r="AJ565" s="397">
        <v>2390</v>
      </c>
      <c r="AK565" s="237">
        <v>54819</v>
      </c>
    </row>
    <row r="566" spans="1:38" ht="16.5" customHeight="1">
      <c r="A566" s="196">
        <v>41416</v>
      </c>
      <c r="B566" s="726">
        <v>0</v>
      </c>
      <c r="C566" s="395">
        <v>0</v>
      </c>
      <c r="D566" s="395">
        <v>20038</v>
      </c>
      <c r="E566" s="396">
        <v>0</v>
      </c>
      <c r="F566" s="395">
        <v>0</v>
      </c>
      <c r="G566" s="422">
        <v>1857</v>
      </c>
      <c r="H566" s="421">
        <v>0</v>
      </c>
      <c r="I566" s="422">
        <v>0</v>
      </c>
      <c r="J566" s="422">
        <v>2361</v>
      </c>
      <c r="K566" s="421">
        <v>0</v>
      </c>
      <c r="L566" s="422">
        <v>0</v>
      </c>
      <c r="M566" s="422">
        <v>2910</v>
      </c>
      <c r="N566" s="421">
        <v>0</v>
      </c>
      <c r="O566" s="422">
        <v>0</v>
      </c>
      <c r="P566" s="422">
        <v>938</v>
      </c>
      <c r="Q566" s="421">
        <v>0</v>
      </c>
      <c r="R566" s="422">
        <v>0</v>
      </c>
      <c r="S566" s="422">
        <v>0</v>
      </c>
      <c r="T566" s="421">
        <v>0</v>
      </c>
      <c r="U566" s="422">
        <v>0</v>
      </c>
      <c r="V566" s="422">
        <v>0</v>
      </c>
      <c r="W566" s="422">
        <v>0</v>
      </c>
      <c r="X566" s="422">
        <v>0</v>
      </c>
      <c r="Y566" s="422">
        <v>225</v>
      </c>
      <c r="Z566" s="421">
        <v>0</v>
      </c>
      <c r="AA566" s="422">
        <v>500</v>
      </c>
      <c r="AB566" s="1414">
        <v>4439</v>
      </c>
      <c r="AC566" s="1407">
        <v>460772</v>
      </c>
      <c r="AD566" s="397">
        <v>9662</v>
      </c>
      <c r="AE566" s="397">
        <v>1517</v>
      </c>
      <c r="AF566" s="397">
        <v>5357</v>
      </c>
      <c r="AG566" s="397">
        <v>550</v>
      </c>
      <c r="AH566" s="397">
        <v>22</v>
      </c>
      <c r="AI566" s="397">
        <v>120</v>
      </c>
      <c r="AJ566" s="397">
        <v>2460</v>
      </c>
      <c r="AK566" s="237">
        <v>55244</v>
      </c>
    </row>
    <row r="567" spans="1:38" ht="16.5" customHeight="1">
      <c r="A567" s="196">
        <v>41417</v>
      </c>
      <c r="B567" s="726">
        <v>0</v>
      </c>
      <c r="C567" s="395">
        <v>0</v>
      </c>
      <c r="D567" s="395">
        <v>16470</v>
      </c>
      <c r="E567" s="396">
        <v>0</v>
      </c>
      <c r="F567" s="395">
        <v>0</v>
      </c>
      <c r="G567" s="422">
        <v>1594</v>
      </c>
      <c r="H567" s="421">
        <v>0</v>
      </c>
      <c r="I567" s="422">
        <v>0</v>
      </c>
      <c r="J567" s="422">
        <v>1577</v>
      </c>
      <c r="K567" s="421">
        <v>0</v>
      </c>
      <c r="L567" s="422">
        <v>0</v>
      </c>
      <c r="M567" s="422">
        <v>2131</v>
      </c>
      <c r="N567" s="421">
        <v>0</v>
      </c>
      <c r="O567" s="422">
        <v>0</v>
      </c>
      <c r="P567" s="422">
        <v>681</v>
      </c>
      <c r="Q567" s="421">
        <v>0</v>
      </c>
      <c r="R567" s="422">
        <v>0</v>
      </c>
      <c r="S567" s="422">
        <v>0</v>
      </c>
      <c r="T567" s="421">
        <v>0</v>
      </c>
      <c r="U567" s="422">
        <v>0</v>
      </c>
      <c r="V567" s="422">
        <v>0</v>
      </c>
      <c r="W567" s="422">
        <v>0</v>
      </c>
      <c r="X567" s="422">
        <v>0</v>
      </c>
      <c r="Y567" s="422">
        <v>140</v>
      </c>
      <c r="Z567" s="421">
        <v>0</v>
      </c>
      <c r="AA567" s="422">
        <v>1000</v>
      </c>
      <c r="AB567" s="1414">
        <v>9021</v>
      </c>
      <c r="AC567" s="1407">
        <v>460649</v>
      </c>
      <c r="AD567" s="397">
        <v>8234</v>
      </c>
      <c r="AE567" s="397">
        <v>1399</v>
      </c>
      <c r="AF567" s="397">
        <v>5328</v>
      </c>
      <c r="AG567" s="397">
        <v>551</v>
      </c>
      <c r="AH567" s="397">
        <v>22</v>
      </c>
      <c r="AI567" s="397">
        <v>120</v>
      </c>
      <c r="AJ567" s="397">
        <v>2540</v>
      </c>
      <c r="AK567" s="237">
        <v>56527</v>
      </c>
    </row>
    <row r="568" spans="1:38" ht="16.5" customHeight="1">
      <c r="A568" s="196">
        <v>41418</v>
      </c>
      <c r="B568" s="726">
        <v>0</v>
      </c>
      <c r="C568" s="395">
        <v>0</v>
      </c>
      <c r="D568" s="395">
        <v>6150</v>
      </c>
      <c r="E568" s="396">
        <v>0</v>
      </c>
      <c r="F568" s="395">
        <v>0</v>
      </c>
      <c r="G568" s="422">
        <v>141</v>
      </c>
      <c r="H568" s="421">
        <v>0</v>
      </c>
      <c r="I568" s="422">
        <v>0</v>
      </c>
      <c r="J568" s="422">
        <v>683</v>
      </c>
      <c r="K568" s="421">
        <v>0</v>
      </c>
      <c r="L568" s="422">
        <v>0</v>
      </c>
      <c r="M568" s="422">
        <v>638</v>
      </c>
      <c r="N568" s="421">
        <v>0</v>
      </c>
      <c r="O568" s="422">
        <v>0</v>
      </c>
      <c r="P568" s="422">
        <v>686</v>
      </c>
      <c r="Q568" s="421">
        <v>0</v>
      </c>
      <c r="R568" s="422">
        <v>0</v>
      </c>
      <c r="S568" s="422">
        <v>0</v>
      </c>
      <c r="T568" s="421">
        <v>0</v>
      </c>
      <c r="U568" s="422">
        <v>0</v>
      </c>
      <c r="V568" s="422">
        <v>0</v>
      </c>
      <c r="W568" s="422">
        <v>0</v>
      </c>
      <c r="X568" s="422">
        <v>0</v>
      </c>
      <c r="Y568" s="422">
        <v>90</v>
      </c>
      <c r="Z568" s="421">
        <v>0</v>
      </c>
      <c r="AA568" s="422">
        <v>0</v>
      </c>
      <c r="AB568" s="1414">
        <v>3262</v>
      </c>
      <c r="AC568" s="1407">
        <v>460641</v>
      </c>
      <c r="AD568" s="397">
        <v>8224</v>
      </c>
      <c r="AE568" s="397">
        <v>1228</v>
      </c>
      <c r="AF568" s="397">
        <v>5281</v>
      </c>
      <c r="AG568" s="397">
        <v>575</v>
      </c>
      <c r="AH568" s="397">
        <v>22</v>
      </c>
      <c r="AI568" s="397">
        <v>120</v>
      </c>
      <c r="AJ568" s="397">
        <v>2595</v>
      </c>
      <c r="AK568" s="237">
        <v>55451</v>
      </c>
    </row>
    <row r="569" spans="1:38" s="112" customFormat="1" ht="16.5" customHeight="1">
      <c r="A569" s="711">
        <v>41421</v>
      </c>
      <c r="B569" s="107">
        <v>0</v>
      </c>
      <c r="C569" s="107">
        <v>0</v>
      </c>
      <c r="D569" s="107">
        <v>1866</v>
      </c>
      <c r="E569" s="113">
        <v>0</v>
      </c>
      <c r="F569" s="107">
        <v>0</v>
      </c>
      <c r="G569" s="108">
        <v>0</v>
      </c>
      <c r="H569" s="109">
        <v>0</v>
      </c>
      <c r="I569" s="108">
        <v>0</v>
      </c>
      <c r="J569" s="108">
        <v>0</v>
      </c>
      <c r="K569" s="109">
        <v>0</v>
      </c>
      <c r="L569" s="108">
        <v>0</v>
      </c>
      <c r="M569" s="108">
        <v>0</v>
      </c>
      <c r="N569" s="109">
        <v>0</v>
      </c>
      <c r="O569" s="108">
        <v>0</v>
      </c>
      <c r="P569" s="108">
        <v>0</v>
      </c>
      <c r="Q569" s="109">
        <v>0</v>
      </c>
      <c r="R569" s="108">
        <v>0</v>
      </c>
      <c r="S569" s="108">
        <v>0</v>
      </c>
      <c r="T569" s="109">
        <v>0</v>
      </c>
      <c r="U569" s="108">
        <v>0</v>
      </c>
      <c r="V569" s="108">
        <v>0</v>
      </c>
      <c r="W569" s="108">
        <v>0</v>
      </c>
      <c r="X569" s="108">
        <v>0</v>
      </c>
      <c r="Y569" s="108">
        <v>0</v>
      </c>
      <c r="Z569" s="109">
        <v>0</v>
      </c>
      <c r="AA569" s="108">
        <v>0</v>
      </c>
      <c r="AB569" s="1418">
        <v>0</v>
      </c>
      <c r="AC569" s="1413">
        <v>460798</v>
      </c>
      <c r="AD569" s="108">
        <v>8224</v>
      </c>
      <c r="AE569" s="108">
        <v>1228</v>
      </c>
      <c r="AF569" s="108">
        <v>5281</v>
      </c>
      <c r="AG569" s="108">
        <v>575</v>
      </c>
      <c r="AH569" s="108">
        <v>22</v>
      </c>
      <c r="AI569" s="108">
        <v>120</v>
      </c>
      <c r="AJ569" s="108">
        <v>2595</v>
      </c>
      <c r="AK569" s="150">
        <v>55451</v>
      </c>
      <c r="AL569" s="115" t="s">
        <v>26</v>
      </c>
    </row>
    <row r="570" spans="1:38" ht="16.5" customHeight="1">
      <c r="A570" s="196">
        <v>41422</v>
      </c>
      <c r="B570" s="726">
        <v>0</v>
      </c>
      <c r="C570" s="395">
        <v>0</v>
      </c>
      <c r="D570" s="395">
        <v>19673</v>
      </c>
      <c r="E570" s="396">
        <v>0</v>
      </c>
      <c r="F570" s="395">
        <v>0</v>
      </c>
      <c r="G570" s="425">
        <v>1455</v>
      </c>
      <c r="H570" s="424">
        <v>0</v>
      </c>
      <c r="I570" s="425">
        <v>0</v>
      </c>
      <c r="J570" s="425">
        <v>2133</v>
      </c>
      <c r="K570" s="424">
        <v>0</v>
      </c>
      <c r="L570" s="425">
        <v>0</v>
      </c>
      <c r="M570" s="425">
        <v>2599</v>
      </c>
      <c r="N570" s="424">
        <v>0</v>
      </c>
      <c r="O570" s="425">
        <v>0</v>
      </c>
      <c r="P570" s="425">
        <v>399</v>
      </c>
      <c r="Q570" s="424">
        <v>0</v>
      </c>
      <c r="R570" s="425">
        <v>0</v>
      </c>
      <c r="S570" s="425">
        <v>0</v>
      </c>
      <c r="T570" s="424">
        <v>0</v>
      </c>
      <c r="U570" s="425">
        <v>0</v>
      </c>
      <c r="V570" s="425">
        <v>0</v>
      </c>
      <c r="W570" s="425">
        <v>0</v>
      </c>
      <c r="X570" s="425">
        <v>0</v>
      </c>
      <c r="Y570" s="425">
        <v>0</v>
      </c>
      <c r="Z570" s="424">
        <v>0</v>
      </c>
      <c r="AA570" s="425">
        <v>0</v>
      </c>
      <c r="AB570" s="1414">
        <v>3655</v>
      </c>
      <c r="AC570" s="1407">
        <v>459568</v>
      </c>
      <c r="AD570" s="397">
        <v>7222</v>
      </c>
      <c r="AE570" s="397">
        <v>667</v>
      </c>
      <c r="AF570" s="397">
        <v>5079</v>
      </c>
      <c r="AG570" s="397">
        <v>551</v>
      </c>
      <c r="AH570" s="397">
        <v>22</v>
      </c>
      <c r="AI570" s="397">
        <v>120</v>
      </c>
      <c r="AJ570" s="397">
        <v>2595</v>
      </c>
      <c r="AK570" s="237">
        <v>55502</v>
      </c>
    </row>
    <row r="571" spans="1:38" ht="16.5" customHeight="1">
      <c r="A571" s="196">
        <v>41423</v>
      </c>
      <c r="B571" s="726">
        <v>0</v>
      </c>
      <c r="C571" s="395">
        <v>0</v>
      </c>
      <c r="D571" s="395">
        <v>36266</v>
      </c>
      <c r="E571" s="396">
        <v>0</v>
      </c>
      <c r="F571" s="395">
        <v>0</v>
      </c>
      <c r="G571" s="425">
        <v>1568</v>
      </c>
      <c r="H571" s="424">
        <v>0</v>
      </c>
      <c r="I571" s="425">
        <v>0</v>
      </c>
      <c r="J571" s="425">
        <v>1986</v>
      </c>
      <c r="K571" s="424">
        <v>0</v>
      </c>
      <c r="L571" s="425">
        <v>0</v>
      </c>
      <c r="M571" s="425">
        <v>2273</v>
      </c>
      <c r="N571" s="424">
        <v>0</v>
      </c>
      <c r="O571" s="425">
        <v>0</v>
      </c>
      <c r="P571" s="425">
        <v>1147</v>
      </c>
      <c r="Q571" s="424">
        <v>0</v>
      </c>
      <c r="R571" s="425">
        <v>0</v>
      </c>
      <c r="S571" s="425">
        <v>58</v>
      </c>
      <c r="T571" s="424">
        <v>0</v>
      </c>
      <c r="U571" s="425">
        <v>0</v>
      </c>
      <c r="V571" s="425">
        <v>30</v>
      </c>
      <c r="W571" s="425">
        <v>0</v>
      </c>
      <c r="X571" s="425">
        <v>0</v>
      </c>
      <c r="Y571" s="425">
        <v>0</v>
      </c>
      <c r="Z571" s="424">
        <v>0</v>
      </c>
      <c r="AA571" s="425">
        <v>0</v>
      </c>
      <c r="AB571" s="1414">
        <v>3252</v>
      </c>
      <c r="AC571" s="1407">
        <v>460429</v>
      </c>
      <c r="AD571" s="397">
        <v>6324</v>
      </c>
      <c r="AE571" s="397">
        <v>503</v>
      </c>
      <c r="AF571" s="397">
        <v>4977</v>
      </c>
      <c r="AG571" s="397">
        <v>530</v>
      </c>
      <c r="AH571" s="397">
        <v>14</v>
      </c>
      <c r="AI571" s="397">
        <v>90</v>
      </c>
      <c r="AJ571" s="397">
        <v>2595</v>
      </c>
      <c r="AK571" s="237">
        <v>55634</v>
      </c>
    </row>
    <row r="572" spans="1:38" ht="16.5" customHeight="1">
      <c r="A572" s="196">
        <v>41424</v>
      </c>
      <c r="B572" s="726">
        <v>0</v>
      </c>
      <c r="C572" s="395">
        <v>0</v>
      </c>
      <c r="D572" s="395">
        <v>16296</v>
      </c>
      <c r="E572" s="396">
        <v>0</v>
      </c>
      <c r="F572" s="395">
        <v>0</v>
      </c>
      <c r="G572" s="425">
        <v>1292</v>
      </c>
      <c r="H572" s="424">
        <v>0</v>
      </c>
      <c r="I572" s="425">
        <v>0</v>
      </c>
      <c r="J572" s="425">
        <v>1081</v>
      </c>
      <c r="K572" s="424">
        <v>0</v>
      </c>
      <c r="L572" s="425">
        <v>3500</v>
      </c>
      <c r="M572" s="425">
        <v>5831</v>
      </c>
      <c r="N572" s="424">
        <v>0</v>
      </c>
      <c r="O572" s="425">
        <v>0</v>
      </c>
      <c r="P572" s="425">
        <v>781</v>
      </c>
      <c r="Q572" s="424">
        <v>0</v>
      </c>
      <c r="R572" s="425">
        <v>0</v>
      </c>
      <c r="S572" s="425">
        <v>0</v>
      </c>
      <c r="T572" s="424">
        <v>0</v>
      </c>
      <c r="U572" s="425">
        <v>0</v>
      </c>
      <c r="V572" s="425">
        <v>0</v>
      </c>
      <c r="W572" s="425">
        <v>0</v>
      </c>
      <c r="X572" s="425">
        <v>0</v>
      </c>
      <c r="Y572" s="425">
        <v>10</v>
      </c>
      <c r="Z572" s="424">
        <v>0</v>
      </c>
      <c r="AA572" s="425">
        <v>0</v>
      </c>
      <c r="AB572" s="1414">
        <v>6519</v>
      </c>
      <c r="AC572" s="1407">
        <v>460534</v>
      </c>
      <c r="AD572" s="397">
        <v>6796</v>
      </c>
      <c r="AE572" s="397">
        <v>431</v>
      </c>
      <c r="AF572" s="397">
        <v>4857</v>
      </c>
      <c r="AG572" s="397">
        <v>486</v>
      </c>
      <c r="AH572" s="397">
        <v>14</v>
      </c>
      <c r="AI572" s="397">
        <v>90</v>
      </c>
      <c r="AJ572" s="397">
        <v>2605</v>
      </c>
      <c r="AK572" s="237">
        <v>56360</v>
      </c>
    </row>
    <row r="573" spans="1:38" ht="16.5" customHeight="1">
      <c r="A573" s="196">
        <v>41425</v>
      </c>
      <c r="B573" s="726">
        <v>0</v>
      </c>
      <c r="C573" s="395">
        <v>0</v>
      </c>
      <c r="D573" s="395">
        <v>22718</v>
      </c>
      <c r="E573" s="396">
        <v>0</v>
      </c>
      <c r="F573" s="395">
        <v>0</v>
      </c>
      <c r="G573" s="429">
        <v>512</v>
      </c>
      <c r="H573" s="428">
        <v>0</v>
      </c>
      <c r="I573" s="429">
        <v>0</v>
      </c>
      <c r="J573" s="429">
        <v>1287</v>
      </c>
      <c r="K573" s="428">
        <v>0</v>
      </c>
      <c r="L573" s="429">
        <v>0</v>
      </c>
      <c r="M573" s="429">
        <v>2302</v>
      </c>
      <c r="N573" s="428">
        <v>0</v>
      </c>
      <c r="O573" s="429">
        <v>0</v>
      </c>
      <c r="P573" s="429">
        <v>614</v>
      </c>
      <c r="Q573" s="428">
        <v>0</v>
      </c>
      <c r="R573" s="429">
        <v>0</v>
      </c>
      <c r="S573" s="429">
        <v>0</v>
      </c>
      <c r="T573" s="428">
        <v>0</v>
      </c>
      <c r="U573" s="429">
        <v>0</v>
      </c>
      <c r="V573" s="429">
        <v>0</v>
      </c>
      <c r="W573" s="429">
        <v>0</v>
      </c>
      <c r="X573" s="429">
        <v>0</v>
      </c>
      <c r="Y573" s="429">
        <v>325</v>
      </c>
      <c r="Z573" s="428">
        <v>0</v>
      </c>
      <c r="AA573" s="429">
        <v>0</v>
      </c>
      <c r="AB573" s="1414">
        <v>4506</v>
      </c>
      <c r="AC573" s="1407">
        <v>459603</v>
      </c>
      <c r="AD573" s="397">
        <v>6948</v>
      </c>
      <c r="AE573" s="397">
        <v>517</v>
      </c>
      <c r="AF573" s="397">
        <v>5097</v>
      </c>
      <c r="AG573" s="397">
        <v>680</v>
      </c>
      <c r="AH573" s="397">
        <v>14</v>
      </c>
      <c r="AI573" s="397">
        <v>90</v>
      </c>
      <c r="AJ573" s="397">
        <v>2665</v>
      </c>
      <c r="AK573" s="237">
        <v>56454</v>
      </c>
    </row>
    <row r="574" spans="1:38" ht="16.5" customHeight="1">
      <c r="A574" s="196">
        <v>41428</v>
      </c>
      <c r="B574" s="726">
        <v>0</v>
      </c>
      <c r="C574" s="395">
        <v>0</v>
      </c>
      <c r="D574" s="395">
        <v>15111</v>
      </c>
      <c r="E574" s="396">
        <v>0</v>
      </c>
      <c r="F574" s="395">
        <v>0</v>
      </c>
      <c r="G574" s="404">
        <v>1296</v>
      </c>
      <c r="H574" s="403">
        <v>0</v>
      </c>
      <c r="I574" s="404">
        <v>0</v>
      </c>
      <c r="J574" s="404">
        <v>1740</v>
      </c>
      <c r="K574" s="403">
        <v>0</v>
      </c>
      <c r="L574" s="404">
        <v>0</v>
      </c>
      <c r="M574" s="404">
        <v>2561</v>
      </c>
      <c r="N574" s="403">
        <v>0</v>
      </c>
      <c r="O574" s="404">
        <v>0</v>
      </c>
      <c r="P574" s="404">
        <v>544</v>
      </c>
      <c r="Q574" s="403">
        <v>0</v>
      </c>
      <c r="R574" s="404">
        <v>0</v>
      </c>
      <c r="S574" s="404">
        <v>2</v>
      </c>
      <c r="T574" s="403">
        <v>0</v>
      </c>
      <c r="U574" s="404">
        <v>0</v>
      </c>
      <c r="V574" s="404">
        <v>0</v>
      </c>
      <c r="W574" s="404">
        <v>0</v>
      </c>
      <c r="X574" s="404">
        <v>0</v>
      </c>
      <c r="Y574" s="404">
        <v>185</v>
      </c>
      <c r="Z574" s="403">
        <v>0</v>
      </c>
      <c r="AA574" s="404">
        <v>0</v>
      </c>
      <c r="AB574" s="1414">
        <v>3734</v>
      </c>
      <c r="AC574" s="1407">
        <v>459357</v>
      </c>
      <c r="AD574" s="397">
        <v>6856</v>
      </c>
      <c r="AE574" s="397">
        <v>486</v>
      </c>
      <c r="AF574" s="397">
        <v>5100</v>
      </c>
      <c r="AG574" s="397">
        <v>717</v>
      </c>
      <c r="AH574" s="397">
        <v>14</v>
      </c>
      <c r="AI574" s="397">
        <v>80</v>
      </c>
      <c r="AJ574" s="397">
        <v>2184</v>
      </c>
      <c r="AK574" s="237">
        <v>49447</v>
      </c>
    </row>
    <row r="575" spans="1:38" ht="16.5" customHeight="1">
      <c r="A575" s="196">
        <v>41429</v>
      </c>
      <c r="B575" s="726">
        <v>0</v>
      </c>
      <c r="C575" s="395">
        <v>0</v>
      </c>
      <c r="D575" s="395">
        <v>14165</v>
      </c>
      <c r="E575" s="396">
        <v>0</v>
      </c>
      <c r="F575" s="395">
        <v>0</v>
      </c>
      <c r="G575" s="431">
        <v>1753</v>
      </c>
      <c r="H575" s="430">
        <v>0</v>
      </c>
      <c r="I575" s="431">
        <v>0</v>
      </c>
      <c r="J575" s="431">
        <v>1098</v>
      </c>
      <c r="K575" s="430">
        <v>0</v>
      </c>
      <c r="L575" s="431">
        <v>0</v>
      </c>
      <c r="M575" s="431">
        <v>3219</v>
      </c>
      <c r="N575" s="430">
        <v>0</v>
      </c>
      <c r="O575" s="431">
        <v>0</v>
      </c>
      <c r="P575" s="431">
        <v>483</v>
      </c>
      <c r="Q575" s="430">
        <v>0</v>
      </c>
      <c r="R575" s="431">
        <v>0</v>
      </c>
      <c r="S575" s="431">
        <v>20</v>
      </c>
      <c r="T575" s="430">
        <v>0</v>
      </c>
      <c r="U575" s="431">
        <v>0</v>
      </c>
      <c r="V575" s="431">
        <v>0</v>
      </c>
      <c r="W575" s="431">
        <v>0</v>
      </c>
      <c r="X575" s="431">
        <v>0</v>
      </c>
      <c r="Y575" s="431">
        <v>145</v>
      </c>
      <c r="Z575" s="430">
        <v>0</v>
      </c>
      <c r="AA575" s="431">
        <v>0</v>
      </c>
      <c r="AB575" s="1414">
        <v>3043</v>
      </c>
      <c r="AC575" s="1407">
        <v>458522</v>
      </c>
      <c r="AD575" s="397">
        <v>6744</v>
      </c>
      <c r="AE575" s="397">
        <v>570</v>
      </c>
      <c r="AF575" s="397">
        <v>5124</v>
      </c>
      <c r="AG575" s="397">
        <v>815</v>
      </c>
      <c r="AH575" s="397">
        <v>28</v>
      </c>
      <c r="AI575" s="397">
        <v>80</v>
      </c>
      <c r="AJ575" s="397">
        <v>2129</v>
      </c>
      <c r="AK575" s="237">
        <v>48606</v>
      </c>
    </row>
    <row r="576" spans="1:38" ht="16.5" customHeight="1">
      <c r="A576" s="196">
        <v>41430</v>
      </c>
      <c r="B576" s="726">
        <v>0</v>
      </c>
      <c r="C576" s="395">
        <v>0</v>
      </c>
      <c r="D576" s="395">
        <v>8022</v>
      </c>
      <c r="E576" s="396">
        <v>0</v>
      </c>
      <c r="F576" s="395">
        <v>0</v>
      </c>
      <c r="G576" s="431">
        <v>1519</v>
      </c>
      <c r="H576" s="430">
        <v>0</v>
      </c>
      <c r="I576" s="431">
        <v>0</v>
      </c>
      <c r="J576" s="431">
        <v>1624</v>
      </c>
      <c r="K576" s="430">
        <v>0</v>
      </c>
      <c r="L576" s="431">
        <v>0</v>
      </c>
      <c r="M576" s="431">
        <v>4348</v>
      </c>
      <c r="N576" s="430">
        <v>0</v>
      </c>
      <c r="O576" s="431">
        <v>0</v>
      </c>
      <c r="P576" s="431">
        <v>410</v>
      </c>
      <c r="Q576" s="430">
        <v>0</v>
      </c>
      <c r="R576" s="431">
        <v>0</v>
      </c>
      <c r="S576" s="431">
        <v>0</v>
      </c>
      <c r="T576" s="430">
        <v>0</v>
      </c>
      <c r="U576" s="431">
        <v>0</v>
      </c>
      <c r="V576" s="431">
        <v>0</v>
      </c>
      <c r="W576" s="431">
        <v>0</v>
      </c>
      <c r="X576" s="431">
        <v>0</v>
      </c>
      <c r="Y576" s="431">
        <v>40</v>
      </c>
      <c r="Z576" s="430">
        <v>0</v>
      </c>
      <c r="AA576" s="431">
        <v>1000</v>
      </c>
      <c r="AB576" s="1414">
        <v>6858</v>
      </c>
      <c r="AC576" s="1407">
        <v>457939</v>
      </c>
      <c r="AD576" s="397">
        <v>6521</v>
      </c>
      <c r="AE576" s="397">
        <v>671</v>
      </c>
      <c r="AF576" s="397">
        <v>5199</v>
      </c>
      <c r="AG576" s="397">
        <v>794</v>
      </c>
      <c r="AH576" s="397">
        <v>28</v>
      </c>
      <c r="AI576" s="397">
        <v>80</v>
      </c>
      <c r="AJ576" s="397">
        <v>2139</v>
      </c>
      <c r="AK576" s="237">
        <v>49507</v>
      </c>
    </row>
    <row r="577" spans="1:37" ht="16.5" customHeight="1">
      <c r="A577" s="196">
        <v>41431</v>
      </c>
      <c r="B577" s="726">
        <v>0</v>
      </c>
      <c r="C577" s="395">
        <v>0</v>
      </c>
      <c r="D577" s="395">
        <v>15829</v>
      </c>
      <c r="E577" s="396">
        <v>0</v>
      </c>
      <c r="F577" s="395">
        <v>0</v>
      </c>
      <c r="G577" s="431">
        <v>348</v>
      </c>
      <c r="H577" s="430">
        <v>0</v>
      </c>
      <c r="I577" s="431">
        <v>0</v>
      </c>
      <c r="J577" s="431">
        <v>1139</v>
      </c>
      <c r="K577" s="430">
        <v>0</v>
      </c>
      <c r="L577" s="431">
        <v>0</v>
      </c>
      <c r="M577" s="431">
        <v>2572</v>
      </c>
      <c r="N577" s="430">
        <v>0</v>
      </c>
      <c r="O577" s="431">
        <v>0</v>
      </c>
      <c r="P577" s="431">
        <v>271</v>
      </c>
      <c r="Q577" s="430">
        <v>0</v>
      </c>
      <c r="R577" s="431">
        <v>0</v>
      </c>
      <c r="S577" s="431">
        <v>0</v>
      </c>
      <c r="T577" s="430">
        <v>0</v>
      </c>
      <c r="U577" s="431">
        <v>0</v>
      </c>
      <c r="V577" s="431">
        <v>0</v>
      </c>
      <c r="W577" s="431">
        <v>0</v>
      </c>
      <c r="X577" s="431">
        <v>0</v>
      </c>
      <c r="Y577" s="431">
        <v>110</v>
      </c>
      <c r="Z577" s="430">
        <v>0</v>
      </c>
      <c r="AA577" s="431">
        <v>0</v>
      </c>
      <c r="AB577" s="1414">
        <v>5736</v>
      </c>
      <c r="AC577" s="1407">
        <v>457783</v>
      </c>
      <c r="AD577" s="397">
        <v>6538</v>
      </c>
      <c r="AE577" s="397">
        <v>549</v>
      </c>
      <c r="AF577" s="397">
        <v>5058</v>
      </c>
      <c r="AG577" s="397">
        <v>752</v>
      </c>
      <c r="AH577" s="397">
        <v>28</v>
      </c>
      <c r="AI577" s="397">
        <v>80</v>
      </c>
      <c r="AJ577" s="397">
        <v>2079</v>
      </c>
      <c r="AK577" s="237">
        <v>49670</v>
      </c>
    </row>
    <row r="578" spans="1:37" ht="16.5" customHeight="1">
      <c r="A578" s="196">
        <v>41432</v>
      </c>
      <c r="B578" s="726">
        <v>0</v>
      </c>
      <c r="C578" s="395">
        <v>0</v>
      </c>
      <c r="D578" s="395">
        <v>13843</v>
      </c>
      <c r="E578" s="396">
        <v>0</v>
      </c>
      <c r="F578" s="395">
        <v>0</v>
      </c>
      <c r="G578" s="437">
        <v>129</v>
      </c>
      <c r="H578" s="436">
        <v>0</v>
      </c>
      <c r="I578" s="437">
        <v>0</v>
      </c>
      <c r="J578" s="437">
        <v>530</v>
      </c>
      <c r="K578" s="436">
        <v>0</v>
      </c>
      <c r="L578" s="437">
        <v>0</v>
      </c>
      <c r="M578" s="437">
        <v>1680</v>
      </c>
      <c r="N578" s="436">
        <v>0</v>
      </c>
      <c r="O578" s="437">
        <v>0</v>
      </c>
      <c r="P578" s="437">
        <v>185</v>
      </c>
      <c r="Q578" s="436">
        <v>0</v>
      </c>
      <c r="R578" s="437">
        <v>0</v>
      </c>
      <c r="S578" s="437">
        <v>0</v>
      </c>
      <c r="T578" s="436">
        <v>0</v>
      </c>
      <c r="U578" s="437">
        <v>0</v>
      </c>
      <c r="V578" s="437">
        <v>0</v>
      </c>
      <c r="W578" s="437">
        <v>0</v>
      </c>
      <c r="X578" s="437">
        <v>0</v>
      </c>
      <c r="Y578" s="437">
        <v>81</v>
      </c>
      <c r="Z578" s="436">
        <v>0</v>
      </c>
      <c r="AA578" s="437">
        <v>0</v>
      </c>
      <c r="AB578" s="1414">
        <v>2722</v>
      </c>
      <c r="AC578" s="1407">
        <v>457412</v>
      </c>
      <c r="AD578" s="397">
        <v>6614</v>
      </c>
      <c r="AE578" s="397">
        <v>574</v>
      </c>
      <c r="AF578" s="397">
        <v>5012</v>
      </c>
      <c r="AG578" s="397">
        <v>786</v>
      </c>
      <c r="AH578" s="397">
        <v>28</v>
      </c>
      <c r="AI578" s="397">
        <v>80</v>
      </c>
      <c r="AJ578" s="397">
        <v>2079</v>
      </c>
      <c r="AK578" s="237">
        <v>49207</v>
      </c>
    </row>
    <row r="579" spans="1:37" ht="16.5" customHeight="1">
      <c r="A579" s="196">
        <v>41435</v>
      </c>
      <c r="B579" s="726">
        <v>0</v>
      </c>
      <c r="C579" s="395">
        <v>0</v>
      </c>
      <c r="D579" s="395">
        <v>15761</v>
      </c>
      <c r="E579" s="396">
        <v>0</v>
      </c>
      <c r="F579" s="395">
        <v>0</v>
      </c>
      <c r="G579" s="437">
        <v>249</v>
      </c>
      <c r="H579" s="436">
        <v>0</v>
      </c>
      <c r="I579" s="437">
        <v>0</v>
      </c>
      <c r="J579" s="437">
        <v>393</v>
      </c>
      <c r="K579" s="436">
        <v>0</v>
      </c>
      <c r="L579" s="437">
        <v>0</v>
      </c>
      <c r="M579" s="437">
        <v>1527</v>
      </c>
      <c r="N579" s="436">
        <v>0</v>
      </c>
      <c r="O579" s="437">
        <v>0</v>
      </c>
      <c r="P579" s="437">
        <v>526</v>
      </c>
      <c r="Q579" s="436">
        <v>0</v>
      </c>
      <c r="R579" s="437">
        <v>0</v>
      </c>
      <c r="S579" s="437">
        <v>17</v>
      </c>
      <c r="T579" s="436">
        <v>0</v>
      </c>
      <c r="U579" s="437">
        <v>0</v>
      </c>
      <c r="V579" s="437">
        <v>0</v>
      </c>
      <c r="W579" s="437">
        <v>0</v>
      </c>
      <c r="X579" s="437">
        <v>0</v>
      </c>
      <c r="Y579" s="437">
        <v>0</v>
      </c>
      <c r="Z579" s="436">
        <v>0</v>
      </c>
      <c r="AA579" s="437">
        <v>0</v>
      </c>
      <c r="AB579" s="1414">
        <v>2796</v>
      </c>
      <c r="AC579" s="1407">
        <v>456928</v>
      </c>
      <c r="AD579" s="397">
        <v>6613</v>
      </c>
      <c r="AE579" s="397">
        <v>563</v>
      </c>
      <c r="AF579" s="397">
        <v>5027</v>
      </c>
      <c r="AG579" s="397">
        <v>697</v>
      </c>
      <c r="AH579" s="397">
        <v>11</v>
      </c>
      <c r="AI579" s="397">
        <v>80</v>
      </c>
      <c r="AJ579" s="397">
        <v>2079</v>
      </c>
      <c r="AK579" s="237">
        <v>50318</v>
      </c>
    </row>
    <row r="580" spans="1:37" ht="16.5" customHeight="1">
      <c r="A580" s="196">
        <v>41436</v>
      </c>
      <c r="B580" s="726">
        <v>0</v>
      </c>
      <c r="C580" s="395">
        <v>0</v>
      </c>
      <c r="D580" s="395">
        <v>32176</v>
      </c>
      <c r="E580" s="396">
        <v>0</v>
      </c>
      <c r="F580" s="395">
        <v>0</v>
      </c>
      <c r="G580" s="442">
        <v>15</v>
      </c>
      <c r="H580" s="441">
        <v>0</v>
      </c>
      <c r="I580" s="442">
        <v>0</v>
      </c>
      <c r="J580" s="442">
        <v>508</v>
      </c>
      <c r="K580" s="441">
        <v>0</v>
      </c>
      <c r="L580" s="442">
        <v>0</v>
      </c>
      <c r="M580" s="442">
        <v>2235</v>
      </c>
      <c r="N580" s="441">
        <v>0</v>
      </c>
      <c r="O580" s="442">
        <v>0</v>
      </c>
      <c r="P580" s="442">
        <v>411</v>
      </c>
      <c r="Q580" s="441">
        <v>0</v>
      </c>
      <c r="R580" s="442">
        <v>0</v>
      </c>
      <c r="S580" s="442">
        <v>0</v>
      </c>
      <c r="T580" s="441">
        <v>0</v>
      </c>
      <c r="U580" s="442">
        <v>0</v>
      </c>
      <c r="V580" s="442">
        <v>0</v>
      </c>
      <c r="W580" s="442">
        <v>0</v>
      </c>
      <c r="X580" s="442">
        <v>0</v>
      </c>
      <c r="Y580" s="442">
        <v>5</v>
      </c>
      <c r="Z580" s="441">
        <v>0</v>
      </c>
      <c r="AA580" s="442">
        <v>250</v>
      </c>
      <c r="AB580" s="1414">
        <v>1319</v>
      </c>
      <c r="AC580" s="1407">
        <v>456458</v>
      </c>
      <c r="AD580" s="397">
        <v>6618</v>
      </c>
      <c r="AE580" s="397">
        <v>569</v>
      </c>
      <c r="AF580" s="397">
        <v>5057</v>
      </c>
      <c r="AG580" s="397">
        <v>663</v>
      </c>
      <c r="AH580" s="397">
        <v>11</v>
      </c>
      <c r="AI580" s="397">
        <v>80</v>
      </c>
      <c r="AJ580" s="397">
        <v>2079</v>
      </c>
      <c r="AK580" s="237">
        <v>50517</v>
      </c>
    </row>
    <row r="581" spans="1:37" ht="16.5" customHeight="1">
      <c r="A581" s="196">
        <v>41437</v>
      </c>
      <c r="B581" s="726">
        <v>0</v>
      </c>
      <c r="C581" s="395">
        <v>0</v>
      </c>
      <c r="D581" s="395">
        <v>18949</v>
      </c>
      <c r="E581" s="396">
        <v>0</v>
      </c>
      <c r="F581" s="395">
        <v>9802</v>
      </c>
      <c r="G581" s="442">
        <v>9907</v>
      </c>
      <c r="H581" s="441">
        <v>0</v>
      </c>
      <c r="I581" s="442">
        <v>0</v>
      </c>
      <c r="J581" s="442">
        <v>461</v>
      </c>
      <c r="K581" s="441">
        <v>0</v>
      </c>
      <c r="L581" s="442">
        <v>0</v>
      </c>
      <c r="M581" s="442">
        <v>1439</v>
      </c>
      <c r="N581" s="441">
        <v>0</v>
      </c>
      <c r="O581" s="442">
        <v>0</v>
      </c>
      <c r="P581" s="442">
        <v>234</v>
      </c>
      <c r="Q581" s="441">
        <v>0</v>
      </c>
      <c r="R581" s="442">
        <v>0</v>
      </c>
      <c r="S581" s="442">
        <v>0</v>
      </c>
      <c r="T581" s="441">
        <v>0</v>
      </c>
      <c r="U581" s="442">
        <v>0</v>
      </c>
      <c r="V581" s="442">
        <v>0</v>
      </c>
      <c r="W581" s="442">
        <v>0</v>
      </c>
      <c r="X581" s="442">
        <v>0</v>
      </c>
      <c r="Y581" s="442">
        <v>141</v>
      </c>
      <c r="Z581" s="441">
        <v>0</v>
      </c>
      <c r="AA581" s="442">
        <v>0</v>
      </c>
      <c r="AB581" s="1414">
        <v>2148</v>
      </c>
      <c r="AC581" s="1407">
        <v>456584</v>
      </c>
      <c r="AD581" s="397">
        <v>7578</v>
      </c>
      <c r="AE581" s="397">
        <v>557</v>
      </c>
      <c r="AF581" s="397">
        <v>5067</v>
      </c>
      <c r="AG581" s="397">
        <v>667</v>
      </c>
      <c r="AH581" s="397">
        <v>11</v>
      </c>
      <c r="AI581" s="397">
        <v>80</v>
      </c>
      <c r="AJ581" s="397">
        <v>1959</v>
      </c>
      <c r="AK581" s="237">
        <v>51694</v>
      </c>
    </row>
    <row r="582" spans="1:37" ht="16.5" customHeight="1">
      <c r="A582" s="196">
        <v>41438</v>
      </c>
      <c r="B582" s="726">
        <v>0</v>
      </c>
      <c r="C582" s="395">
        <v>0</v>
      </c>
      <c r="D582" s="395">
        <v>25917</v>
      </c>
      <c r="E582" s="396">
        <v>0</v>
      </c>
      <c r="F582" s="395">
        <v>0</v>
      </c>
      <c r="G582" s="442">
        <v>9</v>
      </c>
      <c r="H582" s="441">
        <v>0</v>
      </c>
      <c r="I582" s="442">
        <v>0</v>
      </c>
      <c r="J582" s="442">
        <v>354</v>
      </c>
      <c r="K582" s="441">
        <v>2639</v>
      </c>
      <c r="L582" s="442">
        <v>0</v>
      </c>
      <c r="M582" s="442">
        <v>4016</v>
      </c>
      <c r="N582" s="441">
        <v>0</v>
      </c>
      <c r="O582" s="442">
        <v>0</v>
      </c>
      <c r="P582" s="442">
        <v>197</v>
      </c>
      <c r="Q582" s="441">
        <v>0</v>
      </c>
      <c r="R582" s="442">
        <v>0</v>
      </c>
      <c r="S582" s="442">
        <v>0</v>
      </c>
      <c r="T582" s="441">
        <v>0</v>
      </c>
      <c r="U582" s="442">
        <v>0</v>
      </c>
      <c r="V582" s="442">
        <v>0</v>
      </c>
      <c r="W582" s="442">
        <v>0</v>
      </c>
      <c r="X582" s="442">
        <v>0</v>
      </c>
      <c r="Y582" s="442">
        <v>0</v>
      </c>
      <c r="Z582" s="441">
        <v>0</v>
      </c>
      <c r="AA582" s="442">
        <v>0</v>
      </c>
      <c r="AB582" s="1414">
        <v>1167</v>
      </c>
      <c r="AC582" s="1407">
        <v>455147</v>
      </c>
      <c r="AD582" s="397">
        <v>7574</v>
      </c>
      <c r="AE582" s="397">
        <v>576</v>
      </c>
      <c r="AF582" s="397">
        <v>2415</v>
      </c>
      <c r="AG582" s="397">
        <v>669</v>
      </c>
      <c r="AH582" s="397">
        <v>11</v>
      </c>
      <c r="AI582" s="397">
        <v>80</v>
      </c>
      <c r="AJ582" s="397">
        <v>1959</v>
      </c>
      <c r="AK582" s="237">
        <v>52144</v>
      </c>
    </row>
    <row r="583" spans="1:37" ht="16.5" customHeight="1">
      <c r="A583" s="196">
        <v>41439</v>
      </c>
      <c r="B583" s="726">
        <v>0</v>
      </c>
      <c r="C583" s="395">
        <v>0</v>
      </c>
      <c r="D583" s="395">
        <v>16267</v>
      </c>
      <c r="E583" s="396">
        <v>0</v>
      </c>
      <c r="F583" s="395">
        <v>0</v>
      </c>
      <c r="G583" s="445">
        <v>25</v>
      </c>
      <c r="H583" s="444">
        <v>0</v>
      </c>
      <c r="I583" s="445">
        <v>0</v>
      </c>
      <c r="J583" s="445">
        <v>117</v>
      </c>
      <c r="K583" s="444">
        <v>0</v>
      </c>
      <c r="L583" s="445">
        <v>0</v>
      </c>
      <c r="M583" s="445">
        <v>1064</v>
      </c>
      <c r="N583" s="444">
        <v>0</v>
      </c>
      <c r="O583" s="445">
        <v>0</v>
      </c>
      <c r="P583" s="445">
        <v>47</v>
      </c>
      <c r="Q583" s="444">
        <v>0</v>
      </c>
      <c r="R583" s="445">
        <v>0</v>
      </c>
      <c r="S583" s="445">
        <v>0</v>
      </c>
      <c r="T583" s="444">
        <v>0</v>
      </c>
      <c r="U583" s="445">
        <v>0</v>
      </c>
      <c r="V583" s="445">
        <v>0</v>
      </c>
      <c r="W583" s="445">
        <v>0</v>
      </c>
      <c r="X583" s="445">
        <v>0</v>
      </c>
      <c r="Y583" s="445">
        <v>95</v>
      </c>
      <c r="Z583" s="444">
        <v>0</v>
      </c>
      <c r="AA583" s="445">
        <v>0</v>
      </c>
      <c r="AB583" s="1414">
        <v>1381</v>
      </c>
      <c r="AC583" s="1407">
        <v>453909</v>
      </c>
      <c r="AD583" s="397">
        <v>7590</v>
      </c>
      <c r="AE583" s="397">
        <v>576</v>
      </c>
      <c r="AF583" s="397">
        <v>2342</v>
      </c>
      <c r="AG583" s="397">
        <v>664</v>
      </c>
      <c r="AH583" s="397">
        <v>11</v>
      </c>
      <c r="AI583" s="397">
        <v>80</v>
      </c>
      <c r="AJ583" s="397">
        <v>1959</v>
      </c>
      <c r="AK583" s="237">
        <v>52255</v>
      </c>
    </row>
    <row r="584" spans="1:37" ht="16.5" customHeight="1">
      <c r="A584" s="196">
        <v>41442</v>
      </c>
      <c r="B584" s="726">
        <v>0</v>
      </c>
      <c r="C584" s="395">
        <v>0</v>
      </c>
      <c r="D584" s="395">
        <v>8313</v>
      </c>
      <c r="E584" s="396">
        <v>0</v>
      </c>
      <c r="F584" s="395">
        <v>0</v>
      </c>
      <c r="G584" s="448">
        <v>14</v>
      </c>
      <c r="H584" s="447">
        <v>0</v>
      </c>
      <c r="I584" s="448">
        <v>0</v>
      </c>
      <c r="J584" s="448">
        <v>285</v>
      </c>
      <c r="K584" s="447">
        <v>0</v>
      </c>
      <c r="L584" s="448">
        <v>0</v>
      </c>
      <c r="M584" s="448">
        <v>329</v>
      </c>
      <c r="N584" s="447">
        <v>0</v>
      </c>
      <c r="O584" s="448">
        <v>0</v>
      </c>
      <c r="P584" s="448">
        <v>109</v>
      </c>
      <c r="Q584" s="447">
        <v>0</v>
      </c>
      <c r="R584" s="448">
        <v>0</v>
      </c>
      <c r="S584" s="448">
        <v>1</v>
      </c>
      <c r="T584" s="447">
        <v>0</v>
      </c>
      <c r="U584" s="448">
        <v>0</v>
      </c>
      <c r="V584" s="448">
        <v>0</v>
      </c>
      <c r="W584" s="448">
        <v>0</v>
      </c>
      <c r="X584" s="448">
        <v>0</v>
      </c>
      <c r="Y584" s="448">
        <v>80</v>
      </c>
      <c r="Z584" s="447">
        <v>0</v>
      </c>
      <c r="AA584" s="448">
        <v>0</v>
      </c>
      <c r="AB584" s="1414">
        <v>3761</v>
      </c>
      <c r="AC584" s="1407">
        <v>453459</v>
      </c>
      <c r="AD584" s="397">
        <v>7576</v>
      </c>
      <c r="AE584" s="397">
        <v>578</v>
      </c>
      <c r="AF584" s="397">
        <v>2336</v>
      </c>
      <c r="AG584" s="397">
        <v>669</v>
      </c>
      <c r="AH584" s="397">
        <v>11</v>
      </c>
      <c r="AI584" s="397">
        <v>80</v>
      </c>
      <c r="AJ584" s="397">
        <v>2029</v>
      </c>
      <c r="AK584" s="237">
        <v>51173</v>
      </c>
    </row>
    <row r="585" spans="1:37" ht="16.5" customHeight="1">
      <c r="A585" s="196">
        <v>41443</v>
      </c>
      <c r="B585" s="726">
        <v>0</v>
      </c>
      <c r="C585" s="395">
        <v>0</v>
      </c>
      <c r="D585" s="395">
        <v>10725</v>
      </c>
      <c r="E585" s="396">
        <v>0</v>
      </c>
      <c r="F585" s="395">
        <v>0</v>
      </c>
      <c r="G585" s="445">
        <v>6</v>
      </c>
      <c r="H585" s="444">
        <v>0</v>
      </c>
      <c r="I585" s="445">
        <v>0</v>
      </c>
      <c r="J585" s="445">
        <v>263</v>
      </c>
      <c r="K585" s="444">
        <v>0</v>
      </c>
      <c r="L585" s="445">
        <v>0</v>
      </c>
      <c r="M585" s="445">
        <v>756</v>
      </c>
      <c r="N585" s="444">
        <v>0</v>
      </c>
      <c r="O585" s="445">
        <v>0</v>
      </c>
      <c r="P585" s="445">
        <v>115</v>
      </c>
      <c r="Q585" s="444">
        <v>0</v>
      </c>
      <c r="R585" s="445">
        <v>0</v>
      </c>
      <c r="S585" s="445">
        <v>0</v>
      </c>
      <c r="T585" s="444">
        <v>0</v>
      </c>
      <c r="U585" s="445">
        <v>0</v>
      </c>
      <c r="V585" s="445">
        <v>0</v>
      </c>
      <c r="W585" s="445">
        <v>0</v>
      </c>
      <c r="X585" s="445">
        <v>0</v>
      </c>
      <c r="Y585" s="445">
        <v>0</v>
      </c>
      <c r="Z585" s="444">
        <v>0</v>
      </c>
      <c r="AA585" s="445">
        <v>0</v>
      </c>
      <c r="AB585" s="1414">
        <v>2207</v>
      </c>
      <c r="AC585" s="1407">
        <v>376373</v>
      </c>
      <c r="AD585" s="397">
        <v>7574</v>
      </c>
      <c r="AE585" s="397">
        <v>579</v>
      </c>
      <c r="AF585" s="397">
        <v>2302</v>
      </c>
      <c r="AG585" s="397">
        <v>674</v>
      </c>
      <c r="AH585" s="397">
        <v>11</v>
      </c>
      <c r="AI585" s="397">
        <v>80</v>
      </c>
      <c r="AJ585" s="397">
        <v>2029</v>
      </c>
      <c r="AK585" s="237">
        <v>50915</v>
      </c>
    </row>
    <row r="586" spans="1:37" ht="16.5" customHeight="1">
      <c r="A586" s="196">
        <v>41444</v>
      </c>
      <c r="B586" s="726">
        <v>0</v>
      </c>
      <c r="C586" s="395">
        <v>0</v>
      </c>
      <c r="D586" s="395">
        <v>14228</v>
      </c>
      <c r="E586" s="396">
        <v>0</v>
      </c>
      <c r="F586" s="395">
        <v>0</v>
      </c>
      <c r="G586" s="451">
        <v>1</v>
      </c>
      <c r="H586" s="450">
        <v>0</v>
      </c>
      <c r="I586" s="451">
        <v>0</v>
      </c>
      <c r="J586" s="451">
        <v>269</v>
      </c>
      <c r="K586" s="450">
        <v>0</v>
      </c>
      <c r="L586" s="451">
        <v>0</v>
      </c>
      <c r="M586" s="451">
        <v>446</v>
      </c>
      <c r="N586" s="450">
        <v>0</v>
      </c>
      <c r="O586" s="451">
        <v>0</v>
      </c>
      <c r="P586" s="451">
        <v>46</v>
      </c>
      <c r="Q586" s="450">
        <v>0</v>
      </c>
      <c r="R586" s="451">
        <v>0</v>
      </c>
      <c r="S586" s="451">
        <v>0</v>
      </c>
      <c r="T586" s="450">
        <v>0</v>
      </c>
      <c r="U586" s="451">
        <v>0</v>
      </c>
      <c r="V586" s="451">
        <v>0</v>
      </c>
      <c r="W586" s="451">
        <v>0</v>
      </c>
      <c r="X586" s="451">
        <v>0</v>
      </c>
      <c r="Y586" s="451">
        <v>80</v>
      </c>
      <c r="Z586" s="450">
        <v>0</v>
      </c>
      <c r="AA586" s="451">
        <v>0</v>
      </c>
      <c r="AB586" s="1414">
        <v>1173</v>
      </c>
      <c r="AC586" s="1407">
        <v>375984</v>
      </c>
      <c r="AD586" s="397">
        <v>7574</v>
      </c>
      <c r="AE586" s="397">
        <v>591</v>
      </c>
      <c r="AF586" s="397">
        <v>2313</v>
      </c>
      <c r="AG586" s="397">
        <v>674</v>
      </c>
      <c r="AH586" s="397">
        <v>11</v>
      </c>
      <c r="AI586" s="397">
        <v>80</v>
      </c>
      <c r="AJ586" s="397">
        <v>2079</v>
      </c>
      <c r="AK586" s="237">
        <v>50906</v>
      </c>
    </row>
    <row r="587" spans="1:37" ht="16.5" customHeight="1">
      <c r="A587" s="196">
        <v>41445</v>
      </c>
      <c r="B587" s="726">
        <v>0</v>
      </c>
      <c r="C587" s="395">
        <v>0</v>
      </c>
      <c r="D587" s="395">
        <v>18817</v>
      </c>
      <c r="E587" s="396">
        <v>0</v>
      </c>
      <c r="F587" s="395">
        <v>0</v>
      </c>
      <c r="G587" s="451">
        <v>29</v>
      </c>
      <c r="H587" s="450">
        <v>0</v>
      </c>
      <c r="I587" s="451">
        <v>0</v>
      </c>
      <c r="J587" s="451">
        <v>155</v>
      </c>
      <c r="K587" s="450">
        <v>0</v>
      </c>
      <c r="L587" s="451">
        <v>0</v>
      </c>
      <c r="M587" s="451">
        <v>285</v>
      </c>
      <c r="N587" s="450">
        <v>0</v>
      </c>
      <c r="O587" s="451">
        <v>0</v>
      </c>
      <c r="P587" s="451">
        <v>207</v>
      </c>
      <c r="Q587" s="450">
        <v>0</v>
      </c>
      <c r="R587" s="451">
        <v>0</v>
      </c>
      <c r="S587" s="451">
        <v>0</v>
      </c>
      <c r="T587" s="450">
        <v>0</v>
      </c>
      <c r="U587" s="451">
        <v>0</v>
      </c>
      <c r="V587" s="451">
        <v>0</v>
      </c>
      <c r="W587" s="451">
        <v>0</v>
      </c>
      <c r="X587" s="451">
        <v>0</v>
      </c>
      <c r="Y587" s="451">
        <v>180</v>
      </c>
      <c r="Z587" s="450">
        <v>0</v>
      </c>
      <c r="AA587" s="451">
        <v>0</v>
      </c>
      <c r="AB587" s="1414">
        <v>965</v>
      </c>
      <c r="AC587" s="1407">
        <v>376757</v>
      </c>
      <c r="AD587" s="397">
        <v>7574</v>
      </c>
      <c r="AE587" s="397">
        <v>580</v>
      </c>
      <c r="AF587" s="397">
        <v>2285</v>
      </c>
      <c r="AG587" s="397">
        <v>656</v>
      </c>
      <c r="AH587" s="397">
        <v>11</v>
      </c>
      <c r="AI587" s="397">
        <v>80</v>
      </c>
      <c r="AJ587" s="397">
        <v>2229</v>
      </c>
      <c r="AK587" s="237">
        <v>51135</v>
      </c>
    </row>
    <row r="588" spans="1:37" ht="16.5" customHeight="1">
      <c r="A588" s="196">
        <v>41446</v>
      </c>
      <c r="B588" s="726">
        <v>0</v>
      </c>
      <c r="C588" s="395">
        <v>0</v>
      </c>
      <c r="D588" s="395">
        <v>25107</v>
      </c>
      <c r="E588" s="396">
        <v>0</v>
      </c>
      <c r="F588" s="395">
        <v>0</v>
      </c>
      <c r="G588" s="454">
        <v>96</v>
      </c>
      <c r="H588" s="453">
        <v>0</v>
      </c>
      <c r="I588" s="454">
        <v>0</v>
      </c>
      <c r="J588" s="454">
        <v>169</v>
      </c>
      <c r="K588" s="453">
        <v>0</v>
      </c>
      <c r="L588" s="454">
        <v>0</v>
      </c>
      <c r="M588" s="454">
        <v>153</v>
      </c>
      <c r="N588" s="453">
        <v>0</v>
      </c>
      <c r="O588" s="454">
        <v>0</v>
      </c>
      <c r="P588" s="454">
        <v>107</v>
      </c>
      <c r="Q588" s="453">
        <v>0</v>
      </c>
      <c r="R588" s="454">
        <v>0</v>
      </c>
      <c r="S588" s="454">
        <v>0</v>
      </c>
      <c r="T588" s="453">
        <v>0</v>
      </c>
      <c r="U588" s="454">
        <v>0</v>
      </c>
      <c r="V588" s="454">
        <v>0</v>
      </c>
      <c r="W588" s="454">
        <v>0</v>
      </c>
      <c r="X588" s="454">
        <v>0</v>
      </c>
      <c r="Y588" s="454">
        <v>0</v>
      </c>
      <c r="Z588" s="453">
        <v>0</v>
      </c>
      <c r="AA588" s="454">
        <v>250</v>
      </c>
      <c r="AB588" s="1414">
        <v>2222</v>
      </c>
      <c r="AC588" s="1407">
        <v>376961</v>
      </c>
      <c r="AD588" s="397">
        <v>7574</v>
      </c>
      <c r="AE588" s="397">
        <v>370</v>
      </c>
      <c r="AF588" s="397">
        <v>2261</v>
      </c>
      <c r="AG588" s="397">
        <v>660</v>
      </c>
      <c r="AH588" s="397">
        <v>11</v>
      </c>
      <c r="AI588" s="397">
        <v>80</v>
      </c>
      <c r="AJ588" s="397">
        <v>2229</v>
      </c>
      <c r="AK588" s="237">
        <v>51417</v>
      </c>
    </row>
    <row r="589" spans="1:37" ht="16.5" customHeight="1">
      <c r="A589" s="196">
        <v>41449</v>
      </c>
      <c r="B589" s="726">
        <v>0</v>
      </c>
      <c r="C589" s="395">
        <v>0</v>
      </c>
      <c r="D589" s="395">
        <v>29585</v>
      </c>
      <c r="E589" s="396">
        <v>0</v>
      </c>
      <c r="F589" s="395">
        <v>0</v>
      </c>
      <c r="G589" s="454">
        <v>101</v>
      </c>
      <c r="H589" s="453">
        <v>0</v>
      </c>
      <c r="I589" s="454">
        <v>0</v>
      </c>
      <c r="J589" s="454">
        <v>858</v>
      </c>
      <c r="K589" s="453">
        <v>0</v>
      </c>
      <c r="L589" s="454">
        <v>0</v>
      </c>
      <c r="M589" s="454">
        <v>895</v>
      </c>
      <c r="N589" s="453">
        <v>0</v>
      </c>
      <c r="O589" s="454">
        <v>0</v>
      </c>
      <c r="P589" s="454">
        <v>22</v>
      </c>
      <c r="Q589" s="453">
        <v>0</v>
      </c>
      <c r="R589" s="454">
        <v>0</v>
      </c>
      <c r="S589" s="454">
        <v>0</v>
      </c>
      <c r="T589" s="453">
        <v>0</v>
      </c>
      <c r="U589" s="454">
        <v>0</v>
      </c>
      <c r="V589" s="454">
        <v>0</v>
      </c>
      <c r="W589" s="454">
        <v>0</v>
      </c>
      <c r="X589" s="454">
        <v>0</v>
      </c>
      <c r="Y589" s="454">
        <v>0</v>
      </c>
      <c r="Z589" s="453">
        <v>0</v>
      </c>
      <c r="AA589" s="454">
        <v>500</v>
      </c>
      <c r="AB589" s="1414">
        <v>2858</v>
      </c>
      <c r="AC589" s="1407">
        <v>370165</v>
      </c>
      <c r="AD589" s="397">
        <v>7574</v>
      </c>
      <c r="AE589" s="397">
        <v>368</v>
      </c>
      <c r="AF589" s="397">
        <v>2255</v>
      </c>
      <c r="AG589" s="397">
        <v>657</v>
      </c>
      <c r="AH589" s="397">
        <v>11</v>
      </c>
      <c r="AI589" s="397">
        <v>80</v>
      </c>
      <c r="AJ589" s="397">
        <v>2229</v>
      </c>
      <c r="AK589" s="237">
        <v>52057</v>
      </c>
    </row>
    <row r="590" spans="1:37" ht="16.5" customHeight="1">
      <c r="A590" s="196">
        <v>41450</v>
      </c>
      <c r="B590" s="726">
        <v>0</v>
      </c>
      <c r="C590" s="395">
        <v>0</v>
      </c>
      <c r="D590" s="395">
        <v>17434</v>
      </c>
      <c r="E590" s="396">
        <v>0</v>
      </c>
      <c r="F590" s="395">
        <v>0</v>
      </c>
      <c r="G590" s="454">
        <v>70</v>
      </c>
      <c r="H590" s="453">
        <v>0</v>
      </c>
      <c r="I590" s="454">
        <v>0</v>
      </c>
      <c r="J590" s="454">
        <v>53</v>
      </c>
      <c r="K590" s="453">
        <v>0</v>
      </c>
      <c r="L590" s="454">
        <v>0</v>
      </c>
      <c r="M590" s="454">
        <v>43</v>
      </c>
      <c r="N590" s="453">
        <v>0</v>
      </c>
      <c r="O590" s="454">
        <v>0</v>
      </c>
      <c r="P590" s="454">
        <v>51</v>
      </c>
      <c r="Q590" s="453">
        <v>0</v>
      </c>
      <c r="R590" s="454">
        <v>0</v>
      </c>
      <c r="S590" s="454">
        <v>0</v>
      </c>
      <c r="T590" s="453">
        <v>0</v>
      </c>
      <c r="U590" s="454">
        <v>0</v>
      </c>
      <c r="V590" s="454">
        <v>0</v>
      </c>
      <c r="W590" s="454">
        <v>0</v>
      </c>
      <c r="X590" s="454">
        <v>0</v>
      </c>
      <c r="Y590" s="454">
        <v>20</v>
      </c>
      <c r="Z590" s="453">
        <v>0</v>
      </c>
      <c r="AA590" s="454">
        <v>1990</v>
      </c>
      <c r="AB590" s="1414">
        <v>3892</v>
      </c>
      <c r="AC590" s="1407">
        <v>369290</v>
      </c>
      <c r="AD590" s="397">
        <v>7574</v>
      </c>
      <c r="AE590" s="397">
        <v>367</v>
      </c>
      <c r="AF590" s="397">
        <v>2259</v>
      </c>
      <c r="AG590" s="397">
        <v>657</v>
      </c>
      <c r="AH590" s="397">
        <v>11</v>
      </c>
      <c r="AI590" s="397">
        <v>80</v>
      </c>
      <c r="AJ590" s="397">
        <v>2229</v>
      </c>
      <c r="AK590" s="237">
        <v>51110</v>
      </c>
    </row>
    <row r="591" spans="1:37" ht="16.5" customHeight="1">
      <c r="A591" s="196">
        <v>41451</v>
      </c>
      <c r="B591" s="726">
        <v>0</v>
      </c>
      <c r="C591" s="395">
        <v>0</v>
      </c>
      <c r="D591" s="395">
        <v>16634</v>
      </c>
      <c r="E591" s="396">
        <v>0</v>
      </c>
      <c r="F591" s="395">
        <v>0</v>
      </c>
      <c r="G591" s="457">
        <v>93</v>
      </c>
      <c r="H591" s="456">
        <v>0</v>
      </c>
      <c r="I591" s="457">
        <v>0</v>
      </c>
      <c r="J591" s="457">
        <v>40</v>
      </c>
      <c r="K591" s="456">
        <v>0</v>
      </c>
      <c r="L591" s="457">
        <v>0</v>
      </c>
      <c r="M591" s="457">
        <v>164</v>
      </c>
      <c r="N591" s="456">
        <v>0</v>
      </c>
      <c r="O591" s="457">
        <v>0</v>
      </c>
      <c r="P591" s="457">
        <v>51</v>
      </c>
      <c r="Q591" s="456">
        <v>0</v>
      </c>
      <c r="R591" s="457">
        <v>0</v>
      </c>
      <c r="S591" s="457">
        <v>0</v>
      </c>
      <c r="T591" s="456">
        <v>0</v>
      </c>
      <c r="U591" s="457">
        <v>0</v>
      </c>
      <c r="V591" s="457">
        <v>0</v>
      </c>
      <c r="W591" s="457">
        <v>0</v>
      </c>
      <c r="X591" s="457">
        <v>0</v>
      </c>
      <c r="Y591" s="457">
        <v>20</v>
      </c>
      <c r="Z591" s="456">
        <v>0</v>
      </c>
      <c r="AA591" s="457">
        <v>0</v>
      </c>
      <c r="AB591" s="1414">
        <v>1391</v>
      </c>
      <c r="AC591" s="1407">
        <v>369169</v>
      </c>
      <c r="AD591" s="397">
        <v>7574</v>
      </c>
      <c r="AE591" s="397">
        <v>353</v>
      </c>
      <c r="AF591" s="397">
        <v>2260</v>
      </c>
      <c r="AG591" s="397">
        <v>648</v>
      </c>
      <c r="AH591" s="397">
        <v>11</v>
      </c>
      <c r="AI591" s="397">
        <v>80</v>
      </c>
      <c r="AJ591" s="397">
        <v>2239</v>
      </c>
      <c r="AK591" s="237">
        <v>51272</v>
      </c>
    </row>
    <row r="592" spans="1:37" ht="16.5" customHeight="1">
      <c r="A592" s="196">
        <v>41452</v>
      </c>
      <c r="B592" s="726">
        <v>0</v>
      </c>
      <c r="C592" s="395">
        <v>0</v>
      </c>
      <c r="D592" s="395">
        <v>8305</v>
      </c>
      <c r="E592" s="396">
        <v>0</v>
      </c>
      <c r="F592" s="395">
        <v>0</v>
      </c>
      <c r="G592" s="457">
        <v>0</v>
      </c>
      <c r="H592" s="456">
        <v>0</v>
      </c>
      <c r="I592" s="457">
        <v>0</v>
      </c>
      <c r="J592" s="457">
        <v>12</v>
      </c>
      <c r="K592" s="456">
        <v>0</v>
      </c>
      <c r="L592" s="457">
        <v>0</v>
      </c>
      <c r="M592" s="457">
        <v>38</v>
      </c>
      <c r="N592" s="456">
        <v>0</v>
      </c>
      <c r="O592" s="457">
        <v>0</v>
      </c>
      <c r="P592" s="457">
        <v>15</v>
      </c>
      <c r="Q592" s="456">
        <v>0</v>
      </c>
      <c r="R592" s="457">
        <v>0</v>
      </c>
      <c r="S592" s="457">
        <v>0</v>
      </c>
      <c r="T592" s="456">
        <v>0</v>
      </c>
      <c r="U592" s="457">
        <v>0</v>
      </c>
      <c r="V592" s="457">
        <v>0</v>
      </c>
      <c r="W592" s="457">
        <v>0</v>
      </c>
      <c r="X592" s="457">
        <v>0</v>
      </c>
      <c r="Y592" s="457">
        <v>10</v>
      </c>
      <c r="Z592" s="456">
        <v>0</v>
      </c>
      <c r="AA592" s="457">
        <v>250</v>
      </c>
      <c r="AB592" s="1414">
        <v>3014</v>
      </c>
      <c r="AC592" s="1407">
        <v>369128</v>
      </c>
      <c r="AD592" s="397">
        <v>7574</v>
      </c>
      <c r="AE592" s="397">
        <v>350</v>
      </c>
      <c r="AF592" s="397">
        <v>2094</v>
      </c>
      <c r="AG592" s="397">
        <v>167</v>
      </c>
      <c r="AH592" s="397">
        <v>1</v>
      </c>
      <c r="AI592" s="397">
        <v>80</v>
      </c>
      <c r="AJ592" s="397">
        <v>2249</v>
      </c>
      <c r="AK592" s="237">
        <v>51632</v>
      </c>
    </row>
    <row r="593" spans="1:38" ht="16.5" customHeight="1">
      <c r="A593" s="196">
        <v>41453</v>
      </c>
      <c r="B593" s="726">
        <v>0</v>
      </c>
      <c r="C593" s="395">
        <v>0</v>
      </c>
      <c r="D593" s="395">
        <v>10593</v>
      </c>
      <c r="E593" s="396">
        <v>0</v>
      </c>
      <c r="F593" s="395">
        <v>0</v>
      </c>
      <c r="G593" s="457">
        <v>132</v>
      </c>
      <c r="H593" s="456">
        <v>0</v>
      </c>
      <c r="I593" s="457">
        <v>0</v>
      </c>
      <c r="J593" s="457">
        <v>31</v>
      </c>
      <c r="K593" s="456">
        <v>0</v>
      </c>
      <c r="L593" s="457">
        <v>0</v>
      </c>
      <c r="M593" s="457">
        <v>28</v>
      </c>
      <c r="N593" s="456">
        <v>0</v>
      </c>
      <c r="O593" s="457">
        <v>0</v>
      </c>
      <c r="P593" s="457">
        <v>19</v>
      </c>
      <c r="Q593" s="456">
        <v>0</v>
      </c>
      <c r="R593" s="457">
        <v>0</v>
      </c>
      <c r="S593" s="457">
        <v>0</v>
      </c>
      <c r="T593" s="456">
        <v>0</v>
      </c>
      <c r="U593" s="457">
        <v>0</v>
      </c>
      <c r="V593" s="457">
        <v>0</v>
      </c>
      <c r="W593" s="457">
        <v>0</v>
      </c>
      <c r="X593" s="457">
        <v>0</v>
      </c>
      <c r="Y593" s="457">
        <v>110</v>
      </c>
      <c r="Z593" s="456">
        <v>0</v>
      </c>
      <c r="AA593" s="457">
        <v>0</v>
      </c>
      <c r="AB593" s="1414">
        <v>3316</v>
      </c>
      <c r="AC593" s="1407">
        <v>368708</v>
      </c>
      <c r="AD593" s="397">
        <v>7574</v>
      </c>
      <c r="AE593" s="397">
        <v>355</v>
      </c>
      <c r="AF593" s="397">
        <v>2093</v>
      </c>
      <c r="AG593" s="397">
        <v>167</v>
      </c>
      <c r="AH593" s="397">
        <v>1</v>
      </c>
      <c r="AI593" s="397">
        <v>80</v>
      </c>
      <c r="AJ593" s="397">
        <v>2229</v>
      </c>
      <c r="AK593" s="237">
        <v>52012</v>
      </c>
    </row>
    <row r="594" spans="1:38" ht="16.5" customHeight="1">
      <c r="A594" s="196">
        <v>41456</v>
      </c>
      <c r="B594" s="726">
        <v>0</v>
      </c>
      <c r="C594" s="395">
        <v>0</v>
      </c>
      <c r="D594" s="395">
        <v>6475</v>
      </c>
      <c r="E594" s="396">
        <v>0</v>
      </c>
      <c r="F594" s="395">
        <v>0</v>
      </c>
      <c r="G594" s="460">
        <v>25</v>
      </c>
      <c r="H594" s="459">
        <v>0</v>
      </c>
      <c r="I594" s="460">
        <v>0</v>
      </c>
      <c r="J594" s="460">
        <v>6</v>
      </c>
      <c r="K594" s="459">
        <v>0</v>
      </c>
      <c r="L594" s="460">
        <v>0</v>
      </c>
      <c r="M594" s="460">
        <v>20</v>
      </c>
      <c r="N594" s="459">
        <v>0</v>
      </c>
      <c r="O594" s="460">
        <v>0</v>
      </c>
      <c r="P594" s="460">
        <v>0</v>
      </c>
      <c r="Q594" s="459">
        <v>0</v>
      </c>
      <c r="R594" s="460">
        <v>0</v>
      </c>
      <c r="S594" s="460">
        <v>0</v>
      </c>
      <c r="T594" s="459">
        <v>0</v>
      </c>
      <c r="U594" s="460">
        <v>0</v>
      </c>
      <c r="V594" s="460">
        <v>0</v>
      </c>
      <c r="W594" s="460">
        <v>0</v>
      </c>
      <c r="X594" s="460">
        <v>0</v>
      </c>
      <c r="Y594" s="460">
        <v>75</v>
      </c>
      <c r="Z594" s="459">
        <v>0</v>
      </c>
      <c r="AA594" s="460">
        <v>3500</v>
      </c>
      <c r="AB594" s="1414">
        <v>8283</v>
      </c>
      <c r="AC594" s="1407">
        <v>368987</v>
      </c>
      <c r="AD594" s="397">
        <v>7574</v>
      </c>
      <c r="AE594" s="397">
        <v>350</v>
      </c>
      <c r="AF594" s="397">
        <v>2085</v>
      </c>
      <c r="AG594" s="397">
        <v>167</v>
      </c>
      <c r="AH594" s="397">
        <v>1</v>
      </c>
      <c r="AI594" s="397">
        <v>40</v>
      </c>
      <c r="AJ594" s="397">
        <v>615</v>
      </c>
      <c r="AK594" s="237">
        <v>38497</v>
      </c>
    </row>
    <row r="595" spans="1:38" ht="16.5" customHeight="1">
      <c r="A595" s="196">
        <v>41457</v>
      </c>
      <c r="B595" s="726">
        <v>0</v>
      </c>
      <c r="C595" s="395">
        <v>0</v>
      </c>
      <c r="D595" s="395">
        <v>10053</v>
      </c>
      <c r="E595" s="396">
        <v>0</v>
      </c>
      <c r="F595" s="395">
        <v>0</v>
      </c>
      <c r="G595" s="460">
        <v>0</v>
      </c>
      <c r="H595" s="459">
        <v>0</v>
      </c>
      <c r="I595" s="460">
        <v>0</v>
      </c>
      <c r="J595" s="460">
        <v>17</v>
      </c>
      <c r="K595" s="459">
        <v>0</v>
      </c>
      <c r="L595" s="460">
        <v>0</v>
      </c>
      <c r="M595" s="460">
        <v>8</v>
      </c>
      <c r="N595" s="459">
        <v>0</v>
      </c>
      <c r="O595" s="460">
        <v>0</v>
      </c>
      <c r="P595" s="460">
        <v>1</v>
      </c>
      <c r="Q595" s="459">
        <v>0</v>
      </c>
      <c r="R595" s="460">
        <v>0</v>
      </c>
      <c r="S595" s="460">
        <v>0</v>
      </c>
      <c r="T595" s="459">
        <v>0</v>
      </c>
      <c r="U595" s="460">
        <v>0</v>
      </c>
      <c r="V595" s="460">
        <v>0</v>
      </c>
      <c r="W595" s="460">
        <v>0</v>
      </c>
      <c r="X595" s="460">
        <v>0</v>
      </c>
      <c r="Y595" s="460">
        <v>0</v>
      </c>
      <c r="Z595" s="459">
        <v>0</v>
      </c>
      <c r="AA595" s="460">
        <v>3000</v>
      </c>
      <c r="AB595" s="1414">
        <v>5678</v>
      </c>
      <c r="AC595" s="1407">
        <v>369187</v>
      </c>
      <c r="AD595" s="397">
        <v>6664</v>
      </c>
      <c r="AE595" s="397">
        <v>241</v>
      </c>
      <c r="AF595" s="397">
        <v>2085</v>
      </c>
      <c r="AG595" s="397">
        <v>167</v>
      </c>
      <c r="AH595" s="397">
        <v>1</v>
      </c>
      <c r="AI595" s="397">
        <v>40</v>
      </c>
      <c r="AJ595" s="397">
        <v>615</v>
      </c>
      <c r="AK595" s="237">
        <v>34058</v>
      </c>
    </row>
    <row r="596" spans="1:38" ht="16.5" customHeight="1">
      <c r="A596" s="196">
        <v>41458</v>
      </c>
      <c r="B596" s="726">
        <v>0</v>
      </c>
      <c r="C596" s="395">
        <v>0</v>
      </c>
      <c r="D596" s="395">
        <v>3340</v>
      </c>
      <c r="E596" s="396">
        <v>0</v>
      </c>
      <c r="F596" s="395">
        <v>0</v>
      </c>
      <c r="G596" s="460">
        <v>26</v>
      </c>
      <c r="H596" s="459">
        <v>0</v>
      </c>
      <c r="I596" s="460">
        <v>0</v>
      </c>
      <c r="J596" s="460">
        <v>27</v>
      </c>
      <c r="K596" s="459">
        <v>0</v>
      </c>
      <c r="L596" s="460">
        <v>0</v>
      </c>
      <c r="M596" s="460">
        <v>18</v>
      </c>
      <c r="N596" s="459">
        <v>0</v>
      </c>
      <c r="O596" s="460">
        <v>0</v>
      </c>
      <c r="P596" s="460">
        <v>0</v>
      </c>
      <c r="Q596" s="459">
        <v>0</v>
      </c>
      <c r="R596" s="460">
        <v>0</v>
      </c>
      <c r="S596" s="460">
        <v>0</v>
      </c>
      <c r="T596" s="459">
        <v>0</v>
      </c>
      <c r="U596" s="460">
        <v>0</v>
      </c>
      <c r="V596" s="460">
        <v>0</v>
      </c>
      <c r="W596" s="460">
        <v>0</v>
      </c>
      <c r="X596" s="460">
        <v>0</v>
      </c>
      <c r="Y596" s="460">
        <v>12</v>
      </c>
      <c r="Z596" s="459">
        <v>0</v>
      </c>
      <c r="AA596" s="460">
        <v>0</v>
      </c>
      <c r="AB596" s="1414">
        <v>210</v>
      </c>
      <c r="AC596" s="1407">
        <v>368797</v>
      </c>
      <c r="AD596" s="397">
        <v>6664</v>
      </c>
      <c r="AE596" s="397">
        <v>236</v>
      </c>
      <c r="AF596" s="397">
        <v>2082</v>
      </c>
      <c r="AG596" s="397">
        <v>167</v>
      </c>
      <c r="AH596" s="397">
        <v>1</v>
      </c>
      <c r="AI596" s="397">
        <v>40</v>
      </c>
      <c r="AJ596" s="397">
        <v>627</v>
      </c>
      <c r="AK596" s="237">
        <v>35147</v>
      </c>
    </row>
    <row r="597" spans="1:38" s="112" customFormat="1" ht="16.5" customHeight="1">
      <c r="A597" s="711">
        <v>41459</v>
      </c>
      <c r="B597" s="107">
        <v>0</v>
      </c>
      <c r="C597" s="107">
        <v>0</v>
      </c>
      <c r="D597" s="107">
        <v>222</v>
      </c>
      <c r="E597" s="113">
        <v>0</v>
      </c>
      <c r="F597" s="107">
        <v>0</v>
      </c>
      <c r="G597" s="108">
        <v>0</v>
      </c>
      <c r="H597" s="109">
        <v>0</v>
      </c>
      <c r="I597" s="108">
        <v>0</v>
      </c>
      <c r="J597" s="108">
        <v>0</v>
      </c>
      <c r="K597" s="109">
        <v>0</v>
      </c>
      <c r="L597" s="108">
        <v>0</v>
      </c>
      <c r="M597" s="108">
        <v>0</v>
      </c>
      <c r="N597" s="109">
        <v>0</v>
      </c>
      <c r="O597" s="108">
        <v>0</v>
      </c>
      <c r="P597" s="108">
        <v>0</v>
      </c>
      <c r="Q597" s="109">
        <v>0</v>
      </c>
      <c r="R597" s="108">
        <v>0</v>
      </c>
      <c r="S597" s="108">
        <v>0</v>
      </c>
      <c r="T597" s="109">
        <v>0</v>
      </c>
      <c r="U597" s="108">
        <v>0</v>
      </c>
      <c r="V597" s="108">
        <v>0</v>
      </c>
      <c r="W597" s="108">
        <v>0</v>
      </c>
      <c r="X597" s="108">
        <v>0</v>
      </c>
      <c r="Y597" s="108">
        <v>0</v>
      </c>
      <c r="Z597" s="109">
        <v>0</v>
      </c>
      <c r="AA597" s="108">
        <v>0</v>
      </c>
      <c r="AB597" s="1418">
        <v>0</v>
      </c>
      <c r="AC597" s="1413">
        <v>368772</v>
      </c>
      <c r="AD597" s="108">
        <v>6664</v>
      </c>
      <c r="AE597" s="108">
        <v>236</v>
      </c>
      <c r="AF597" s="108">
        <v>2082</v>
      </c>
      <c r="AG597" s="108">
        <v>167</v>
      </c>
      <c r="AH597" s="108">
        <v>1</v>
      </c>
      <c r="AI597" s="108">
        <v>40</v>
      </c>
      <c r="AJ597" s="108">
        <v>627</v>
      </c>
      <c r="AK597" s="150">
        <v>35647</v>
      </c>
      <c r="AL597" s="115" t="s">
        <v>28</v>
      </c>
    </row>
    <row r="598" spans="1:38" ht="16.5" customHeight="1">
      <c r="A598" s="196">
        <v>41460</v>
      </c>
      <c r="B598" s="726">
        <v>0</v>
      </c>
      <c r="C598" s="395">
        <v>0</v>
      </c>
      <c r="D598" s="395">
        <v>2523</v>
      </c>
      <c r="E598" s="396">
        <v>0</v>
      </c>
      <c r="F598" s="395">
        <v>0</v>
      </c>
      <c r="G598" s="463">
        <v>10</v>
      </c>
      <c r="H598" s="462">
        <v>0</v>
      </c>
      <c r="I598" s="463">
        <v>0</v>
      </c>
      <c r="J598" s="463">
        <v>27</v>
      </c>
      <c r="K598" s="462">
        <v>0</v>
      </c>
      <c r="L598" s="463">
        <v>0</v>
      </c>
      <c r="M598" s="463">
        <v>12</v>
      </c>
      <c r="N598" s="462">
        <v>0</v>
      </c>
      <c r="O598" s="463">
        <v>0</v>
      </c>
      <c r="P598" s="463">
        <v>2</v>
      </c>
      <c r="Q598" s="462">
        <v>0</v>
      </c>
      <c r="R598" s="463">
        <v>0</v>
      </c>
      <c r="S598" s="463">
        <v>0</v>
      </c>
      <c r="T598" s="462">
        <v>0</v>
      </c>
      <c r="U598" s="463">
        <v>0</v>
      </c>
      <c r="V598" s="463">
        <v>0</v>
      </c>
      <c r="W598" s="463">
        <v>0</v>
      </c>
      <c r="X598" s="463">
        <v>0</v>
      </c>
      <c r="Y598" s="463">
        <v>50</v>
      </c>
      <c r="Z598" s="462">
        <v>0</v>
      </c>
      <c r="AA598" s="463">
        <v>0</v>
      </c>
      <c r="AB598" s="1414">
        <v>331</v>
      </c>
      <c r="AC598" s="1407">
        <v>368324</v>
      </c>
      <c r="AD598" s="397">
        <v>6664</v>
      </c>
      <c r="AE598" s="397">
        <v>230</v>
      </c>
      <c r="AF598" s="397">
        <v>2078</v>
      </c>
      <c r="AG598" s="397">
        <v>167</v>
      </c>
      <c r="AH598" s="397">
        <v>1</v>
      </c>
      <c r="AI598" s="397">
        <v>40</v>
      </c>
      <c r="AJ598" s="397">
        <v>677</v>
      </c>
      <c r="AK598" s="237">
        <v>35732</v>
      </c>
    </row>
    <row r="599" spans="1:38" ht="16.5" customHeight="1">
      <c r="A599" s="196">
        <v>41463</v>
      </c>
      <c r="B599" s="726">
        <v>0</v>
      </c>
      <c r="C599" s="395">
        <v>0</v>
      </c>
      <c r="D599" s="395">
        <v>2698</v>
      </c>
      <c r="E599" s="396">
        <v>0</v>
      </c>
      <c r="F599" s="395">
        <v>0</v>
      </c>
      <c r="G599" s="463">
        <v>507</v>
      </c>
      <c r="H599" s="462">
        <v>0</v>
      </c>
      <c r="I599" s="463">
        <v>0</v>
      </c>
      <c r="J599" s="463">
        <v>32</v>
      </c>
      <c r="K599" s="462">
        <v>0</v>
      </c>
      <c r="L599" s="463">
        <v>0</v>
      </c>
      <c r="M599" s="463">
        <v>14</v>
      </c>
      <c r="N599" s="462">
        <v>0</v>
      </c>
      <c r="O599" s="463">
        <v>0</v>
      </c>
      <c r="P599" s="463">
        <v>0</v>
      </c>
      <c r="Q599" s="462">
        <v>0</v>
      </c>
      <c r="R599" s="463">
        <v>0</v>
      </c>
      <c r="S599" s="463">
        <v>0</v>
      </c>
      <c r="T599" s="462">
        <v>0</v>
      </c>
      <c r="U599" s="463">
        <v>0</v>
      </c>
      <c r="V599" s="463">
        <v>0</v>
      </c>
      <c r="W599" s="463">
        <v>0</v>
      </c>
      <c r="X599" s="463">
        <v>0</v>
      </c>
      <c r="Y599" s="463">
        <v>0</v>
      </c>
      <c r="Z599" s="462">
        <v>0</v>
      </c>
      <c r="AA599" s="463">
        <v>1360</v>
      </c>
      <c r="AB599" s="1414">
        <v>2961</v>
      </c>
      <c r="AC599" s="1407">
        <v>368386</v>
      </c>
      <c r="AD599" s="397">
        <v>6478</v>
      </c>
      <c r="AE599" s="397">
        <v>228</v>
      </c>
      <c r="AF599" s="397">
        <v>2076</v>
      </c>
      <c r="AG599" s="397">
        <v>167</v>
      </c>
      <c r="AH599" s="397">
        <v>1</v>
      </c>
      <c r="AI599" s="397">
        <v>40</v>
      </c>
      <c r="AJ599" s="397">
        <v>677</v>
      </c>
      <c r="AK599" s="237">
        <v>34183</v>
      </c>
    </row>
    <row r="600" spans="1:38" ht="16.5" customHeight="1">
      <c r="A600" s="196">
        <v>41464</v>
      </c>
      <c r="B600" s="726">
        <v>0</v>
      </c>
      <c r="C600" s="395">
        <v>0</v>
      </c>
      <c r="D600" s="395">
        <v>3410</v>
      </c>
      <c r="E600" s="396">
        <v>0</v>
      </c>
      <c r="F600" s="395">
        <v>0</v>
      </c>
      <c r="G600" s="463">
        <v>70</v>
      </c>
      <c r="H600" s="462">
        <v>0</v>
      </c>
      <c r="I600" s="463">
        <v>0</v>
      </c>
      <c r="J600" s="463">
        <v>20</v>
      </c>
      <c r="K600" s="462">
        <v>0</v>
      </c>
      <c r="L600" s="463">
        <v>0</v>
      </c>
      <c r="M600" s="463">
        <v>22</v>
      </c>
      <c r="N600" s="462">
        <v>0</v>
      </c>
      <c r="O600" s="463">
        <v>0</v>
      </c>
      <c r="P600" s="463">
        <v>1</v>
      </c>
      <c r="Q600" s="462">
        <v>0</v>
      </c>
      <c r="R600" s="463">
        <v>0</v>
      </c>
      <c r="S600" s="463">
        <v>0</v>
      </c>
      <c r="T600" s="462">
        <v>0</v>
      </c>
      <c r="U600" s="463">
        <v>0</v>
      </c>
      <c r="V600" s="463">
        <v>0</v>
      </c>
      <c r="W600" s="463">
        <v>0</v>
      </c>
      <c r="X600" s="463">
        <v>0</v>
      </c>
      <c r="Y600" s="463">
        <v>61</v>
      </c>
      <c r="Z600" s="462">
        <v>0</v>
      </c>
      <c r="AA600" s="463">
        <v>0</v>
      </c>
      <c r="AB600" s="1414">
        <v>814</v>
      </c>
      <c r="AC600" s="1407">
        <v>368991</v>
      </c>
      <c r="AD600" s="397">
        <v>6478</v>
      </c>
      <c r="AE600" s="397">
        <v>228</v>
      </c>
      <c r="AF600" s="397">
        <v>2066</v>
      </c>
      <c r="AG600" s="397">
        <v>167</v>
      </c>
      <c r="AH600" s="397">
        <v>1</v>
      </c>
      <c r="AI600" s="397">
        <v>40</v>
      </c>
      <c r="AJ600" s="397">
        <v>697</v>
      </c>
      <c r="AK600" s="237">
        <v>34143</v>
      </c>
    </row>
    <row r="601" spans="1:38" ht="16.5" customHeight="1">
      <c r="A601" s="196">
        <v>41465</v>
      </c>
      <c r="B601" s="726">
        <v>0</v>
      </c>
      <c r="C601" s="395">
        <v>0</v>
      </c>
      <c r="D601" s="395">
        <v>2840</v>
      </c>
      <c r="E601" s="396">
        <v>0</v>
      </c>
      <c r="F601" s="395">
        <v>0</v>
      </c>
      <c r="G601" s="442">
        <v>76</v>
      </c>
      <c r="H601" s="441">
        <v>0</v>
      </c>
      <c r="I601" s="442">
        <v>0</v>
      </c>
      <c r="J601" s="442">
        <v>36</v>
      </c>
      <c r="K601" s="441">
        <v>0</v>
      </c>
      <c r="L601" s="442">
        <v>0</v>
      </c>
      <c r="M601" s="442">
        <v>19</v>
      </c>
      <c r="N601" s="441">
        <v>0</v>
      </c>
      <c r="O601" s="442">
        <v>0</v>
      </c>
      <c r="P601" s="442">
        <v>7</v>
      </c>
      <c r="Q601" s="441">
        <v>0</v>
      </c>
      <c r="R601" s="442">
        <v>0</v>
      </c>
      <c r="S601" s="442">
        <v>0</v>
      </c>
      <c r="T601" s="441">
        <v>0</v>
      </c>
      <c r="U601" s="442">
        <v>0</v>
      </c>
      <c r="V601" s="442">
        <v>0</v>
      </c>
      <c r="W601" s="442">
        <v>0</v>
      </c>
      <c r="X601" s="442">
        <v>0</v>
      </c>
      <c r="Y601" s="442">
        <v>18</v>
      </c>
      <c r="Z601" s="441">
        <v>0</v>
      </c>
      <c r="AA601" s="442">
        <v>0</v>
      </c>
      <c r="AB601" s="1414">
        <v>377</v>
      </c>
      <c r="AC601" s="1407">
        <v>368513</v>
      </c>
      <c r="AD601" s="397">
        <v>6478</v>
      </c>
      <c r="AE601" s="397">
        <v>226</v>
      </c>
      <c r="AF601" s="397">
        <v>2061</v>
      </c>
      <c r="AG601" s="397">
        <v>167</v>
      </c>
      <c r="AH601" s="397">
        <v>1</v>
      </c>
      <c r="AI601" s="397">
        <v>40</v>
      </c>
      <c r="AJ601" s="397">
        <v>715</v>
      </c>
      <c r="AK601" s="237">
        <v>34092</v>
      </c>
    </row>
    <row r="602" spans="1:38" ht="16.5" customHeight="1">
      <c r="A602" s="196">
        <v>41466</v>
      </c>
      <c r="B602" s="726">
        <v>0</v>
      </c>
      <c r="C602" s="395">
        <v>0</v>
      </c>
      <c r="D602" s="395">
        <v>1258</v>
      </c>
      <c r="E602" s="396">
        <v>0</v>
      </c>
      <c r="F602" s="395">
        <v>0</v>
      </c>
      <c r="G602" s="475">
        <v>0</v>
      </c>
      <c r="H602" s="474">
        <v>0</v>
      </c>
      <c r="I602" s="475">
        <v>0</v>
      </c>
      <c r="J602" s="475">
        <v>4</v>
      </c>
      <c r="K602" s="474">
        <v>0</v>
      </c>
      <c r="L602" s="475">
        <v>0</v>
      </c>
      <c r="M602" s="475">
        <v>9</v>
      </c>
      <c r="N602" s="474">
        <v>0</v>
      </c>
      <c r="O602" s="475">
        <v>0</v>
      </c>
      <c r="P602" s="475">
        <v>0</v>
      </c>
      <c r="Q602" s="474">
        <v>0</v>
      </c>
      <c r="R602" s="475">
        <v>0</v>
      </c>
      <c r="S602" s="475">
        <v>0</v>
      </c>
      <c r="T602" s="474">
        <v>0</v>
      </c>
      <c r="U602" s="475">
        <v>0</v>
      </c>
      <c r="V602" s="475">
        <v>0</v>
      </c>
      <c r="W602" s="475">
        <v>0</v>
      </c>
      <c r="X602" s="475">
        <v>0</v>
      </c>
      <c r="Y602" s="475">
        <v>0</v>
      </c>
      <c r="Z602" s="474">
        <v>0</v>
      </c>
      <c r="AA602" s="475">
        <v>0</v>
      </c>
      <c r="AB602" s="1414">
        <v>922</v>
      </c>
      <c r="AC602" s="1407">
        <v>368297</v>
      </c>
      <c r="AD602" s="397">
        <v>6478</v>
      </c>
      <c r="AE602" s="397">
        <v>226</v>
      </c>
      <c r="AF602" s="397">
        <v>2058</v>
      </c>
      <c r="AG602" s="397">
        <v>167</v>
      </c>
      <c r="AH602" s="397">
        <v>1</v>
      </c>
      <c r="AI602" s="397">
        <v>40</v>
      </c>
      <c r="AJ602" s="397">
        <v>715</v>
      </c>
      <c r="AK602" s="237">
        <v>33808</v>
      </c>
    </row>
    <row r="603" spans="1:38" ht="16.5" customHeight="1">
      <c r="A603" s="196">
        <v>41467</v>
      </c>
      <c r="B603" s="726">
        <v>0</v>
      </c>
      <c r="C603" s="395">
        <v>0</v>
      </c>
      <c r="D603" s="395">
        <v>3745</v>
      </c>
      <c r="E603" s="396">
        <v>0</v>
      </c>
      <c r="F603" s="395">
        <v>0</v>
      </c>
      <c r="G603" s="475">
        <v>3</v>
      </c>
      <c r="H603" s="474">
        <v>0</v>
      </c>
      <c r="I603" s="475">
        <v>0</v>
      </c>
      <c r="J603" s="475">
        <v>23</v>
      </c>
      <c r="K603" s="474">
        <v>0</v>
      </c>
      <c r="L603" s="475">
        <v>0</v>
      </c>
      <c r="M603" s="475">
        <v>7</v>
      </c>
      <c r="N603" s="474">
        <v>0</v>
      </c>
      <c r="O603" s="475">
        <v>0</v>
      </c>
      <c r="P603" s="475">
        <v>0</v>
      </c>
      <c r="Q603" s="474">
        <v>0</v>
      </c>
      <c r="R603" s="475">
        <v>0</v>
      </c>
      <c r="S603" s="475">
        <v>0</v>
      </c>
      <c r="T603" s="474">
        <v>0</v>
      </c>
      <c r="U603" s="475">
        <v>0</v>
      </c>
      <c r="V603" s="475">
        <v>0</v>
      </c>
      <c r="W603" s="475">
        <v>0</v>
      </c>
      <c r="X603" s="475">
        <v>0</v>
      </c>
      <c r="Y603" s="475">
        <v>0</v>
      </c>
      <c r="Z603" s="474">
        <v>0</v>
      </c>
      <c r="AA603" s="475">
        <v>500</v>
      </c>
      <c r="AB603" s="1414">
        <v>1288</v>
      </c>
      <c r="AC603" s="1407">
        <v>366474</v>
      </c>
      <c r="AD603" s="397">
        <v>6478</v>
      </c>
      <c r="AE603" s="397">
        <v>225</v>
      </c>
      <c r="AF603" s="397">
        <v>2056</v>
      </c>
      <c r="AG603" s="397">
        <v>167</v>
      </c>
      <c r="AH603" s="397">
        <v>1</v>
      </c>
      <c r="AI603" s="397">
        <v>40</v>
      </c>
      <c r="AJ603" s="397">
        <v>715</v>
      </c>
      <c r="AK603" s="237">
        <v>33647</v>
      </c>
    </row>
    <row r="604" spans="1:38" ht="16.5" customHeight="1">
      <c r="A604" s="196">
        <v>41470</v>
      </c>
      <c r="B604" s="726">
        <v>0</v>
      </c>
      <c r="C604" s="395">
        <v>0</v>
      </c>
      <c r="D604" s="395">
        <v>1913</v>
      </c>
      <c r="E604" s="396">
        <v>0</v>
      </c>
      <c r="F604" s="395">
        <v>0</v>
      </c>
      <c r="G604" s="483">
        <v>0</v>
      </c>
      <c r="H604" s="482">
        <v>0</v>
      </c>
      <c r="I604" s="483">
        <v>0</v>
      </c>
      <c r="J604" s="483">
        <v>23</v>
      </c>
      <c r="K604" s="482">
        <v>0</v>
      </c>
      <c r="L604" s="483">
        <v>0</v>
      </c>
      <c r="M604" s="483">
        <v>8</v>
      </c>
      <c r="N604" s="482">
        <v>0</v>
      </c>
      <c r="O604" s="483">
        <v>0</v>
      </c>
      <c r="P604" s="483">
        <v>0</v>
      </c>
      <c r="Q604" s="482">
        <v>0</v>
      </c>
      <c r="R604" s="483">
        <v>0</v>
      </c>
      <c r="S604" s="483">
        <v>0</v>
      </c>
      <c r="T604" s="482">
        <v>0</v>
      </c>
      <c r="U604" s="483">
        <v>0</v>
      </c>
      <c r="V604" s="483">
        <v>0</v>
      </c>
      <c r="W604" s="483">
        <v>0</v>
      </c>
      <c r="X604" s="483">
        <v>0</v>
      </c>
      <c r="Y604" s="483">
        <v>0</v>
      </c>
      <c r="Z604" s="482">
        <v>0</v>
      </c>
      <c r="AA604" s="483">
        <v>500</v>
      </c>
      <c r="AB604" s="1414">
        <v>2359</v>
      </c>
      <c r="AC604" s="1407">
        <v>366489</v>
      </c>
      <c r="AD604" s="397">
        <v>6478</v>
      </c>
      <c r="AE604" s="397">
        <v>220</v>
      </c>
      <c r="AF604" s="397">
        <v>2049</v>
      </c>
      <c r="AG604" s="397">
        <v>167</v>
      </c>
      <c r="AH604" s="397">
        <v>1</v>
      </c>
      <c r="AI604" s="397">
        <v>40</v>
      </c>
      <c r="AJ604" s="397">
        <v>715</v>
      </c>
      <c r="AK604" s="237">
        <v>34344</v>
      </c>
    </row>
    <row r="605" spans="1:38" ht="16.5" customHeight="1">
      <c r="A605" s="196">
        <v>41471</v>
      </c>
      <c r="B605" s="726">
        <v>0</v>
      </c>
      <c r="C605" s="395">
        <v>0</v>
      </c>
      <c r="D605" s="395">
        <v>1728</v>
      </c>
      <c r="E605" s="396">
        <v>0</v>
      </c>
      <c r="F605" s="395">
        <v>0</v>
      </c>
      <c r="G605" s="483">
        <v>0</v>
      </c>
      <c r="H605" s="482">
        <v>0</v>
      </c>
      <c r="I605" s="483">
        <v>0</v>
      </c>
      <c r="J605" s="483">
        <v>6</v>
      </c>
      <c r="K605" s="482">
        <v>0</v>
      </c>
      <c r="L605" s="483">
        <v>0</v>
      </c>
      <c r="M605" s="483">
        <v>14</v>
      </c>
      <c r="N605" s="482">
        <v>0</v>
      </c>
      <c r="O605" s="483">
        <v>0</v>
      </c>
      <c r="P605" s="483">
        <v>0</v>
      </c>
      <c r="Q605" s="482">
        <v>0</v>
      </c>
      <c r="R605" s="483">
        <v>0</v>
      </c>
      <c r="S605" s="483">
        <v>0</v>
      </c>
      <c r="T605" s="482">
        <v>0</v>
      </c>
      <c r="U605" s="483">
        <v>0</v>
      </c>
      <c r="V605" s="483">
        <v>0</v>
      </c>
      <c r="W605" s="483">
        <v>0</v>
      </c>
      <c r="X605" s="483">
        <v>0</v>
      </c>
      <c r="Y605" s="483">
        <v>0</v>
      </c>
      <c r="Z605" s="482">
        <v>0</v>
      </c>
      <c r="AA605" s="483">
        <v>0</v>
      </c>
      <c r="AB605" s="1414">
        <v>2466</v>
      </c>
      <c r="AC605" s="1407">
        <v>366458</v>
      </c>
      <c r="AD605" s="397">
        <v>6478</v>
      </c>
      <c r="AE605" s="397">
        <v>214</v>
      </c>
      <c r="AF605" s="397">
        <v>2036</v>
      </c>
      <c r="AG605" s="397">
        <v>167</v>
      </c>
      <c r="AH605" s="397">
        <v>1</v>
      </c>
      <c r="AI605" s="397">
        <v>40</v>
      </c>
      <c r="AJ605" s="397">
        <v>715</v>
      </c>
      <c r="AK605" s="237">
        <v>34656</v>
      </c>
    </row>
    <row r="606" spans="1:38" ht="16.5" customHeight="1">
      <c r="A606" s="196">
        <v>41472</v>
      </c>
      <c r="B606" s="726">
        <v>0</v>
      </c>
      <c r="C606" s="395">
        <v>0</v>
      </c>
      <c r="D606" s="395">
        <v>2216</v>
      </c>
      <c r="E606" s="396">
        <v>0</v>
      </c>
      <c r="F606" s="395">
        <v>0</v>
      </c>
      <c r="G606" s="483">
        <v>0</v>
      </c>
      <c r="H606" s="482">
        <v>0</v>
      </c>
      <c r="I606" s="483">
        <v>0</v>
      </c>
      <c r="J606" s="483">
        <v>2</v>
      </c>
      <c r="K606" s="482">
        <v>0</v>
      </c>
      <c r="L606" s="483">
        <v>0</v>
      </c>
      <c r="M606" s="483">
        <v>58</v>
      </c>
      <c r="N606" s="482">
        <v>0</v>
      </c>
      <c r="O606" s="483">
        <v>0</v>
      </c>
      <c r="P606" s="483">
        <v>0</v>
      </c>
      <c r="Q606" s="482">
        <v>0</v>
      </c>
      <c r="R606" s="483">
        <v>0</v>
      </c>
      <c r="S606" s="483">
        <v>0</v>
      </c>
      <c r="T606" s="482">
        <v>0</v>
      </c>
      <c r="U606" s="483">
        <v>0</v>
      </c>
      <c r="V606" s="483">
        <v>0</v>
      </c>
      <c r="W606" s="483">
        <v>0</v>
      </c>
      <c r="X606" s="483">
        <v>0</v>
      </c>
      <c r="Y606" s="483">
        <v>40</v>
      </c>
      <c r="Z606" s="482">
        <v>0</v>
      </c>
      <c r="AA606" s="483">
        <v>1450</v>
      </c>
      <c r="AB606" s="1414">
        <v>3535</v>
      </c>
      <c r="AC606" s="1407">
        <v>366087</v>
      </c>
      <c r="AD606" s="397">
        <v>6478</v>
      </c>
      <c r="AE606" s="397">
        <v>212</v>
      </c>
      <c r="AF606" s="397">
        <v>2033</v>
      </c>
      <c r="AG606" s="397">
        <v>167</v>
      </c>
      <c r="AH606" s="397">
        <v>1</v>
      </c>
      <c r="AI606" s="397">
        <v>40</v>
      </c>
      <c r="AJ606" s="397">
        <v>745</v>
      </c>
      <c r="AK606" s="237">
        <v>34286</v>
      </c>
    </row>
    <row r="607" spans="1:38" ht="16.5" customHeight="1">
      <c r="A607" s="196">
        <v>41473</v>
      </c>
      <c r="B607" s="726">
        <v>0</v>
      </c>
      <c r="C607" s="395">
        <v>0</v>
      </c>
      <c r="D607" s="395">
        <v>885</v>
      </c>
      <c r="E607" s="396">
        <v>0</v>
      </c>
      <c r="F607" s="395">
        <v>0</v>
      </c>
      <c r="G607" s="486">
        <v>0</v>
      </c>
      <c r="H607" s="485">
        <v>0</v>
      </c>
      <c r="I607" s="486">
        <v>0</v>
      </c>
      <c r="J607" s="486">
        <v>0</v>
      </c>
      <c r="K607" s="485">
        <v>0</v>
      </c>
      <c r="L607" s="486">
        <v>0</v>
      </c>
      <c r="M607" s="486">
        <v>61</v>
      </c>
      <c r="N607" s="485">
        <v>0</v>
      </c>
      <c r="O607" s="486">
        <v>0</v>
      </c>
      <c r="P607" s="486">
        <v>0</v>
      </c>
      <c r="Q607" s="485">
        <v>0</v>
      </c>
      <c r="R607" s="486">
        <v>0</v>
      </c>
      <c r="S607" s="486">
        <v>0</v>
      </c>
      <c r="T607" s="485">
        <v>0</v>
      </c>
      <c r="U607" s="486">
        <v>0</v>
      </c>
      <c r="V607" s="486">
        <v>0</v>
      </c>
      <c r="W607" s="486">
        <v>0</v>
      </c>
      <c r="X607" s="486">
        <v>0</v>
      </c>
      <c r="Y607" s="486">
        <v>10</v>
      </c>
      <c r="Z607" s="485">
        <v>0</v>
      </c>
      <c r="AA607" s="486">
        <v>1000</v>
      </c>
      <c r="AB607" s="1414">
        <v>1787</v>
      </c>
      <c r="AC607" s="1407">
        <v>365911</v>
      </c>
      <c r="AD607" s="397">
        <v>6478</v>
      </c>
      <c r="AE607" s="397">
        <v>212</v>
      </c>
      <c r="AF607" s="397">
        <v>1972</v>
      </c>
      <c r="AG607" s="397">
        <v>167</v>
      </c>
      <c r="AH607" s="397">
        <v>1</v>
      </c>
      <c r="AI607" s="397">
        <v>40</v>
      </c>
      <c r="AJ607" s="397">
        <v>745</v>
      </c>
      <c r="AK607" s="237">
        <v>34362</v>
      </c>
    </row>
    <row r="608" spans="1:38" ht="16.5" customHeight="1">
      <c r="A608" s="196">
        <v>41474</v>
      </c>
      <c r="B608" s="726">
        <v>0</v>
      </c>
      <c r="C608" s="395">
        <v>0</v>
      </c>
      <c r="D608" s="395">
        <v>1024</v>
      </c>
      <c r="E608" s="396">
        <v>0</v>
      </c>
      <c r="F608" s="395">
        <v>0</v>
      </c>
      <c r="G608" s="486">
        <v>3</v>
      </c>
      <c r="H608" s="485">
        <v>0</v>
      </c>
      <c r="I608" s="486">
        <v>0</v>
      </c>
      <c r="J608" s="486">
        <v>0</v>
      </c>
      <c r="K608" s="485">
        <v>0</v>
      </c>
      <c r="L608" s="486">
        <v>0</v>
      </c>
      <c r="M608" s="486">
        <v>1</v>
      </c>
      <c r="N608" s="485">
        <v>0</v>
      </c>
      <c r="O608" s="486">
        <v>0</v>
      </c>
      <c r="P608" s="486">
        <v>0</v>
      </c>
      <c r="Q608" s="485">
        <v>0</v>
      </c>
      <c r="R608" s="486">
        <v>0</v>
      </c>
      <c r="S608" s="486">
        <v>0</v>
      </c>
      <c r="T608" s="485">
        <v>0</v>
      </c>
      <c r="U608" s="486">
        <v>0</v>
      </c>
      <c r="V608" s="486">
        <v>0</v>
      </c>
      <c r="W608" s="486">
        <v>0</v>
      </c>
      <c r="X608" s="486">
        <v>0</v>
      </c>
      <c r="Y608" s="486">
        <v>0</v>
      </c>
      <c r="Z608" s="485">
        <v>0</v>
      </c>
      <c r="AA608" s="486">
        <v>0</v>
      </c>
      <c r="AB608" s="1414">
        <v>309</v>
      </c>
      <c r="AC608" s="1407">
        <v>365056</v>
      </c>
      <c r="AD608" s="397">
        <v>6478</v>
      </c>
      <c r="AE608" s="397">
        <v>212</v>
      </c>
      <c r="AF608" s="397">
        <v>1971</v>
      </c>
      <c r="AG608" s="397">
        <v>167</v>
      </c>
      <c r="AH608" s="397">
        <v>1</v>
      </c>
      <c r="AI608" s="397">
        <v>40</v>
      </c>
      <c r="AJ608" s="397">
        <v>745</v>
      </c>
      <c r="AK608" s="237">
        <v>34428</v>
      </c>
    </row>
    <row r="609" spans="1:37" ht="16.5" customHeight="1">
      <c r="A609" s="196">
        <v>41477</v>
      </c>
      <c r="B609" s="726">
        <v>0</v>
      </c>
      <c r="C609" s="395">
        <v>0</v>
      </c>
      <c r="D609" s="395">
        <v>938</v>
      </c>
      <c r="E609" s="396">
        <v>0</v>
      </c>
      <c r="F609" s="395">
        <v>0</v>
      </c>
      <c r="G609" s="489">
        <v>60</v>
      </c>
      <c r="H609" s="488">
        <v>0</v>
      </c>
      <c r="I609" s="489">
        <v>0</v>
      </c>
      <c r="J609" s="489">
        <v>0</v>
      </c>
      <c r="K609" s="488">
        <v>0</v>
      </c>
      <c r="L609" s="489">
        <v>0</v>
      </c>
      <c r="M609" s="489">
        <v>0</v>
      </c>
      <c r="N609" s="488">
        <v>0</v>
      </c>
      <c r="O609" s="489">
        <v>0</v>
      </c>
      <c r="P609" s="489">
        <v>0</v>
      </c>
      <c r="Q609" s="488">
        <v>0</v>
      </c>
      <c r="R609" s="489">
        <v>0</v>
      </c>
      <c r="S609" s="489">
        <v>0</v>
      </c>
      <c r="T609" s="488">
        <v>0</v>
      </c>
      <c r="U609" s="489">
        <v>0</v>
      </c>
      <c r="V609" s="489">
        <v>0</v>
      </c>
      <c r="W609" s="489">
        <v>0</v>
      </c>
      <c r="X609" s="489">
        <v>0</v>
      </c>
      <c r="Y609" s="489">
        <v>0</v>
      </c>
      <c r="Z609" s="488">
        <v>0</v>
      </c>
      <c r="AA609" s="489">
        <v>0</v>
      </c>
      <c r="AB609" s="1414">
        <v>994</v>
      </c>
      <c r="AC609" s="1407">
        <v>364986</v>
      </c>
      <c r="AD609" s="397">
        <v>6478</v>
      </c>
      <c r="AE609" s="397">
        <v>212</v>
      </c>
      <c r="AF609" s="397">
        <v>1971</v>
      </c>
      <c r="AG609" s="397">
        <v>167</v>
      </c>
      <c r="AH609" s="397">
        <v>1</v>
      </c>
      <c r="AI609" s="397">
        <v>40</v>
      </c>
      <c r="AJ609" s="397">
        <v>745</v>
      </c>
      <c r="AK609" s="237">
        <v>34698</v>
      </c>
    </row>
    <row r="610" spans="1:37" ht="16.5" customHeight="1">
      <c r="A610" s="196">
        <v>41478</v>
      </c>
      <c r="B610" s="726">
        <v>0</v>
      </c>
      <c r="C610" s="395">
        <v>0</v>
      </c>
      <c r="D610" s="395">
        <v>795</v>
      </c>
      <c r="E610" s="396">
        <v>0</v>
      </c>
      <c r="F610" s="395">
        <v>0</v>
      </c>
      <c r="G610" s="486">
        <v>555</v>
      </c>
      <c r="H610" s="485">
        <v>0</v>
      </c>
      <c r="I610" s="486">
        <v>0</v>
      </c>
      <c r="J610" s="486">
        <v>54</v>
      </c>
      <c r="K610" s="485">
        <v>0</v>
      </c>
      <c r="L610" s="486">
        <v>0</v>
      </c>
      <c r="M610" s="486">
        <v>6</v>
      </c>
      <c r="N610" s="485">
        <v>0</v>
      </c>
      <c r="O610" s="486">
        <v>0</v>
      </c>
      <c r="P610" s="486">
        <v>0</v>
      </c>
      <c r="Q610" s="485">
        <v>0</v>
      </c>
      <c r="R610" s="486">
        <v>0</v>
      </c>
      <c r="S610" s="486">
        <v>0</v>
      </c>
      <c r="T610" s="485">
        <v>0</v>
      </c>
      <c r="U610" s="486">
        <v>0</v>
      </c>
      <c r="V610" s="486">
        <v>0</v>
      </c>
      <c r="W610" s="486">
        <v>0</v>
      </c>
      <c r="X610" s="486">
        <v>0</v>
      </c>
      <c r="Y610" s="486">
        <v>10</v>
      </c>
      <c r="Z610" s="485">
        <v>0</v>
      </c>
      <c r="AA610" s="486">
        <v>0</v>
      </c>
      <c r="AB610" s="1414">
        <v>390</v>
      </c>
      <c r="AC610" s="1407">
        <v>365032</v>
      </c>
      <c r="AD610" s="397">
        <v>6478</v>
      </c>
      <c r="AE610" s="397">
        <v>212</v>
      </c>
      <c r="AF610" s="397">
        <v>1971</v>
      </c>
      <c r="AG610" s="397">
        <v>167</v>
      </c>
      <c r="AH610" s="397">
        <v>1</v>
      </c>
      <c r="AI610" s="397">
        <v>40</v>
      </c>
      <c r="AJ610" s="397">
        <v>755</v>
      </c>
      <c r="AK610" s="237">
        <v>34762</v>
      </c>
    </row>
    <row r="611" spans="1:37" ht="16.5" customHeight="1">
      <c r="A611" s="196">
        <v>41479</v>
      </c>
      <c r="B611" s="726">
        <v>0</v>
      </c>
      <c r="C611" s="395">
        <v>0</v>
      </c>
      <c r="D611" s="395">
        <v>1711</v>
      </c>
      <c r="E611" s="396">
        <v>0</v>
      </c>
      <c r="F611" s="395">
        <v>0</v>
      </c>
      <c r="G611" s="492">
        <v>0</v>
      </c>
      <c r="H611" s="491">
        <v>0</v>
      </c>
      <c r="I611" s="492">
        <v>0</v>
      </c>
      <c r="J611" s="492">
        <v>0</v>
      </c>
      <c r="K611" s="491">
        <v>0</v>
      </c>
      <c r="L611" s="492">
        <v>0</v>
      </c>
      <c r="M611" s="492">
        <v>4</v>
      </c>
      <c r="N611" s="491">
        <v>0</v>
      </c>
      <c r="O611" s="492">
        <v>0</v>
      </c>
      <c r="P611" s="492">
        <v>0</v>
      </c>
      <c r="Q611" s="491">
        <v>0</v>
      </c>
      <c r="R611" s="492">
        <v>0</v>
      </c>
      <c r="S611" s="492">
        <v>0</v>
      </c>
      <c r="T611" s="491">
        <v>0</v>
      </c>
      <c r="U611" s="492">
        <v>0</v>
      </c>
      <c r="V611" s="492">
        <v>0</v>
      </c>
      <c r="W611" s="492">
        <v>0</v>
      </c>
      <c r="X611" s="492">
        <v>0</v>
      </c>
      <c r="Y611" s="492">
        <v>0</v>
      </c>
      <c r="Z611" s="491">
        <v>0</v>
      </c>
      <c r="AA611" s="492">
        <v>0</v>
      </c>
      <c r="AB611" s="1414">
        <v>3176</v>
      </c>
      <c r="AC611" s="1407">
        <v>364955</v>
      </c>
      <c r="AD611" s="397">
        <v>6478</v>
      </c>
      <c r="AE611" s="397">
        <v>212</v>
      </c>
      <c r="AF611" s="397">
        <v>1974</v>
      </c>
      <c r="AG611" s="397">
        <v>167</v>
      </c>
      <c r="AH611" s="397">
        <v>1</v>
      </c>
      <c r="AI611" s="397">
        <v>40</v>
      </c>
      <c r="AJ611" s="397">
        <v>755</v>
      </c>
      <c r="AK611" s="237">
        <v>35428</v>
      </c>
    </row>
    <row r="612" spans="1:37" ht="16.5" customHeight="1">
      <c r="A612" s="196">
        <v>41480</v>
      </c>
      <c r="B612" s="726">
        <v>0</v>
      </c>
      <c r="C612" s="395">
        <v>0</v>
      </c>
      <c r="D612" s="395">
        <v>3284</v>
      </c>
      <c r="E612" s="396">
        <v>0</v>
      </c>
      <c r="F612" s="395">
        <v>0</v>
      </c>
      <c r="G612" s="492">
        <v>20</v>
      </c>
      <c r="H612" s="491">
        <v>0</v>
      </c>
      <c r="I612" s="492">
        <v>0</v>
      </c>
      <c r="J612" s="492">
        <v>0</v>
      </c>
      <c r="K612" s="491">
        <v>0</v>
      </c>
      <c r="L612" s="492">
        <v>0</v>
      </c>
      <c r="M612" s="492">
        <v>12</v>
      </c>
      <c r="N612" s="491">
        <v>0</v>
      </c>
      <c r="O612" s="492">
        <v>0</v>
      </c>
      <c r="P612" s="492">
        <v>0</v>
      </c>
      <c r="Q612" s="491">
        <v>0</v>
      </c>
      <c r="R612" s="492">
        <v>0</v>
      </c>
      <c r="S612" s="492">
        <v>0</v>
      </c>
      <c r="T612" s="491">
        <v>0</v>
      </c>
      <c r="U612" s="492">
        <v>0</v>
      </c>
      <c r="V612" s="492">
        <v>0</v>
      </c>
      <c r="W612" s="492">
        <v>0</v>
      </c>
      <c r="X612" s="492">
        <v>0</v>
      </c>
      <c r="Y612" s="492">
        <v>250</v>
      </c>
      <c r="Z612" s="491">
        <v>0</v>
      </c>
      <c r="AA612" s="492">
        <v>0</v>
      </c>
      <c r="AB612" s="1414">
        <v>3911</v>
      </c>
      <c r="AC612" s="1407">
        <v>364001</v>
      </c>
      <c r="AD612" s="397">
        <v>6478</v>
      </c>
      <c r="AE612" s="397">
        <v>212</v>
      </c>
      <c r="AF612" s="397">
        <v>1963</v>
      </c>
      <c r="AG612" s="397">
        <v>167</v>
      </c>
      <c r="AH612" s="397">
        <v>1</v>
      </c>
      <c r="AI612" s="397">
        <v>40</v>
      </c>
      <c r="AJ612" s="397">
        <v>1005</v>
      </c>
      <c r="AK612" s="237">
        <v>35558</v>
      </c>
    </row>
    <row r="613" spans="1:37" ht="16.5" customHeight="1">
      <c r="A613" s="196">
        <v>41481</v>
      </c>
      <c r="B613" s="726">
        <v>0</v>
      </c>
      <c r="C613" s="395">
        <v>0</v>
      </c>
      <c r="D613" s="395">
        <v>1128</v>
      </c>
      <c r="E613" s="396">
        <v>0</v>
      </c>
      <c r="F613" s="395">
        <v>0</v>
      </c>
      <c r="G613" s="495">
        <v>20</v>
      </c>
      <c r="H613" s="494">
        <v>0</v>
      </c>
      <c r="I613" s="495">
        <v>0</v>
      </c>
      <c r="J613" s="495">
        <v>0</v>
      </c>
      <c r="K613" s="494">
        <v>0</v>
      </c>
      <c r="L613" s="495">
        <v>0</v>
      </c>
      <c r="M613" s="495">
        <v>0</v>
      </c>
      <c r="N613" s="494">
        <v>0</v>
      </c>
      <c r="O613" s="495">
        <v>0</v>
      </c>
      <c r="P613" s="495">
        <v>0</v>
      </c>
      <c r="Q613" s="494">
        <v>0</v>
      </c>
      <c r="R613" s="495">
        <v>0</v>
      </c>
      <c r="S613" s="495">
        <v>0</v>
      </c>
      <c r="T613" s="494">
        <v>0</v>
      </c>
      <c r="U613" s="495">
        <v>0</v>
      </c>
      <c r="V613" s="495">
        <v>0</v>
      </c>
      <c r="W613" s="495">
        <v>0</v>
      </c>
      <c r="X613" s="495">
        <v>0</v>
      </c>
      <c r="Y613" s="495">
        <v>600</v>
      </c>
      <c r="Z613" s="494">
        <v>0</v>
      </c>
      <c r="AA613" s="495">
        <v>0</v>
      </c>
      <c r="AB613" s="1414">
        <v>970</v>
      </c>
      <c r="AC613" s="1407">
        <v>364009</v>
      </c>
      <c r="AD613" s="397">
        <v>6478</v>
      </c>
      <c r="AE613" s="397">
        <v>212</v>
      </c>
      <c r="AF613" s="397">
        <v>1963</v>
      </c>
      <c r="AG613" s="397">
        <v>167</v>
      </c>
      <c r="AH613" s="397">
        <v>1</v>
      </c>
      <c r="AI613" s="397">
        <v>40</v>
      </c>
      <c r="AJ613" s="397">
        <v>1385</v>
      </c>
      <c r="AK613" s="237">
        <v>35239</v>
      </c>
    </row>
    <row r="614" spans="1:37" ht="16.5" customHeight="1">
      <c r="A614" s="196">
        <v>41484</v>
      </c>
      <c r="B614" s="726">
        <v>0</v>
      </c>
      <c r="C614" s="395">
        <v>0</v>
      </c>
      <c r="D614" s="395">
        <v>1107</v>
      </c>
      <c r="E614" s="396">
        <v>0</v>
      </c>
      <c r="F614" s="395">
        <v>0</v>
      </c>
      <c r="G614" s="495">
        <v>0</v>
      </c>
      <c r="H614" s="494">
        <v>0</v>
      </c>
      <c r="I614" s="495">
        <v>0</v>
      </c>
      <c r="J614" s="495">
        <v>0</v>
      </c>
      <c r="K614" s="494">
        <v>0</v>
      </c>
      <c r="L614" s="495">
        <v>0</v>
      </c>
      <c r="M614" s="495">
        <v>2</v>
      </c>
      <c r="N614" s="494">
        <v>0</v>
      </c>
      <c r="O614" s="495">
        <v>0</v>
      </c>
      <c r="P614" s="495">
        <v>0</v>
      </c>
      <c r="Q614" s="494">
        <v>0</v>
      </c>
      <c r="R614" s="495">
        <v>0</v>
      </c>
      <c r="S614" s="495">
        <v>0</v>
      </c>
      <c r="T614" s="494">
        <v>0</v>
      </c>
      <c r="U614" s="495">
        <v>0</v>
      </c>
      <c r="V614" s="495">
        <v>0</v>
      </c>
      <c r="W614" s="495">
        <v>0</v>
      </c>
      <c r="X614" s="495">
        <v>0</v>
      </c>
      <c r="Y614" s="495">
        <v>0</v>
      </c>
      <c r="Z614" s="494">
        <v>0</v>
      </c>
      <c r="AA614" s="495">
        <v>0</v>
      </c>
      <c r="AB614" s="1414">
        <v>1268</v>
      </c>
      <c r="AC614" s="1407">
        <v>363597</v>
      </c>
      <c r="AD614" s="397">
        <v>6478</v>
      </c>
      <c r="AE614" s="397">
        <v>212</v>
      </c>
      <c r="AF614" s="397">
        <v>1962</v>
      </c>
      <c r="AG614" s="397">
        <v>167</v>
      </c>
      <c r="AH614" s="397">
        <v>1</v>
      </c>
      <c r="AI614" s="397">
        <v>40</v>
      </c>
      <c r="AJ614" s="397">
        <v>1385</v>
      </c>
      <c r="AK614" s="237">
        <v>34902</v>
      </c>
    </row>
    <row r="615" spans="1:37" ht="16.5" customHeight="1">
      <c r="A615" s="196">
        <v>41485</v>
      </c>
      <c r="B615" s="726">
        <v>0</v>
      </c>
      <c r="C615" s="395">
        <v>0</v>
      </c>
      <c r="D615" s="395">
        <v>1882</v>
      </c>
      <c r="E615" s="396">
        <v>0</v>
      </c>
      <c r="F615" s="395">
        <v>0</v>
      </c>
      <c r="G615" s="481">
        <v>0</v>
      </c>
      <c r="H615" s="480">
        <v>0</v>
      </c>
      <c r="I615" s="481">
        <v>0</v>
      </c>
      <c r="J615" s="481">
        <v>0</v>
      </c>
      <c r="K615" s="480">
        <v>0</v>
      </c>
      <c r="L615" s="481">
        <v>0</v>
      </c>
      <c r="M615" s="481">
        <v>12</v>
      </c>
      <c r="N615" s="480">
        <v>0</v>
      </c>
      <c r="O615" s="481">
        <v>0</v>
      </c>
      <c r="P615" s="481">
        <v>0</v>
      </c>
      <c r="Q615" s="480">
        <v>0</v>
      </c>
      <c r="R615" s="481">
        <v>0</v>
      </c>
      <c r="S615" s="481">
        <v>0</v>
      </c>
      <c r="T615" s="480">
        <v>0</v>
      </c>
      <c r="U615" s="481">
        <v>0</v>
      </c>
      <c r="V615" s="481">
        <v>0</v>
      </c>
      <c r="W615" s="481">
        <v>0</v>
      </c>
      <c r="X615" s="481">
        <v>0</v>
      </c>
      <c r="Y615" s="481">
        <v>0</v>
      </c>
      <c r="Z615" s="480">
        <v>0</v>
      </c>
      <c r="AA615" s="481">
        <v>0</v>
      </c>
      <c r="AB615" s="1414">
        <v>1128</v>
      </c>
      <c r="AC615" s="1407">
        <v>363511</v>
      </c>
      <c r="AD615" s="397">
        <v>6478</v>
      </c>
      <c r="AE615" s="397">
        <v>212</v>
      </c>
      <c r="AF615" s="397">
        <v>1961</v>
      </c>
      <c r="AG615" s="397">
        <v>167</v>
      </c>
      <c r="AH615" s="397">
        <v>1</v>
      </c>
      <c r="AI615" s="397">
        <v>40</v>
      </c>
      <c r="AJ615" s="397">
        <v>1385</v>
      </c>
      <c r="AK615" s="237">
        <v>34904</v>
      </c>
    </row>
    <row r="616" spans="1:37" ht="16.5" customHeight="1">
      <c r="A616" s="196">
        <v>41486</v>
      </c>
      <c r="B616" s="726">
        <v>0</v>
      </c>
      <c r="C616" s="395">
        <v>0</v>
      </c>
      <c r="D616" s="395">
        <v>2180</v>
      </c>
      <c r="E616" s="396">
        <v>0</v>
      </c>
      <c r="F616" s="395">
        <v>0</v>
      </c>
      <c r="G616" s="501">
        <v>0</v>
      </c>
      <c r="H616" s="500">
        <v>0</v>
      </c>
      <c r="I616" s="501">
        <v>0</v>
      </c>
      <c r="J616" s="501">
        <v>0</v>
      </c>
      <c r="K616" s="500">
        <v>0</v>
      </c>
      <c r="L616" s="501">
        <v>0</v>
      </c>
      <c r="M616" s="501">
        <v>19</v>
      </c>
      <c r="N616" s="500">
        <v>0</v>
      </c>
      <c r="O616" s="501">
        <v>0</v>
      </c>
      <c r="P616" s="501">
        <v>0</v>
      </c>
      <c r="Q616" s="500">
        <v>0</v>
      </c>
      <c r="R616" s="501">
        <v>0</v>
      </c>
      <c r="S616" s="501">
        <v>0</v>
      </c>
      <c r="T616" s="500">
        <v>0</v>
      </c>
      <c r="U616" s="501">
        <v>0</v>
      </c>
      <c r="V616" s="501">
        <v>0</v>
      </c>
      <c r="W616" s="501">
        <v>0</v>
      </c>
      <c r="X616" s="501">
        <v>0</v>
      </c>
      <c r="Y616" s="501">
        <v>60</v>
      </c>
      <c r="Z616" s="500">
        <v>0</v>
      </c>
      <c r="AA616" s="501">
        <v>0</v>
      </c>
      <c r="AB616" s="1414">
        <v>1889</v>
      </c>
      <c r="AC616" s="1407">
        <v>363635</v>
      </c>
      <c r="AD616" s="397">
        <v>6478</v>
      </c>
      <c r="AE616" s="397">
        <v>212</v>
      </c>
      <c r="AF616" s="397">
        <v>1961</v>
      </c>
      <c r="AG616" s="397">
        <v>167</v>
      </c>
      <c r="AH616" s="397">
        <v>1</v>
      </c>
      <c r="AI616" s="397">
        <v>40</v>
      </c>
      <c r="AJ616" s="397">
        <v>1445</v>
      </c>
      <c r="AK616" s="237">
        <v>35128</v>
      </c>
    </row>
    <row r="617" spans="1:37" ht="16.5" customHeight="1">
      <c r="A617" s="196">
        <v>41487</v>
      </c>
      <c r="B617" s="726">
        <v>0</v>
      </c>
      <c r="C617" s="395">
        <v>0</v>
      </c>
      <c r="D617" s="395">
        <v>1170</v>
      </c>
      <c r="E617" s="396">
        <v>0</v>
      </c>
      <c r="F617" s="395">
        <v>0</v>
      </c>
      <c r="G617" s="501">
        <v>22</v>
      </c>
      <c r="H617" s="500">
        <v>0</v>
      </c>
      <c r="I617" s="501">
        <v>0</v>
      </c>
      <c r="J617" s="501">
        <v>12</v>
      </c>
      <c r="K617" s="500">
        <v>0</v>
      </c>
      <c r="L617" s="501">
        <v>0</v>
      </c>
      <c r="M617" s="501">
        <v>27</v>
      </c>
      <c r="N617" s="500">
        <v>0</v>
      </c>
      <c r="O617" s="501">
        <v>0</v>
      </c>
      <c r="P617" s="501">
        <v>8</v>
      </c>
      <c r="Q617" s="500">
        <v>0</v>
      </c>
      <c r="R617" s="501">
        <v>0</v>
      </c>
      <c r="S617" s="501">
        <v>0</v>
      </c>
      <c r="T617" s="500">
        <v>0</v>
      </c>
      <c r="U617" s="501">
        <v>0</v>
      </c>
      <c r="V617" s="501">
        <v>0</v>
      </c>
      <c r="W617" s="501">
        <v>0</v>
      </c>
      <c r="X617" s="501">
        <v>0</v>
      </c>
      <c r="Y617" s="501">
        <v>0</v>
      </c>
      <c r="Z617" s="500">
        <v>0</v>
      </c>
      <c r="AA617" s="501">
        <v>0</v>
      </c>
      <c r="AB617" s="1414">
        <v>1364</v>
      </c>
      <c r="AC617" s="1407">
        <v>363706</v>
      </c>
      <c r="AD617" s="397">
        <v>6478</v>
      </c>
      <c r="AE617" s="397">
        <v>200</v>
      </c>
      <c r="AF617" s="397">
        <v>1961</v>
      </c>
      <c r="AG617" s="397">
        <v>167</v>
      </c>
      <c r="AH617" s="397">
        <v>1</v>
      </c>
      <c r="AI617" s="397">
        <v>0</v>
      </c>
      <c r="AJ617" s="397">
        <v>1225</v>
      </c>
      <c r="AK617" s="237">
        <v>26296</v>
      </c>
    </row>
    <row r="618" spans="1:37" ht="16.5" customHeight="1">
      <c r="A618" s="196">
        <v>41488</v>
      </c>
      <c r="B618" s="726">
        <v>0</v>
      </c>
      <c r="C618" s="395">
        <v>0</v>
      </c>
      <c r="D618" s="395">
        <v>2793</v>
      </c>
      <c r="E618" s="396">
        <v>0</v>
      </c>
      <c r="F618" s="395">
        <v>0</v>
      </c>
      <c r="G618" s="498">
        <v>0</v>
      </c>
      <c r="H618" s="497">
        <v>0</v>
      </c>
      <c r="I618" s="498">
        <v>0</v>
      </c>
      <c r="J618" s="498">
        <v>0</v>
      </c>
      <c r="K618" s="497">
        <v>0</v>
      </c>
      <c r="L618" s="498">
        <v>0</v>
      </c>
      <c r="M618" s="498">
        <v>100</v>
      </c>
      <c r="N618" s="497">
        <v>0</v>
      </c>
      <c r="O618" s="498">
        <v>0</v>
      </c>
      <c r="P618" s="498">
        <v>0</v>
      </c>
      <c r="Q618" s="497">
        <v>0</v>
      </c>
      <c r="R618" s="498">
        <v>0</v>
      </c>
      <c r="S618" s="498">
        <v>0</v>
      </c>
      <c r="T618" s="497">
        <v>0</v>
      </c>
      <c r="U618" s="498">
        <v>0</v>
      </c>
      <c r="V618" s="498">
        <v>0</v>
      </c>
      <c r="W618" s="498">
        <v>0</v>
      </c>
      <c r="X618" s="498">
        <v>0</v>
      </c>
      <c r="Y618" s="498">
        <v>225</v>
      </c>
      <c r="Z618" s="497">
        <v>0</v>
      </c>
      <c r="AA618" s="498">
        <v>0</v>
      </c>
      <c r="AB618" s="1414">
        <v>4633</v>
      </c>
      <c r="AC618" s="1407">
        <v>363394</v>
      </c>
      <c r="AD618" s="397">
        <v>6478</v>
      </c>
      <c r="AE618" s="397">
        <v>200</v>
      </c>
      <c r="AF618" s="397">
        <v>1961</v>
      </c>
      <c r="AG618" s="397">
        <v>167</v>
      </c>
      <c r="AH618" s="397">
        <v>1</v>
      </c>
      <c r="AI618" s="397">
        <v>0</v>
      </c>
      <c r="AJ618" s="397">
        <v>1375</v>
      </c>
      <c r="AK618" s="237">
        <v>27641</v>
      </c>
    </row>
    <row r="619" spans="1:37" ht="16.5" customHeight="1">
      <c r="A619" s="196">
        <v>41491</v>
      </c>
      <c r="B619" s="726">
        <v>0</v>
      </c>
      <c r="C619" s="551">
        <v>0</v>
      </c>
      <c r="D619" s="551">
        <v>2065</v>
      </c>
      <c r="E619" s="555">
        <v>0</v>
      </c>
      <c r="F619" s="551">
        <v>0</v>
      </c>
      <c r="G619" s="552">
        <v>0</v>
      </c>
      <c r="H619" s="554">
        <v>0</v>
      </c>
      <c r="I619" s="552">
        <v>0</v>
      </c>
      <c r="J619" s="552">
        <v>2</v>
      </c>
      <c r="K619" s="554">
        <v>0</v>
      </c>
      <c r="L619" s="552">
        <v>0</v>
      </c>
      <c r="M619" s="552">
        <v>10</v>
      </c>
      <c r="N619" s="554">
        <v>0</v>
      </c>
      <c r="O619" s="552">
        <v>0</v>
      </c>
      <c r="P619" s="552">
        <v>0</v>
      </c>
      <c r="Q619" s="554">
        <v>0</v>
      </c>
      <c r="R619" s="552">
        <v>0</v>
      </c>
      <c r="S619" s="552">
        <v>0</v>
      </c>
      <c r="T619" s="554">
        <v>0</v>
      </c>
      <c r="U619" s="552">
        <v>0</v>
      </c>
      <c r="V619" s="552">
        <v>0</v>
      </c>
      <c r="W619" s="552">
        <v>0</v>
      </c>
      <c r="X619" s="552">
        <v>0</v>
      </c>
      <c r="Y619" s="552">
        <v>150</v>
      </c>
      <c r="Z619" s="554">
        <v>0</v>
      </c>
      <c r="AA619" s="552">
        <v>0</v>
      </c>
      <c r="AB619" s="1414">
        <v>5760</v>
      </c>
      <c r="AC619" s="1407">
        <v>362942</v>
      </c>
      <c r="AD619" s="553">
        <v>6478</v>
      </c>
      <c r="AE619" s="553">
        <v>198</v>
      </c>
      <c r="AF619" s="553">
        <v>1961</v>
      </c>
      <c r="AG619" s="553">
        <v>167</v>
      </c>
      <c r="AH619" s="553">
        <v>1</v>
      </c>
      <c r="AI619" s="553">
        <v>0</v>
      </c>
      <c r="AJ619" s="553">
        <v>1260</v>
      </c>
      <c r="AK619" s="237">
        <v>29866</v>
      </c>
    </row>
    <row r="620" spans="1:37" ht="16.5" customHeight="1">
      <c r="A620" s="196">
        <v>41492</v>
      </c>
      <c r="B620" s="726">
        <v>0</v>
      </c>
      <c r="C620" s="551">
        <v>0</v>
      </c>
      <c r="D620" s="551">
        <v>1093</v>
      </c>
      <c r="E620" s="555">
        <v>0</v>
      </c>
      <c r="F620" s="551">
        <v>0</v>
      </c>
      <c r="G620" s="552">
        <v>0</v>
      </c>
      <c r="H620" s="554">
        <v>0</v>
      </c>
      <c r="I620" s="552">
        <v>0</v>
      </c>
      <c r="J620" s="552">
        <v>6</v>
      </c>
      <c r="K620" s="554">
        <v>0</v>
      </c>
      <c r="L620" s="552">
        <v>0</v>
      </c>
      <c r="M620" s="552">
        <v>4</v>
      </c>
      <c r="N620" s="554">
        <v>0</v>
      </c>
      <c r="O620" s="552">
        <v>0</v>
      </c>
      <c r="P620" s="552">
        <v>2</v>
      </c>
      <c r="Q620" s="554">
        <v>0</v>
      </c>
      <c r="R620" s="552">
        <v>0</v>
      </c>
      <c r="S620" s="552">
        <v>0</v>
      </c>
      <c r="T620" s="554">
        <v>0</v>
      </c>
      <c r="U620" s="552">
        <v>0</v>
      </c>
      <c r="V620" s="552">
        <v>0</v>
      </c>
      <c r="W620" s="552">
        <v>0</v>
      </c>
      <c r="X620" s="552">
        <v>0</v>
      </c>
      <c r="Y620" s="552">
        <v>350</v>
      </c>
      <c r="Z620" s="554">
        <v>0</v>
      </c>
      <c r="AA620" s="552">
        <v>0</v>
      </c>
      <c r="AB620" s="1414">
        <v>3157</v>
      </c>
      <c r="AC620" s="1407">
        <v>362846</v>
      </c>
      <c r="AD620" s="553">
        <v>6478</v>
      </c>
      <c r="AE620" s="553">
        <v>192</v>
      </c>
      <c r="AF620" s="553">
        <v>1960</v>
      </c>
      <c r="AG620" s="553">
        <v>167</v>
      </c>
      <c r="AH620" s="553">
        <v>1</v>
      </c>
      <c r="AI620" s="553">
        <v>0</v>
      </c>
      <c r="AJ620" s="553">
        <v>1560</v>
      </c>
      <c r="AK620" s="237">
        <v>31231</v>
      </c>
    </row>
    <row r="621" spans="1:37" ht="16.5" customHeight="1">
      <c r="A621" s="196">
        <v>41493</v>
      </c>
      <c r="B621" s="726">
        <v>0</v>
      </c>
      <c r="C621" s="551">
        <v>0</v>
      </c>
      <c r="D621" s="551">
        <v>996</v>
      </c>
      <c r="E621" s="555">
        <v>0</v>
      </c>
      <c r="F621" s="551">
        <v>0</v>
      </c>
      <c r="G621" s="552">
        <v>100</v>
      </c>
      <c r="H621" s="554">
        <v>0</v>
      </c>
      <c r="I621" s="552">
        <v>0</v>
      </c>
      <c r="J621" s="552">
        <v>10</v>
      </c>
      <c r="K621" s="554">
        <v>0</v>
      </c>
      <c r="L621" s="552">
        <v>0</v>
      </c>
      <c r="M621" s="552">
        <v>33</v>
      </c>
      <c r="N621" s="554">
        <v>0</v>
      </c>
      <c r="O621" s="552">
        <v>0</v>
      </c>
      <c r="P621" s="552">
        <v>0</v>
      </c>
      <c r="Q621" s="554">
        <v>0</v>
      </c>
      <c r="R621" s="552">
        <v>0</v>
      </c>
      <c r="S621" s="552">
        <v>0</v>
      </c>
      <c r="T621" s="554">
        <v>0</v>
      </c>
      <c r="U621" s="552">
        <v>0</v>
      </c>
      <c r="V621" s="552">
        <v>0</v>
      </c>
      <c r="W621" s="552">
        <v>0</v>
      </c>
      <c r="X621" s="552">
        <v>0</v>
      </c>
      <c r="Y621" s="552">
        <v>0</v>
      </c>
      <c r="Z621" s="554">
        <v>0</v>
      </c>
      <c r="AA621" s="552">
        <v>0</v>
      </c>
      <c r="AB621" s="1414">
        <v>3809</v>
      </c>
      <c r="AC621" s="1407">
        <v>362950</v>
      </c>
      <c r="AD621" s="553">
        <v>6478</v>
      </c>
      <c r="AE621" s="553">
        <v>192</v>
      </c>
      <c r="AF621" s="553">
        <v>1958</v>
      </c>
      <c r="AG621" s="553">
        <v>167</v>
      </c>
      <c r="AH621" s="553">
        <v>1</v>
      </c>
      <c r="AI621" s="553">
        <v>0</v>
      </c>
      <c r="AJ621" s="553">
        <v>1560</v>
      </c>
      <c r="AK621" s="237">
        <v>32771</v>
      </c>
    </row>
    <row r="622" spans="1:37" ht="16.5" customHeight="1">
      <c r="A622" s="196">
        <v>41494</v>
      </c>
      <c r="B622" s="726">
        <v>0</v>
      </c>
      <c r="C622" s="551">
        <v>0</v>
      </c>
      <c r="D622" s="551">
        <v>730</v>
      </c>
      <c r="E622" s="555">
        <v>0</v>
      </c>
      <c r="F622" s="551">
        <v>0</v>
      </c>
      <c r="G622" s="552">
        <v>0</v>
      </c>
      <c r="H622" s="554">
        <v>0</v>
      </c>
      <c r="I622" s="552">
        <v>0</v>
      </c>
      <c r="J622" s="552">
        <v>0</v>
      </c>
      <c r="K622" s="554">
        <v>0</v>
      </c>
      <c r="L622" s="552">
        <v>0</v>
      </c>
      <c r="M622" s="552">
        <v>27</v>
      </c>
      <c r="N622" s="554">
        <v>0</v>
      </c>
      <c r="O622" s="552">
        <v>0</v>
      </c>
      <c r="P622" s="552">
        <v>0</v>
      </c>
      <c r="Q622" s="554">
        <v>0</v>
      </c>
      <c r="R622" s="552">
        <v>0</v>
      </c>
      <c r="S622" s="552">
        <v>0</v>
      </c>
      <c r="T622" s="554">
        <v>0</v>
      </c>
      <c r="U622" s="552">
        <v>0</v>
      </c>
      <c r="V622" s="552">
        <v>0</v>
      </c>
      <c r="W622" s="552">
        <v>0</v>
      </c>
      <c r="X622" s="552">
        <v>0</v>
      </c>
      <c r="Y622" s="552">
        <v>75</v>
      </c>
      <c r="Z622" s="554">
        <v>0</v>
      </c>
      <c r="AA622" s="552">
        <v>4500</v>
      </c>
      <c r="AB622" s="1414">
        <v>14094</v>
      </c>
      <c r="AC622" s="1407">
        <v>363089</v>
      </c>
      <c r="AD622" s="553">
        <v>6478</v>
      </c>
      <c r="AE622" s="553">
        <v>192</v>
      </c>
      <c r="AF622" s="553">
        <v>1953</v>
      </c>
      <c r="AG622" s="553">
        <v>167</v>
      </c>
      <c r="AH622" s="553">
        <v>1</v>
      </c>
      <c r="AI622" s="553">
        <v>0</v>
      </c>
      <c r="AJ622" s="553">
        <v>1525</v>
      </c>
      <c r="AK622" s="237">
        <v>39834</v>
      </c>
    </row>
    <row r="623" spans="1:37" ht="16.5" customHeight="1">
      <c r="A623" s="196">
        <v>41495</v>
      </c>
      <c r="B623" s="726">
        <v>0</v>
      </c>
      <c r="C623" s="551">
        <v>0</v>
      </c>
      <c r="D623" s="551">
        <v>1194</v>
      </c>
      <c r="E623" s="555">
        <v>0</v>
      </c>
      <c r="F623" s="551">
        <v>0</v>
      </c>
      <c r="G623" s="552">
        <v>1</v>
      </c>
      <c r="H623" s="554">
        <v>0</v>
      </c>
      <c r="I623" s="552">
        <v>0</v>
      </c>
      <c r="J623" s="552">
        <v>0</v>
      </c>
      <c r="K623" s="554">
        <v>0</v>
      </c>
      <c r="L623" s="552">
        <v>0</v>
      </c>
      <c r="M623" s="552">
        <v>0</v>
      </c>
      <c r="N623" s="554">
        <v>0</v>
      </c>
      <c r="O623" s="552">
        <v>0</v>
      </c>
      <c r="P623" s="552">
        <v>0</v>
      </c>
      <c r="Q623" s="554">
        <v>0</v>
      </c>
      <c r="R623" s="552">
        <v>0</v>
      </c>
      <c r="S623" s="552">
        <v>0</v>
      </c>
      <c r="T623" s="554">
        <v>0</v>
      </c>
      <c r="U623" s="552">
        <v>0</v>
      </c>
      <c r="V623" s="552">
        <v>0</v>
      </c>
      <c r="W623" s="552">
        <v>0</v>
      </c>
      <c r="X623" s="552">
        <v>0</v>
      </c>
      <c r="Y623" s="552">
        <v>5</v>
      </c>
      <c r="Z623" s="554">
        <v>0</v>
      </c>
      <c r="AA623" s="552">
        <v>0</v>
      </c>
      <c r="AB623" s="1414">
        <v>843</v>
      </c>
      <c r="AC623" s="1407">
        <v>363033</v>
      </c>
      <c r="AD623" s="553">
        <v>6478</v>
      </c>
      <c r="AE623" s="553">
        <v>192</v>
      </c>
      <c r="AF623" s="553">
        <v>1953</v>
      </c>
      <c r="AG623" s="553">
        <v>167</v>
      </c>
      <c r="AH623" s="553">
        <v>1</v>
      </c>
      <c r="AI623" s="553">
        <v>0</v>
      </c>
      <c r="AJ623" s="553">
        <v>1525</v>
      </c>
      <c r="AK623" s="237">
        <v>39908</v>
      </c>
    </row>
    <row r="624" spans="1:37" ht="16.5" customHeight="1">
      <c r="A624" s="196">
        <v>41498</v>
      </c>
      <c r="B624" s="726">
        <v>0</v>
      </c>
      <c r="C624" s="551">
        <v>0</v>
      </c>
      <c r="D624" s="551">
        <v>929</v>
      </c>
      <c r="E624" s="555">
        <v>0</v>
      </c>
      <c r="F624" s="551">
        <v>0</v>
      </c>
      <c r="G624" s="552">
        <v>0</v>
      </c>
      <c r="H624" s="554">
        <v>0</v>
      </c>
      <c r="I624" s="552">
        <v>0</v>
      </c>
      <c r="J624" s="552">
        <v>42</v>
      </c>
      <c r="K624" s="554">
        <v>0</v>
      </c>
      <c r="L624" s="552">
        <v>0</v>
      </c>
      <c r="M624" s="552">
        <v>9</v>
      </c>
      <c r="N624" s="554">
        <v>0</v>
      </c>
      <c r="O624" s="552">
        <v>0</v>
      </c>
      <c r="P624" s="552">
        <v>0</v>
      </c>
      <c r="Q624" s="554">
        <v>0</v>
      </c>
      <c r="R624" s="552">
        <v>0</v>
      </c>
      <c r="S624" s="552">
        <v>0</v>
      </c>
      <c r="T624" s="554">
        <v>0</v>
      </c>
      <c r="U624" s="552">
        <v>0</v>
      </c>
      <c r="V624" s="552">
        <v>0</v>
      </c>
      <c r="W624" s="552">
        <v>0</v>
      </c>
      <c r="X624" s="552">
        <v>0</v>
      </c>
      <c r="Y624" s="552">
        <v>75</v>
      </c>
      <c r="Z624" s="554">
        <v>0</v>
      </c>
      <c r="AA624" s="552">
        <v>750</v>
      </c>
      <c r="AB624" s="1414">
        <v>4008</v>
      </c>
      <c r="AC624" s="1407">
        <v>363000</v>
      </c>
      <c r="AD624" s="553">
        <v>6478</v>
      </c>
      <c r="AE624" s="553">
        <v>158</v>
      </c>
      <c r="AF624" s="553">
        <v>1953</v>
      </c>
      <c r="AG624" s="553">
        <v>167</v>
      </c>
      <c r="AH624" s="553">
        <v>1</v>
      </c>
      <c r="AI624" s="553">
        <v>0</v>
      </c>
      <c r="AJ624" s="553">
        <v>1450</v>
      </c>
      <c r="AK624" s="237">
        <v>39823</v>
      </c>
    </row>
    <row r="625" spans="1:49" ht="16.5" customHeight="1">
      <c r="A625" s="196">
        <v>41499</v>
      </c>
      <c r="B625" s="726">
        <v>0</v>
      </c>
      <c r="C625" s="551">
        <v>0</v>
      </c>
      <c r="D625" s="551">
        <v>2253</v>
      </c>
      <c r="E625" s="555">
        <v>0</v>
      </c>
      <c r="F625" s="551">
        <v>0</v>
      </c>
      <c r="G625" s="552">
        <v>0</v>
      </c>
      <c r="H625" s="554">
        <v>0</v>
      </c>
      <c r="I625" s="552">
        <v>0</v>
      </c>
      <c r="J625" s="552">
        <v>0</v>
      </c>
      <c r="K625" s="554">
        <v>0</v>
      </c>
      <c r="L625" s="552">
        <v>0</v>
      </c>
      <c r="M625" s="552">
        <v>2</v>
      </c>
      <c r="N625" s="554">
        <v>0</v>
      </c>
      <c r="O625" s="552">
        <v>0</v>
      </c>
      <c r="P625" s="552">
        <v>21</v>
      </c>
      <c r="Q625" s="554">
        <v>0</v>
      </c>
      <c r="R625" s="552">
        <v>0</v>
      </c>
      <c r="S625" s="552">
        <v>0</v>
      </c>
      <c r="T625" s="554">
        <v>0</v>
      </c>
      <c r="U625" s="552">
        <v>0</v>
      </c>
      <c r="V625" s="552">
        <v>0</v>
      </c>
      <c r="W625" s="552">
        <v>0</v>
      </c>
      <c r="X625" s="552">
        <v>0</v>
      </c>
      <c r="Y625" s="552">
        <v>200</v>
      </c>
      <c r="Z625" s="554">
        <v>0</v>
      </c>
      <c r="AA625" s="552">
        <v>0</v>
      </c>
      <c r="AB625" s="1414">
        <v>2541</v>
      </c>
      <c r="AC625" s="1407">
        <v>363107</v>
      </c>
      <c r="AD625" s="553">
        <v>6478</v>
      </c>
      <c r="AE625" s="553">
        <v>158</v>
      </c>
      <c r="AF625" s="553">
        <v>1951</v>
      </c>
      <c r="AG625" s="553">
        <v>167</v>
      </c>
      <c r="AH625" s="553">
        <v>1</v>
      </c>
      <c r="AI625" s="553">
        <v>0</v>
      </c>
      <c r="AJ625" s="553">
        <v>1450</v>
      </c>
      <c r="AK625" s="237">
        <v>40863</v>
      </c>
    </row>
    <row r="626" spans="1:49" ht="16.5" customHeight="1">
      <c r="A626" s="196">
        <v>41500</v>
      </c>
      <c r="B626" s="726">
        <v>0</v>
      </c>
      <c r="C626" s="551">
        <v>0</v>
      </c>
      <c r="D626" s="551">
        <v>770</v>
      </c>
      <c r="E626" s="555">
        <v>0</v>
      </c>
      <c r="F626" s="551">
        <v>0</v>
      </c>
      <c r="G626" s="552">
        <v>0</v>
      </c>
      <c r="H626" s="554">
        <v>0</v>
      </c>
      <c r="I626" s="552">
        <v>0</v>
      </c>
      <c r="J626" s="552">
        <v>0</v>
      </c>
      <c r="K626" s="554">
        <v>0</v>
      </c>
      <c r="L626" s="552">
        <v>0</v>
      </c>
      <c r="M626" s="552">
        <v>0</v>
      </c>
      <c r="N626" s="554">
        <v>0</v>
      </c>
      <c r="O626" s="552">
        <v>0</v>
      </c>
      <c r="P626" s="552">
        <v>0</v>
      </c>
      <c r="Q626" s="554">
        <v>0</v>
      </c>
      <c r="R626" s="552">
        <v>0</v>
      </c>
      <c r="S626" s="552">
        <v>0</v>
      </c>
      <c r="T626" s="554">
        <v>0</v>
      </c>
      <c r="U626" s="552">
        <v>0</v>
      </c>
      <c r="V626" s="552">
        <v>0</v>
      </c>
      <c r="W626" s="552">
        <v>0</v>
      </c>
      <c r="X626" s="552">
        <v>0</v>
      </c>
      <c r="Y626" s="552">
        <v>17</v>
      </c>
      <c r="Z626" s="554">
        <v>0</v>
      </c>
      <c r="AA626" s="552">
        <v>4250</v>
      </c>
      <c r="AB626" s="1414">
        <v>7825</v>
      </c>
      <c r="AC626" s="1407">
        <v>363095</v>
      </c>
      <c r="AD626" s="553">
        <v>6478</v>
      </c>
      <c r="AE626" s="553">
        <v>158</v>
      </c>
      <c r="AF626" s="553">
        <v>1951</v>
      </c>
      <c r="AG626" s="553">
        <v>167</v>
      </c>
      <c r="AH626" s="553">
        <v>1</v>
      </c>
      <c r="AI626" s="553">
        <v>0</v>
      </c>
      <c r="AJ626" s="553">
        <v>1450</v>
      </c>
      <c r="AK626" s="237">
        <v>37807</v>
      </c>
    </row>
    <row r="627" spans="1:49" ht="16.5" customHeight="1">
      <c r="A627" s="196">
        <v>41501</v>
      </c>
      <c r="B627" s="726">
        <v>0</v>
      </c>
      <c r="C627" s="551">
        <v>0</v>
      </c>
      <c r="D627" s="551">
        <v>1980</v>
      </c>
      <c r="E627" s="555">
        <v>0</v>
      </c>
      <c r="F627" s="551">
        <v>0</v>
      </c>
      <c r="G627" s="552">
        <v>100</v>
      </c>
      <c r="H627" s="554">
        <v>0</v>
      </c>
      <c r="I627" s="552">
        <v>0</v>
      </c>
      <c r="J627" s="552">
        <v>0</v>
      </c>
      <c r="K627" s="554">
        <v>0</v>
      </c>
      <c r="L627" s="552">
        <v>0</v>
      </c>
      <c r="M627" s="552">
        <v>6</v>
      </c>
      <c r="N627" s="554">
        <v>0</v>
      </c>
      <c r="O627" s="552">
        <v>0</v>
      </c>
      <c r="P627" s="552">
        <v>0</v>
      </c>
      <c r="Q627" s="554">
        <v>0</v>
      </c>
      <c r="R627" s="552">
        <v>0</v>
      </c>
      <c r="S627" s="552">
        <v>0</v>
      </c>
      <c r="T627" s="554">
        <v>0</v>
      </c>
      <c r="U627" s="552">
        <v>0</v>
      </c>
      <c r="V627" s="552">
        <v>0</v>
      </c>
      <c r="W627" s="552">
        <v>0</v>
      </c>
      <c r="X627" s="552">
        <v>0</v>
      </c>
      <c r="Y627" s="552">
        <v>295</v>
      </c>
      <c r="Z627" s="554">
        <v>0</v>
      </c>
      <c r="AA627" s="552">
        <v>0</v>
      </c>
      <c r="AB627" s="1414">
        <v>1553</v>
      </c>
      <c r="AC627" s="1407">
        <v>362775</v>
      </c>
      <c r="AD627" s="553">
        <v>6478</v>
      </c>
      <c r="AE627" s="553">
        <v>158</v>
      </c>
      <c r="AF627" s="553">
        <v>1945</v>
      </c>
      <c r="AG627" s="553">
        <v>167</v>
      </c>
      <c r="AH627" s="553">
        <v>1</v>
      </c>
      <c r="AI627" s="553">
        <v>0</v>
      </c>
      <c r="AJ627" s="553">
        <v>1500</v>
      </c>
      <c r="AK627" s="237">
        <v>37981</v>
      </c>
    </row>
    <row r="628" spans="1:49" ht="16.5" customHeight="1">
      <c r="A628" s="196">
        <v>41502</v>
      </c>
      <c r="B628" s="726">
        <v>0</v>
      </c>
      <c r="C628" s="551">
        <v>0</v>
      </c>
      <c r="D628" s="551">
        <v>1791</v>
      </c>
      <c r="E628" s="555">
        <v>0</v>
      </c>
      <c r="F628" s="551">
        <v>0</v>
      </c>
      <c r="G628" s="552">
        <v>0</v>
      </c>
      <c r="H628" s="554">
        <v>0</v>
      </c>
      <c r="I628" s="552">
        <v>0</v>
      </c>
      <c r="J628" s="552">
        <v>0</v>
      </c>
      <c r="K628" s="554">
        <v>0</v>
      </c>
      <c r="L628" s="552">
        <v>0</v>
      </c>
      <c r="M628" s="552">
        <v>102</v>
      </c>
      <c r="N628" s="554">
        <v>0</v>
      </c>
      <c r="O628" s="552">
        <v>0</v>
      </c>
      <c r="P628" s="552">
        <v>0</v>
      </c>
      <c r="Q628" s="554">
        <v>0</v>
      </c>
      <c r="R628" s="552">
        <v>0</v>
      </c>
      <c r="S628" s="552">
        <v>0</v>
      </c>
      <c r="T628" s="554">
        <v>0</v>
      </c>
      <c r="U628" s="552">
        <v>0</v>
      </c>
      <c r="V628" s="552">
        <v>0</v>
      </c>
      <c r="W628" s="552">
        <v>0</v>
      </c>
      <c r="X628" s="552">
        <v>0</v>
      </c>
      <c r="Y628" s="552">
        <v>95</v>
      </c>
      <c r="Z628" s="554">
        <v>0</v>
      </c>
      <c r="AA628" s="552">
        <v>0</v>
      </c>
      <c r="AB628" s="1414">
        <v>1650</v>
      </c>
      <c r="AC628" s="1407">
        <v>362794</v>
      </c>
      <c r="AD628" s="553">
        <v>6478</v>
      </c>
      <c r="AE628" s="553">
        <v>158</v>
      </c>
      <c r="AF628" s="553">
        <v>1921</v>
      </c>
      <c r="AG628" s="553">
        <v>167</v>
      </c>
      <c r="AH628" s="553">
        <v>1</v>
      </c>
      <c r="AI628" s="553">
        <v>0</v>
      </c>
      <c r="AJ628" s="553">
        <v>1595</v>
      </c>
      <c r="AK628" s="237">
        <v>38194</v>
      </c>
    </row>
    <row r="629" spans="1:49" ht="16.5" customHeight="1">
      <c r="A629" s="196">
        <v>41505</v>
      </c>
      <c r="B629" s="726">
        <v>0</v>
      </c>
      <c r="C629" s="551">
        <v>0</v>
      </c>
      <c r="D629" s="551">
        <v>1418</v>
      </c>
      <c r="E629" s="555">
        <v>0</v>
      </c>
      <c r="F629" s="551">
        <v>0</v>
      </c>
      <c r="G629" s="552">
        <v>2</v>
      </c>
      <c r="H629" s="554">
        <v>0</v>
      </c>
      <c r="I629" s="552">
        <v>0</v>
      </c>
      <c r="J629" s="552">
        <v>0</v>
      </c>
      <c r="K629" s="554">
        <v>0</v>
      </c>
      <c r="L629" s="552">
        <v>0</v>
      </c>
      <c r="M629" s="552">
        <v>0</v>
      </c>
      <c r="N629" s="554">
        <v>0</v>
      </c>
      <c r="O629" s="552">
        <v>0</v>
      </c>
      <c r="P629" s="552">
        <v>0</v>
      </c>
      <c r="Q629" s="554">
        <v>0</v>
      </c>
      <c r="R629" s="552">
        <v>0</v>
      </c>
      <c r="S629" s="552">
        <v>0</v>
      </c>
      <c r="T629" s="554">
        <v>0</v>
      </c>
      <c r="U629" s="552">
        <v>0</v>
      </c>
      <c r="V629" s="552">
        <v>0</v>
      </c>
      <c r="W629" s="552">
        <v>0</v>
      </c>
      <c r="X629" s="552">
        <v>0</v>
      </c>
      <c r="Y629" s="552">
        <v>10</v>
      </c>
      <c r="Z629" s="554">
        <v>0</v>
      </c>
      <c r="AA629" s="552">
        <v>0</v>
      </c>
      <c r="AB629" s="1414">
        <v>388</v>
      </c>
      <c r="AC629" s="1407">
        <v>362715</v>
      </c>
      <c r="AD629" s="553">
        <v>6478</v>
      </c>
      <c r="AE629" s="553">
        <v>158</v>
      </c>
      <c r="AF629" s="553">
        <v>1921</v>
      </c>
      <c r="AG629" s="553">
        <v>167</v>
      </c>
      <c r="AH629" s="553">
        <v>1</v>
      </c>
      <c r="AI629" s="553">
        <v>0</v>
      </c>
      <c r="AJ629" s="553">
        <v>1605</v>
      </c>
      <c r="AK629" s="237">
        <v>38162</v>
      </c>
    </row>
    <row r="630" spans="1:49" ht="16.5" customHeight="1">
      <c r="A630" s="196">
        <v>41506</v>
      </c>
      <c r="B630" s="726">
        <v>0</v>
      </c>
      <c r="C630" s="551">
        <v>0</v>
      </c>
      <c r="D630" s="551">
        <v>1587</v>
      </c>
      <c r="E630" s="555">
        <v>0</v>
      </c>
      <c r="F630" s="551">
        <v>0</v>
      </c>
      <c r="G630" s="552">
        <v>50</v>
      </c>
      <c r="H630" s="554">
        <v>0</v>
      </c>
      <c r="I630" s="552">
        <v>0</v>
      </c>
      <c r="J630" s="552">
        <v>8</v>
      </c>
      <c r="K630" s="554">
        <v>0</v>
      </c>
      <c r="L630" s="552">
        <v>0</v>
      </c>
      <c r="M630" s="552">
        <v>8</v>
      </c>
      <c r="N630" s="554">
        <v>0</v>
      </c>
      <c r="O630" s="552">
        <v>0</v>
      </c>
      <c r="P630" s="552">
        <v>0</v>
      </c>
      <c r="Q630" s="554">
        <v>0</v>
      </c>
      <c r="R630" s="552">
        <v>0</v>
      </c>
      <c r="S630" s="552">
        <v>0</v>
      </c>
      <c r="T630" s="554">
        <v>0</v>
      </c>
      <c r="U630" s="552">
        <v>0</v>
      </c>
      <c r="V630" s="552">
        <v>0</v>
      </c>
      <c r="W630" s="552">
        <v>0</v>
      </c>
      <c r="X630" s="552">
        <v>0</v>
      </c>
      <c r="Y630" s="552">
        <v>215</v>
      </c>
      <c r="Z630" s="554">
        <v>0</v>
      </c>
      <c r="AA630" s="552">
        <v>0</v>
      </c>
      <c r="AB630" s="1414">
        <v>2657</v>
      </c>
      <c r="AC630" s="1407">
        <v>363158</v>
      </c>
      <c r="AD630" s="553">
        <v>6478</v>
      </c>
      <c r="AE630" s="553">
        <v>158</v>
      </c>
      <c r="AF630" s="553">
        <v>1913</v>
      </c>
      <c r="AG630" s="553">
        <v>167</v>
      </c>
      <c r="AH630" s="553">
        <v>1</v>
      </c>
      <c r="AI630" s="553">
        <v>0</v>
      </c>
      <c r="AJ630" s="553">
        <v>1820</v>
      </c>
      <c r="AK630" s="237">
        <v>39198</v>
      </c>
      <c r="AP630" s="541"/>
      <c r="AQ630" s="541"/>
      <c r="AR630" s="541"/>
      <c r="AS630" s="541"/>
    </row>
    <row r="631" spans="1:49" ht="16.5" customHeight="1">
      <c r="A631" s="196">
        <v>41507</v>
      </c>
      <c r="B631" s="726">
        <v>0</v>
      </c>
      <c r="C631" s="551">
        <v>0</v>
      </c>
      <c r="D631" s="551">
        <v>2120</v>
      </c>
      <c r="E631" s="555">
        <v>0</v>
      </c>
      <c r="F631" s="551">
        <v>0</v>
      </c>
      <c r="G631" s="552">
        <v>0</v>
      </c>
      <c r="H631" s="554">
        <v>0</v>
      </c>
      <c r="I631" s="552">
        <v>0</v>
      </c>
      <c r="J631" s="552">
        <v>0</v>
      </c>
      <c r="K631" s="554">
        <v>0</v>
      </c>
      <c r="L631" s="552">
        <v>0</v>
      </c>
      <c r="M631" s="552">
        <v>4</v>
      </c>
      <c r="N631" s="554">
        <v>0</v>
      </c>
      <c r="O631" s="552">
        <v>0</v>
      </c>
      <c r="P631" s="552">
        <v>0</v>
      </c>
      <c r="Q631" s="554">
        <v>0</v>
      </c>
      <c r="R631" s="552">
        <v>0</v>
      </c>
      <c r="S631" s="552">
        <v>0</v>
      </c>
      <c r="T631" s="554">
        <v>0</v>
      </c>
      <c r="U631" s="552">
        <v>0</v>
      </c>
      <c r="V631" s="552">
        <v>0</v>
      </c>
      <c r="W631" s="552">
        <v>0</v>
      </c>
      <c r="X631" s="552">
        <v>0</v>
      </c>
      <c r="Y631" s="552">
        <v>0</v>
      </c>
      <c r="Z631" s="554">
        <v>0</v>
      </c>
      <c r="AA631" s="552">
        <v>0</v>
      </c>
      <c r="AB631" s="1414">
        <v>2086</v>
      </c>
      <c r="AC631" s="1407">
        <v>363105</v>
      </c>
      <c r="AD631" s="553">
        <v>6478</v>
      </c>
      <c r="AE631" s="553">
        <v>158</v>
      </c>
      <c r="AF631" s="553">
        <v>1909</v>
      </c>
      <c r="AG631" s="553">
        <v>167</v>
      </c>
      <c r="AH631" s="553">
        <v>1</v>
      </c>
      <c r="AI631" s="553">
        <v>0</v>
      </c>
      <c r="AJ631" s="553">
        <v>1820</v>
      </c>
      <c r="AK631" s="237">
        <v>38999</v>
      </c>
      <c r="AL631" s="532"/>
      <c r="AM631" s="532"/>
      <c r="AN631" s="532"/>
      <c r="AO631" s="532"/>
      <c r="AP631" s="541"/>
      <c r="AQ631" s="541"/>
      <c r="AR631" s="541"/>
      <c r="AS631" s="541"/>
      <c r="AT631" s="531"/>
      <c r="AU631" s="531"/>
      <c r="AV631" s="531"/>
      <c r="AW631" s="531"/>
    </row>
    <row r="632" spans="1:49" ht="16.5" customHeight="1">
      <c r="A632" s="196">
        <v>41508</v>
      </c>
      <c r="B632" s="726">
        <v>0</v>
      </c>
      <c r="C632" s="551">
        <v>0</v>
      </c>
      <c r="D632" s="551">
        <v>2124</v>
      </c>
      <c r="E632" s="555">
        <v>0</v>
      </c>
      <c r="F632" s="551">
        <v>0</v>
      </c>
      <c r="G632" s="552">
        <v>0</v>
      </c>
      <c r="H632" s="554">
        <v>0</v>
      </c>
      <c r="I632" s="552">
        <v>0</v>
      </c>
      <c r="J632" s="552">
        <v>0</v>
      </c>
      <c r="K632" s="554">
        <v>0</v>
      </c>
      <c r="L632" s="552">
        <v>0</v>
      </c>
      <c r="M632" s="552">
        <v>2</v>
      </c>
      <c r="N632" s="554">
        <v>0</v>
      </c>
      <c r="O632" s="552">
        <v>0</v>
      </c>
      <c r="P632" s="552">
        <v>0</v>
      </c>
      <c r="Q632" s="554">
        <v>0</v>
      </c>
      <c r="R632" s="552">
        <v>0</v>
      </c>
      <c r="S632" s="552">
        <v>0</v>
      </c>
      <c r="T632" s="554">
        <v>0</v>
      </c>
      <c r="U632" s="552">
        <v>0</v>
      </c>
      <c r="V632" s="552">
        <v>0</v>
      </c>
      <c r="W632" s="552">
        <v>0</v>
      </c>
      <c r="X632" s="552">
        <v>0</v>
      </c>
      <c r="Y632" s="552">
        <v>5</v>
      </c>
      <c r="Z632" s="554">
        <v>0</v>
      </c>
      <c r="AA632" s="552">
        <v>0</v>
      </c>
      <c r="AB632" s="1414">
        <v>1459</v>
      </c>
      <c r="AC632" s="1407">
        <v>362612</v>
      </c>
      <c r="AD632" s="553">
        <v>6478</v>
      </c>
      <c r="AE632" s="553">
        <v>158</v>
      </c>
      <c r="AF632" s="553">
        <v>1908</v>
      </c>
      <c r="AG632" s="553">
        <v>167</v>
      </c>
      <c r="AH632" s="553">
        <v>1</v>
      </c>
      <c r="AI632" s="553">
        <v>0</v>
      </c>
      <c r="AJ632" s="553">
        <v>1820</v>
      </c>
      <c r="AK632" s="237">
        <v>39255</v>
      </c>
      <c r="AL632" s="532"/>
      <c r="AM632" s="532"/>
      <c r="AN632" s="532"/>
      <c r="AO632" s="532"/>
      <c r="AP632" s="541"/>
      <c r="AQ632" s="541"/>
      <c r="AR632" s="541"/>
      <c r="AS632" s="541"/>
      <c r="AT632" s="531"/>
      <c r="AU632" s="531"/>
      <c r="AV632" s="531"/>
      <c r="AW632" s="531"/>
    </row>
    <row r="633" spans="1:49" ht="16.5" customHeight="1">
      <c r="A633" s="196">
        <v>41509</v>
      </c>
      <c r="B633" s="726">
        <v>0</v>
      </c>
      <c r="C633" s="551">
        <v>0</v>
      </c>
      <c r="D633" s="551">
        <v>1251</v>
      </c>
      <c r="E633" s="555">
        <v>0</v>
      </c>
      <c r="F633" s="551">
        <v>0</v>
      </c>
      <c r="G633" s="552">
        <v>50</v>
      </c>
      <c r="H633" s="554">
        <v>0</v>
      </c>
      <c r="I633" s="552">
        <v>0</v>
      </c>
      <c r="J633" s="552">
        <v>0</v>
      </c>
      <c r="K633" s="554">
        <v>0</v>
      </c>
      <c r="L633" s="552">
        <v>0</v>
      </c>
      <c r="M633" s="552">
        <v>8</v>
      </c>
      <c r="N633" s="554">
        <v>0</v>
      </c>
      <c r="O633" s="552">
        <v>0</v>
      </c>
      <c r="P633" s="552">
        <v>0</v>
      </c>
      <c r="Q633" s="554">
        <v>0</v>
      </c>
      <c r="R633" s="552">
        <v>0</v>
      </c>
      <c r="S633" s="552">
        <v>0</v>
      </c>
      <c r="T633" s="554">
        <v>0</v>
      </c>
      <c r="U633" s="552">
        <v>0</v>
      </c>
      <c r="V633" s="552">
        <v>0</v>
      </c>
      <c r="W633" s="552">
        <v>0</v>
      </c>
      <c r="X633" s="552">
        <v>0</v>
      </c>
      <c r="Y633" s="552">
        <v>0</v>
      </c>
      <c r="Z633" s="554">
        <v>0</v>
      </c>
      <c r="AA633" s="552">
        <v>0</v>
      </c>
      <c r="AB633" s="1414">
        <v>333</v>
      </c>
      <c r="AC633" s="1407">
        <v>362439</v>
      </c>
      <c r="AD633" s="553">
        <v>6478</v>
      </c>
      <c r="AE633" s="553">
        <v>158</v>
      </c>
      <c r="AF633" s="553">
        <v>1902</v>
      </c>
      <c r="AG633" s="553">
        <v>167</v>
      </c>
      <c r="AH633" s="553">
        <v>1</v>
      </c>
      <c r="AI633" s="553">
        <v>0</v>
      </c>
      <c r="AJ633" s="553">
        <v>1820</v>
      </c>
      <c r="AK633" s="237">
        <v>39257</v>
      </c>
      <c r="AL633" s="519"/>
      <c r="AM633" s="519"/>
      <c r="AN633" s="519"/>
      <c r="AO633" s="519"/>
      <c r="AP633" s="519"/>
      <c r="AQ633" s="541"/>
      <c r="AR633" s="541"/>
      <c r="AS633" s="541"/>
      <c r="AT633" s="518"/>
      <c r="AU633" s="518"/>
      <c r="AV633" s="518"/>
      <c r="AW633" s="518"/>
    </row>
    <row r="634" spans="1:49" ht="16.5" customHeight="1">
      <c r="A634" s="196">
        <v>41512</v>
      </c>
      <c r="B634" s="726">
        <v>0</v>
      </c>
      <c r="C634" s="551">
        <v>0</v>
      </c>
      <c r="D634" s="551">
        <v>1748</v>
      </c>
      <c r="E634" s="555">
        <v>0</v>
      </c>
      <c r="F634" s="551">
        <v>0</v>
      </c>
      <c r="G634" s="552">
        <v>50</v>
      </c>
      <c r="H634" s="554">
        <v>0</v>
      </c>
      <c r="I634" s="552">
        <v>0</v>
      </c>
      <c r="J634" s="552">
        <v>0</v>
      </c>
      <c r="K634" s="554">
        <v>0</v>
      </c>
      <c r="L634" s="552">
        <v>0</v>
      </c>
      <c r="M634" s="552">
        <v>39</v>
      </c>
      <c r="N634" s="554">
        <v>0</v>
      </c>
      <c r="O634" s="552">
        <v>0</v>
      </c>
      <c r="P634" s="552">
        <v>0</v>
      </c>
      <c r="Q634" s="554">
        <v>0</v>
      </c>
      <c r="R634" s="552">
        <v>0</v>
      </c>
      <c r="S634" s="552">
        <v>0</v>
      </c>
      <c r="T634" s="554">
        <v>0</v>
      </c>
      <c r="U634" s="552">
        <v>0</v>
      </c>
      <c r="V634" s="552">
        <v>0</v>
      </c>
      <c r="W634" s="552">
        <v>0</v>
      </c>
      <c r="X634" s="552">
        <v>0</v>
      </c>
      <c r="Y634" s="552">
        <v>0</v>
      </c>
      <c r="Z634" s="554">
        <v>0</v>
      </c>
      <c r="AA634" s="552">
        <v>0</v>
      </c>
      <c r="AB634" s="1414">
        <v>1897</v>
      </c>
      <c r="AC634" s="1407">
        <v>362606</v>
      </c>
      <c r="AD634" s="568">
        <v>6478</v>
      </c>
      <c r="AE634" s="568">
        <v>158</v>
      </c>
      <c r="AF634" s="568">
        <v>1879</v>
      </c>
      <c r="AG634" s="568">
        <v>167</v>
      </c>
      <c r="AH634" s="568">
        <v>1</v>
      </c>
      <c r="AI634" s="568">
        <v>0</v>
      </c>
      <c r="AJ634" s="568">
        <v>1820</v>
      </c>
      <c r="AK634" s="237">
        <v>39930</v>
      </c>
      <c r="AL634" s="519"/>
      <c r="AM634" s="519"/>
      <c r="AN634" s="519"/>
      <c r="AO634" s="519"/>
      <c r="AP634" s="519"/>
      <c r="AQ634" s="519"/>
      <c r="AR634" s="518"/>
      <c r="AS634" s="518"/>
      <c r="AT634" s="518"/>
      <c r="AU634" s="518"/>
      <c r="AV634" s="518"/>
      <c r="AW634" s="518"/>
    </row>
    <row r="635" spans="1:49" ht="16.5" customHeight="1">
      <c r="A635" s="737">
        <v>41513</v>
      </c>
      <c r="B635" s="726">
        <v>0</v>
      </c>
      <c r="C635" s="564">
        <v>0</v>
      </c>
      <c r="D635" s="564">
        <v>842</v>
      </c>
      <c r="E635" s="567">
        <v>0</v>
      </c>
      <c r="F635" s="564">
        <v>0</v>
      </c>
      <c r="G635" s="565">
        <v>1018</v>
      </c>
      <c r="H635" s="566">
        <v>0</v>
      </c>
      <c r="I635" s="565">
        <v>0</v>
      </c>
      <c r="J635" s="565">
        <v>0</v>
      </c>
      <c r="K635" s="566">
        <v>0</v>
      </c>
      <c r="L635" s="565">
        <v>0</v>
      </c>
      <c r="M635" s="565">
        <v>5</v>
      </c>
      <c r="N635" s="566">
        <v>0</v>
      </c>
      <c r="O635" s="565">
        <v>0</v>
      </c>
      <c r="P635" s="565">
        <v>0</v>
      </c>
      <c r="Q635" s="566">
        <v>0</v>
      </c>
      <c r="R635" s="565">
        <v>0</v>
      </c>
      <c r="S635" s="565">
        <v>0</v>
      </c>
      <c r="T635" s="566">
        <v>0</v>
      </c>
      <c r="U635" s="565">
        <v>0</v>
      </c>
      <c r="V635" s="565">
        <v>0</v>
      </c>
      <c r="W635" s="565">
        <v>0</v>
      </c>
      <c r="X635" s="565">
        <v>0</v>
      </c>
      <c r="Y635" s="565">
        <v>0</v>
      </c>
      <c r="Z635" s="566">
        <v>0</v>
      </c>
      <c r="AA635" s="565">
        <v>0</v>
      </c>
      <c r="AB635" s="1415">
        <v>389</v>
      </c>
      <c r="AC635" s="1407">
        <v>362547</v>
      </c>
      <c r="AD635" s="585">
        <v>6878</v>
      </c>
      <c r="AE635" s="585">
        <v>158</v>
      </c>
      <c r="AF635" s="585">
        <v>1875</v>
      </c>
      <c r="AG635" s="585">
        <v>167</v>
      </c>
      <c r="AH635" s="585">
        <v>1</v>
      </c>
      <c r="AI635" s="585">
        <v>0</v>
      </c>
      <c r="AJ635" s="585">
        <v>1820</v>
      </c>
      <c r="AK635" s="237">
        <v>39840</v>
      </c>
      <c r="AL635" s="519"/>
      <c r="AM635" s="519"/>
      <c r="AN635" s="519"/>
      <c r="AO635" s="519"/>
      <c r="AP635" s="519"/>
      <c r="AQ635" s="519"/>
      <c r="AR635" s="518"/>
      <c r="AS635" s="518"/>
      <c r="AT635" s="518"/>
      <c r="AU635" s="518"/>
      <c r="AV635" s="518"/>
      <c r="AW635" s="518"/>
    </row>
    <row r="636" spans="1:49" ht="16.5" customHeight="1">
      <c r="A636" s="737">
        <v>41514</v>
      </c>
      <c r="B636" s="726">
        <v>0</v>
      </c>
      <c r="C636" s="581">
        <v>0</v>
      </c>
      <c r="D636" s="581">
        <v>1306</v>
      </c>
      <c r="E636" s="584">
        <v>0</v>
      </c>
      <c r="F636" s="581">
        <v>0</v>
      </c>
      <c r="G636" s="582">
        <v>1</v>
      </c>
      <c r="H636" s="583">
        <v>0</v>
      </c>
      <c r="I636" s="582">
        <v>0</v>
      </c>
      <c r="J636" s="582">
        <v>4</v>
      </c>
      <c r="K636" s="583">
        <v>0</v>
      </c>
      <c r="L636" s="582">
        <v>0</v>
      </c>
      <c r="M636" s="582">
        <v>67</v>
      </c>
      <c r="N636" s="583">
        <v>0</v>
      </c>
      <c r="O636" s="582">
        <v>0</v>
      </c>
      <c r="P636" s="582">
        <v>88</v>
      </c>
      <c r="Q636" s="583">
        <v>0</v>
      </c>
      <c r="R636" s="582">
        <v>0</v>
      </c>
      <c r="S636" s="582">
        <v>0</v>
      </c>
      <c r="T636" s="583">
        <v>0</v>
      </c>
      <c r="U636" s="582">
        <v>0</v>
      </c>
      <c r="V636" s="582">
        <v>0</v>
      </c>
      <c r="W636" s="582">
        <v>0</v>
      </c>
      <c r="X636" s="582">
        <v>0</v>
      </c>
      <c r="Y636" s="582">
        <v>0</v>
      </c>
      <c r="Z636" s="583">
        <v>0</v>
      </c>
      <c r="AA636" s="582">
        <v>5000</v>
      </c>
      <c r="AB636" s="1415">
        <v>9172</v>
      </c>
      <c r="AC636" s="1407">
        <v>362548</v>
      </c>
      <c r="AD636" s="595">
        <v>6878</v>
      </c>
      <c r="AE636" s="595">
        <v>158</v>
      </c>
      <c r="AF636" s="595">
        <v>1818</v>
      </c>
      <c r="AG636" s="595">
        <v>123</v>
      </c>
      <c r="AH636" s="595">
        <v>1</v>
      </c>
      <c r="AI636" s="595">
        <v>0</v>
      </c>
      <c r="AJ636" s="595">
        <v>1820</v>
      </c>
      <c r="AK636" s="237">
        <v>37986</v>
      </c>
      <c r="AL636" s="580"/>
      <c r="AM636" s="580"/>
      <c r="AN636" s="580"/>
      <c r="AO636" s="580"/>
      <c r="AP636" s="580"/>
      <c r="AQ636" s="580"/>
      <c r="AR636" s="579"/>
      <c r="AS636" s="579"/>
      <c r="AT636" s="579"/>
      <c r="AU636" s="579"/>
      <c r="AV636" s="579"/>
      <c r="AW636" s="579"/>
    </row>
    <row r="637" spans="1:49" ht="16.5" customHeight="1">
      <c r="A637" s="737">
        <v>41515</v>
      </c>
      <c r="B637" s="726">
        <v>0</v>
      </c>
      <c r="C637" s="581">
        <v>0</v>
      </c>
      <c r="D637" s="581">
        <v>1631</v>
      </c>
      <c r="E637" s="584">
        <v>0</v>
      </c>
      <c r="F637" s="581">
        <v>0</v>
      </c>
      <c r="G637" s="593">
        <v>572</v>
      </c>
      <c r="H637" s="598">
        <v>0</v>
      </c>
      <c r="I637" s="593">
        <v>0</v>
      </c>
      <c r="J637" s="593">
        <v>63</v>
      </c>
      <c r="K637" s="598">
        <v>0</v>
      </c>
      <c r="L637" s="593">
        <v>0</v>
      </c>
      <c r="M637" s="593">
        <v>4047</v>
      </c>
      <c r="N637" s="598">
        <v>0</v>
      </c>
      <c r="O637" s="593">
        <v>0</v>
      </c>
      <c r="P637" s="593">
        <v>56</v>
      </c>
      <c r="Q637" s="598">
        <v>0</v>
      </c>
      <c r="R637" s="593">
        <v>0</v>
      </c>
      <c r="S637" s="593">
        <v>0</v>
      </c>
      <c r="T637" s="598">
        <v>0</v>
      </c>
      <c r="U637" s="593">
        <v>0</v>
      </c>
      <c r="V637" s="593">
        <v>0</v>
      </c>
      <c r="W637" s="593">
        <v>0</v>
      </c>
      <c r="X637" s="593">
        <v>0</v>
      </c>
      <c r="Y637" s="593">
        <v>0</v>
      </c>
      <c r="Z637" s="598">
        <v>0</v>
      </c>
      <c r="AA637" s="593">
        <v>0</v>
      </c>
      <c r="AB637" s="1414">
        <v>3146</v>
      </c>
      <c r="AC637" s="1407">
        <v>362075</v>
      </c>
      <c r="AD637" s="609">
        <v>6667</v>
      </c>
      <c r="AE637" s="609">
        <v>133</v>
      </c>
      <c r="AF637" s="609">
        <v>3312</v>
      </c>
      <c r="AG637" s="609">
        <v>107</v>
      </c>
      <c r="AH637" s="609">
        <v>1</v>
      </c>
      <c r="AI637" s="609">
        <v>0</v>
      </c>
      <c r="AJ637" s="609">
        <v>1820</v>
      </c>
      <c r="AK637" s="237">
        <v>39711</v>
      </c>
      <c r="AL637" s="580"/>
      <c r="AM637" s="580"/>
      <c r="AN637" s="580"/>
      <c r="AO637" s="580"/>
      <c r="AP637" s="580"/>
      <c r="AQ637" s="580"/>
      <c r="AR637" s="579"/>
      <c r="AS637" s="579"/>
      <c r="AT637" s="579"/>
      <c r="AU637" s="579"/>
      <c r="AV637" s="579"/>
      <c r="AW637" s="579"/>
    </row>
    <row r="638" spans="1:49" ht="16.5" customHeight="1">
      <c r="A638" s="737">
        <v>41516</v>
      </c>
      <c r="B638" s="726">
        <v>0</v>
      </c>
      <c r="C638" s="605">
        <v>0</v>
      </c>
      <c r="D638" s="605">
        <v>1801</v>
      </c>
      <c r="E638" s="608">
        <v>0</v>
      </c>
      <c r="F638" s="605">
        <v>0</v>
      </c>
      <c r="G638" s="606">
        <v>5478</v>
      </c>
      <c r="H638" s="607">
        <v>0</v>
      </c>
      <c r="I638" s="606">
        <v>0</v>
      </c>
      <c r="J638" s="606">
        <v>660</v>
      </c>
      <c r="K638" s="607">
        <v>0</v>
      </c>
      <c r="L638" s="606">
        <v>0</v>
      </c>
      <c r="M638" s="606">
        <v>1636</v>
      </c>
      <c r="N638" s="607">
        <v>0</v>
      </c>
      <c r="O638" s="606">
        <v>0</v>
      </c>
      <c r="P638" s="606">
        <v>2</v>
      </c>
      <c r="Q638" s="607">
        <v>0</v>
      </c>
      <c r="R638" s="606">
        <v>0</v>
      </c>
      <c r="S638" s="606">
        <v>34</v>
      </c>
      <c r="T638" s="607">
        <v>0</v>
      </c>
      <c r="U638" s="606">
        <v>0</v>
      </c>
      <c r="V638" s="606">
        <v>0</v>
      </c>
      <c r="W638" s="606">
        <v>0</v>
      </c>
      <c r="X638" s="606">
        <v>0</v>
      </c>
      <c r="Y638" s="606">
        <v>0</v>
      </c>
      <c r="Z638" s="607">
        <v>0</v>
      </c>
      <c r="AA638" s="606">
        <v>2000</v>
      </c>
      <c r="AB638" s="1414">
        <v>3804</v>
      </c>
      <c r="AC638" s="1409">
        <v>361979</v>
      </c>
      <c r="AD638" s="621">
        <v>9406</v>
      </c>
      <c r="AE638" s="621">
        <v>793</v>
      </c>
      <c r="AF638" s="621">
        <v>3456</v>
      </c>
      <c r="AG638" s="621">
        <v>107</v>
      </c>
      <c r="AH638" s="621">
        <v>34</v>
      </c>
      <c r="AI638" s="621">
        <v>0</v>
      </c>
      <c r="AJ638" s="621">
        <v>1820</v>
      </c>
      <c r="AK638" s="237">
        <v>41128</v>
      </c>
      <c r="AL638" s="614"/>
      <c r="AM638" s="614"/>
      <c r="AN638" s="614"/>
      <c r="AO638" s="614"/>
      <c r="AP638" s="614"/>
      <c r="AQ638" s="614"/>
      <c r="AR638" s="579"/>
      <c r="AS638" s="579"/>
      <c r="AT638" s="579"/>
      <c r="AU638" s="579"/>
      <c r="AV638" s="579"/>
      <c r="AW638" s="579"/>
    </row>
    <row r="639" spans="1:49" ht="16.5" customHeight="1">
      <c r="A639" s="739">
        <v>41519</v>
      </c>
      <c r="B639" s="740">
        <v>0</v>
      </c>
      <c r="C639" s="617">
        <v>0</v>
      </c>
      <c r="D639" s="617">
        <v>486</v>
      </c>
      <c r="E639" s="618">
        <v>0</v>
      </c>
      <c r="F639" s="617">
        <v>0</v>
      </c>
      <c r="G639" s="620">
        <v>0</v>
      </c>
      <c r="H639" s="619">
        <v>0</v>
      </c>
      <c r="I639" s="620">
        <v>0</v>
      </c>
      <c r="J639" s="620">
        <v>0</v>
      </c>
      <c r="K639" s="619">
        <v>0</v>
      </c>
      <c r="L639" s="620">
        <v>0</v>
      </c>
      <c r="M639" s="620">
        <v>0</v>
      </c>
      <c r="N639" s="619">
        <v>0</v>
      </c>
      <c r="O639" s="620">
        <v>0</v>
      </c>
      <c r="P639" s="620">
        <v>0</v>
      </c>
      <c r="Q639" s="619">
        <v>0</v>
      </c>
      <c r="R639" s="620">
        <v>0</v>
      </c>
      <c r="S639" s="620">
        <v>0</v>
      </c>
      <c r="T639" s="619">
        <v>0</v>
      </c>
      <c r="U639" s="620">
        <v>0</v>
      </c>
      <c r="V639" s="620">
        <v>0</v>
      </c>
      <c r="W639" s="620">
        <v>0</v>
      </c>
      <c r="X639" s="620">
        <v>0</v>
      </c>
      <c r="Y639" s="620">
        <v>0</v>
      </c>
      <c r="Z639" s="619">
        <v>0</v>
      </c>
      <c r="AA639" s="620">
        <v>0</v>
      </c>
      <c r="AB639" s="1417">
        <v>0</v>
      </c>
      <c r="AC639" s="1412">
        <v>362089</v>
      </c>
      <c r="AD639" s="622">
        <v>9406</v>
      </c>
      <c r="AE639" s="622">
        <v>793</v>
      </c>
      <c r="AF639" s="622">
        <v>3456</v>
      </c>
      <c r="AG639" s="622">
        <v>107</v>
      </c>
      <c r="AH639" s="622">
        <v>34</v>
      </c>
      <c r="AI639" s="622">
        <v>0</v>
      </c>
      <c r="AJ639" s="622">
        <v>1570</v>
      </c>
      <c r="AK639" s="186">
        <v>31175</v>
      </c>
      <c r="AL639" s="614"/>
      <c r="AM639" s="614"/>
      <c r="AN639" s="614"/>
      <c r="AO639" s="614"/>
      <c r="AP639" s="614"/>
      <c r="AQ639" s="614"/>
      <c r="AR639" s="579"/>
      <c r="AS639" s="579"/>
      <c r="AT639" s="579"/>
      <c r="AU639" s="579"/>
      <c r="AV639" s="579"/>
      <c r="AW639" s="579"/>
    </row>
    <row r="640" spans="1:49" ht="16.5" customHeight="1">
      <c r="A640" s="737">
        <v>41520</v>
      </c>
      <c r="B640" s="726">
        <v>0</v>
      </c>
      <c r="C640" s="613">
        <v>0</v>
      </c>
      <c r="D640" s="613">
        <v>1437</v>
      </c>
      <c r="E640" s="616">
        <v>0</v>
      </c>
      <c r="F640" s="613">
        <v>3342</v>
      </c>
      <c r="G640" s="614">
        <v>3342</v>
      </c>
      <c r="H640" s="615">
        <v>0</v>
      </c>
      <c r="I640" s="614">
        <v>0</v>
      </c>
      <c r="J640" s="614">
        <v>0</v>
      </c>
      <c r="K640" s="615">
        <v>0</v>
      </c>
      <c r="L640" s="614">
        <v>0</v>
      </c>
      <c r="M640" s="614">
        <v>201</v>
      </c>
      <c r="N640" s="615">
        <v>0</v>
      </c>
      <c r="O640" s="614">
        <v>0</v>
      </c>
      <c r="P640" s="614">
        <v>2</v>
      </c>
      <c r="Q640" s="615">
        <v>0</v>
      </c>
      <c r="R640" s="614">
        <v>0</v>
      </c>
      <c r="S640" s="614">
        <v>0</v>
      </c>
      <c r="T640" s="615">
        <v>0</v>
      </c>
      <c r="U640" s="614">
        <v>0</v>
      </c>
      <c r="V640" s="614">
        <v>0</v>
      </c>
      <c r="W640" s="614">
        <v>0</v>
      </c>
      <c r="X640" s="614">
        <v>0</v>
      </c>
      <c r="Y640" s="614">
        <v>0</v>
      </c>
      <c r="Z640" s="615">
        <v>0</v>
      </c>
      <c r="AA640" s="614">
        <v>1750</v>
      </c>
      <c r="AB640" s="1415">
        <v>2552</v>
      </c>
      <c r="AC640" s="1409">
        <v>362038</v>
      </c>
      <c r="AD640" s="747">
        <v>8755</v>
      </c>
      <c r="AE640" s="747">
        <v>793</v>
      </c>
      <c r="AF640" s="747">
        <v>3348</v>
      </c>
      <c r="AG640" s="747">
        <v>105</v>
      </c>
      <c r="AH640" s="747">
        <v>34</v>
      </c>
      <c r="AI640" s="747">
        <v>0</v>
      </c>
      <c r="AJ640" s="747">
        <v>1570</v>
      </c>
      <c r="AK640" s="748">
        <v>31534</v>
      </c>
      <c r="AL640" s="519"/>
      <c r="AM640" s="519"/>
      <c r="AN640" s="519"/>
      <c r="AO640" s="519"/>
      <c r="AP640" s="519"/>
      <c r="AQ640" s="519"/>
      <c r="AR640" s="518"/>
      <c r="AS640" s="518"/>
      <c r="AT640" s="518"/>
      <c r="AU640" s="518"/>
      <c r="AV640" s="518"/>
      <c r="AW640" s="518"/>
    </row>
    <row r="641" spans="1:49" ht="16.5" customHeight="1">
      <c r="A641" s="744">
        <v>41521</v>
      </c>
      <c r="B641" s="742">
        <v>0</v>
      </c>
      <c r="C641" s="742">
        <v>0</v>
      </c>
      <c r="D641" s="742">
        <v>1525</v>
      </c>
      <c r="E641" s="746">
        <v>0</v>
      </c>
      <c r="F641" s="742">
        <v>0</v>
      </c>
      <c r="G641" s="743">
        <v>0</v>
      </c>
      <c r="H641" s="745">
        <v>0</v>
      </c>
      <c r="I641" s="743">
        <v>0</v>
      </c>
      <c r="J641" s="743">
        <v>0</v>
      </c>
      <c r="K641" s="745">
        <v>1082</v>
      </c>
      <c r="L641" s="743">
        <v>0</v>
      </c>
      <c r="M641" s="743">
        <v>1092</v>
      </c>
      <c r="N641" s="745">
        <v>0</v>
      </c>
      <c r="O641" s="743">
        <v>0</v>
      </c>
      <c r="P641" s="743">
        <v>0</v>
      </c>
      <c r="Q641" s="745">
        <v>0</v>
      </c>
      <c r="R641" s="743">
        <v>0</v>
      </c>
      <c r="S641" s="743">
        <v>0</v>
      </c>
      <c r="T641" s="745">
        <v>0</v>
      </c>
      <c r="U641" s="743">
        <v>0</v>
      </c>
      <c r="V641" s="743">
        <v>0</v>
      </c>
      <c r="W641" s="743">
        <v>0</v>
      </c>
      <c r="X641" s="743">
        <v>0</v>
      </c>
      <c r="Y641" s="743">
        <v>75</v>
      </c>
      <c r="Z641" s="745">
        <v>0</v>
      </c>
      <c r="AA641" s="743">
        <v>500</v>
      </c>
      <c r="AB641" s="1415">
        <v>3637</v>
      </c>
      <c r="AC641" s="1409">
        <v>361771</v>
      </c>
      <c r="AD641" s="785">
        <v>8755</v>
      </c>
      <c r="AE641" s="785">
        <v>793</v>
      </c>
      <c r="AF641" s="785">
        <v>2256</v>
      </c>
      <c r="AG641" s="785">
        <v>105</v>
      </c>
      <c r="AH641" s="785">
        <v>34</v>
      </c>
      <c r="AI641" s="785">
        <v>0</v>
      </c>
      <c r="AJ641" s="785">
        <v>1645</v>
      </c>
      <c r="AK641" s="788">
        <v>31616</v>
      </c>
      <c r="AL641" s="519"/>
      <c r="AM641" s="519"/>
      <c r="AN641" s="519"/>
      <c r="AO641" s="519"/>
      <c r="AP641" s="519"/>
      <c r="AQ641" s="519"/>
      <c r="AR641" s="518"/>
      <c r="AS641" s="518"/>
      <c r="AT641" s="518"/>
      <c r="AU641" s="518"/>
      <c r="AV641" s="518"/>
      <c r="AW641" s="518"/>
    </row>
    <row r="642" spans="1:49" ht="16.5" customHeight="1">
      <c r="A642" s="782">
        <v>41522</v>
      </c>
      <c r="B642" s="780">
        <v>0</v>
      </c>
      <c r="C642" s="780">
        <v>0</v>
      </c>
      <c r="D642" s="780">
        <v>3692</v>
      </c>
      <c r="E642" s="784">
        <v>0</v>
      </c>
      <c r="F642" s="780">
        <v>0</v>
      </c>
      <c r="G642" s="781">
        <v>194</v>
      </c>
      <c r="H642" s="783">
        <v>0</v>
      </c>
      <c r="I642" s="781">
        <v>0</v>
      </c>
      <c r="J642" s="781">
        <v>0</v>
      </c>
      <c r="K642" s="783">
        <v>0</v>
      </c>
      <c r="L642" s="781">
        <v>0</v>
      </c>
      <c r="M642" s="781">
        <v>0</v>
      </c>
      <c r="N642" s="783">
        <v>0</v>
      </c>
      <c r="O642" s="781">
        <v>0</v>
      </c>
      <c r="P642" s="781">
        <v>0</v>
      </c>
      <c r="Q642" s="783">
        <v>0</v>
      </c>
      <c r="R642" s="781">
        <v>0</v>
      </c>
      <c r="S642" s="781">
        <v>0</v>
      </c>
      <c r="T642" s="783">
        <v>0</v>
      </c>
      <c r="U642" s="781">
        <v>0</v>
      </c>
      <c r="V642" s="781">
        <v>0</v>
      </c>
      <c r="W642" s="781">
        <v>0</v>
      </c>
      <c r="X642" s="781">
        <v>0</v>
      </c>
      <c r="Y642" s="781">
        <v>0</v>
      </c>
      <c r="Z642" s="783">
        <v>0</v>
      </c>
      <c r="AA642" s="781">
        <v>0</v>
      </c>
      <c r="AB642" s="1415">
        <v>1547</v>
      </c>
      <c r="AC642" s="1409">
        <v>360259</v>
      </c>
      <c r="AD642" s="814">
        <v>8561</v>
      </c>
      <c r="AE642" s="814">
        <v>793</v>
      </c>
      <c r="AF642" s="814">
        <v>2256</v>
      </c>
      <c r="AG642" s="814">
        <v>105</v>
      </c>
      <c r="AH642" s="814">
        <v>34</v>
      </c>
      <c r="AI642" s="814">
        <v>0</v>
      </c>
      <c r="AJ642" s="814">
        <v>1645</v>
      </c>
      <c r="AK642" s="815">
        <v>32232</v>
      </c>
      <c r="AL642" s="773"/>
      <c r="AM642" s="773"/>
      <c r="AN642" s="773"/>
      <c r="AO642" s="773"/>
      <c r="AP642" s="773"/>
      <c r="AQ642" s="773"/>
      <c r="AR642" s="772"/>
      <c r="AS642" s="772"/>
      <c r="AT642" s="772"/>
      <c r="AU642" s="772"/>
      <c r="AV642" s="772"/>
      <c r="AW642" s="772"/>
    </row>
    <row r="643" spans="1:49" ht="16.5" customHeight="1">
      <c r="A643" s="811">
        <v>41523</v>
      </c>
      <c r="B643" s="809">
        <v>0</v>
      </c>
      <c r="C643" s="809">
        <v>0</v>
      </c>
      <c r="D643" s="809">
        <v>1681</v>
      </c>
      <c r="E643" s="813">
        <v>0</v>
      </c>
      <c r="F643" s="809">
        <v>0</v>
      </c>
      <c r="G643" s="810">
        <v>182</v>
      </c>
      <c r="H643" s="812">
        <v>0</v>
      </c>
      <c r="I643" s="810">
        <v>0</v>
      </c>
      <c r="J643" s="810">
        <v>0</v>
      </c>
      <c r="K643" s="812">
        <v>0</v>
      </c>
      <c r="L643" s="810">
        <v>0</v>
      </c>
      <c r="M643" s="810">
        <v>0</v>
      </c>
      <c r="N643" s="812">
        <v>0</v>
      </c>
      <c r="O643" s="810">
        <v>0</v>
      </c>
      <c r="P643" s="810">
        <v>0</v>
      </c>
      <c r="Q643" s="812">
        <v>0</v>
      </c>
      <c r="R643" s="810">
        <v>0</v>
      </c>
      <c r="S643" s="810">
        <v>0</v>
      </c>
      <c r="T643" s="812">
        <v>0</v>
      </c>
      <c r="U643" s="810">
        <v>0</v>
      </c>
      <c r="V643" s="810">
        <v>0</v>
      </c>
      <c r="W643" s="810">
        <v>0</v>
      </c>
      <c r="X643" s="810">
        <v>0</v>
      </c>
      <c r="Y643" s="810">
        <v>150</v>
      </c>
      <c r="Z643" s="812">
        <v>0</v>
      </c>
      <c r="AA643" s="810">
        <v>0</v>
      </c>
      <c r="AB643" s="1415">
        <v>991</v>
      </c>
      <c r="AC643" s="1409">
        <v>360026</v>
      </c>
      <c r="AD643" s="841">
        <v>8379</v>
      </c>
      <c r="AE643" s="841">
        <v>793</v>
      </c>
      <c r="AF643" s="841">
        <v>2256</v>
      </c>
      <c r="AG643" s="841">
        <v>105</v>
      </c>
      <c r="AH643" s="841">
        <v>34</v>
      </c>
      <c r="AI643" s="841">
        <v>0</v>
      </c>
      <c r="AJ643" s="841">
        <v>1795</v>
      </c>
      <c r="AK643" s="842">
        <v>32398</v>
      </c>
      <c r="AL643" s="773"/>
      <c r="AM643" s="773"/>
      <c r="AN643" s="773"/>
      <c r="AO643" s="773"/>
      <c r="AP643" s="773"/>
      <c r="AQ643" s="773"/>
      <c r="AR643" s="772"/>
      <c r="AS643" s="772"/>
      <c r="AT643" s="772"/>
      <c r="AU643" s="772"/>
      <c r="AV643" s="772"/>
      <c r="AW643" s="772"/>
    </row>
    <row r="644" spans="1:49" ht="16.5" customHeight="1">
      <c r="A644" s="838">
        <v>41526</v>
      </c>
      <c r="B644" s="836">
        <v>0</v>
      </c>
      <c r="C644" s="836">
        <v>0</v>
      </c>
      <c r="D644" s="836">
        <v>2778</v>
      </c>
      <c r="E644" s="840">
        <v>0</v>
      </c>
      <c r="F644" s="836">
        <v>0</v>
      </c>
      <c r="G644" s="837">
        <v>0</v>
      </c>
      <c r="H644" s="839">
        <v>0</v>
      </c>
      <c r="I644" s="837">
        <v>0</v>
      </c>
      <c r="J644" s="837">
        <v>4</v>
      </c>
      <c r="K644" s="839">
        <v>0</v>
      </c>
      <c r="L644" s="837">
        <v>0</v>
      </c>
      <c r="M644" s="837">
        <v>238</v>
      </c>
      <c r="N644" s="839">
        <v>0</v>
      </c>
      <c r="O644" s="837">
        <v>0</v>
      </c>
      <c r="P644" s="837">
        <v>7</v>
      </c>
      <c r="Q644" s="839">
        <v>0</v>
      </c>
      <c r="R644" s="837">
        <v>0</v>
      </c>
      <c r="S644" s="837">
        <v>0</v>
      </c>
      <c r="T644" s="839">
        <v>0</v>
      </c>
      <c r="U644" s="837">
        <v>0</v>
      </c>
      <c r="V644" s="837">
        <v>0</v>
      </c>
      <c r="W644" s="837">
        <v>0</v>
      </c>
      <c r="X644" s="837">
        <v>0</v>
      </c>
      <c r="Y644" s="837">
        <v>0</v>
      </c>
      <c r="Z644" s="839">
        <v>0</v>
      </c>
      <c r="AA644" s="837">
        <v>500</v>
      </c>
      <c r="AB644" s="1415">
        <v>1823</v>
      </c>
      <c r="AC644" s="1409">
        <v>360089</v>
      </c>
      <c r="AD644" s="873">
        <v>8379</v>
      </c>
      <c r="AE644" s="873">
        <v>789</v>
      </c>
      <c r="AF644" s="873">
        <v>2273</v>
      </c>
      <c r="AG644" s="873">
        <v>99</v>
      </c>
      <c r="AH644" s="873">
        <v>34</v>
      </c>
      <c r="AI644" s="873">
        <v>0</v>
      </c>
      <c r="AJ644" s="873">
        <v>1795</v>
      </c>
      <c r="AK644" s="874">
        <v>33070</v>
      </c>
      <c r="AL644" s="773"/>
      <c r="AM644" s="773"/>
      <c r="AN644" s="773"/>
      <c r="AO644" s="773"/>
      <c r="AP644" s="773"/>
      <c r="AQ644" s="773"/>
      <c r="AR644" s="772"/>
      <c r="AS644" s="772"/>
      <c r="AT644" s="772"/>
      <c r="AU644" s="772"/>
      <c r="AV644" s="772"/>
      <c r="AW644" s="772"/>
    </row>
    <row r="645" spans="1:49" ht="16.5" customHeight="1">
      <c r="A645" s="870">
        <v>41527</v>
      </c>
      <c r="B645" s="868">
        <v>0</v>
      </c>
      <c r="C645" s="868">
        <v>0</v>
      </c>
      <c r="D645" s="868">
        <v>1876</v>
      </c>
      <c r="E645" s="872">
        <v>0</v>
      </c>
      <c r="F645" s="868">
        <v>0</v>
      </c>
      <c r="G645" s="869">
        <v>0</v>
      </c>
      <c r="H645" s="871">
        <v>0</v>
      </c>
      <c r="I645" s="869">
        <v>0</v>
      </c>
      <c r="J645" s="869">
        <v>0</v>
      </c>
      <c r="K645" s="871">
        <v>0</v>
      </c>
      <c r="L645" s="869">
        <v>0</v>
      </c>
      <c r="M645" s="869">
        <v>0</v>
      </c>
      <c r="N645" s="871">
        <v>0</v>
      </c>
      <c r="O645" s="869">
        <v>0</v>
      </c>
      <c r="P645" s="869">
        <v>0</v>
      </c>
      <c r="Q645" s="871">
        <v>0</v>
      </c>
      <c r="R645" s="869">
        <v>0</v>
      </c>
      <c r="S645" s="869">
        <v>0</v>
      </c>
      <c r="T645" s="871">
        <v>0</v>
      </c>
      <c r="U645" s="869">
        <v>0</v>
      </c>
      <c r="V645" s="869">
        <v>0</v>
      </c>
      <c r="W645" s="869">
        <v>0</v>
      </c>
      <c r="X645" s="869">
        <v>0</v>
      </c>
      <c r="Y645" s="869">
        <v>75</v>
      </c>
      <c r="Z645" s="871">
        <v>0</v>
      </c>
      <c r="AA645" s="869">
        <v>1000</v>
      </c>
      <c r="AB645" s="1415">
        <v>1419</v>
      </c>
      <c r="AC645" s="1409">
        <v>359684</v>
      </c>
      <c r="AD645" s="900">
        <v>8379</v>
      </c>
      <c r="AE645" s="900">
        <v>789</v>
      </c>
      <c r="AF645" s="900">
        <v>2273</v>
      </c>
      <c r="AG645" s="900">
        <v>99</v>
      </c>
      <c r="AH645" s="900">
        <v>34</v>
      </c>
      <c r="AI645" s="900">
        <v>0</v>
      </c>
      <c r="AJ645" s="900">
        <v>1870</v>
      </c>
      <c r="AK645" s="901">
        <v>33544</v>
      </c>
      <c r="AL645" s="773"/>
      <c r="AM645" s="773"/>
      <c r="AN645" s="773"/>
      <c r="AO645" s="773"/>
      <c r="AP645" s="773"/>
      <c r="AQ645" s="773"/>
      <c r="AR645" s="772"/>
      <c r="AS645" s="772"/>
      <c r="AT645" s="772"/>
      <c r="AU645" s="772"/>
      <c r="AV645" s="772"/>
      <c r="AW645" s="772"/>
    </row>
    <row r="646" spans="1:49" ht="16.5" customHeight="1">
      <c r="A646" s="897">
        <v>41528</v>
      </c>
      <c r="B646" s="895">
        <v>0</v>
      </c>
      <c r="C646" s="895">
        <v>0</v>
      </c>
      <c r="D646" s="895">
        <v>1436</v>
      </c>
      <c r="E646" s="899">
        <v>0</v>
      </c>
      <c r="F646" s="895">
        <v>0</v>
      </c>
      <c r="G646" s="896">
        <v>0</v>
      </c>
      <c r="H646" s="898">
        <v>0</v>
      </c>
      <c r="I646" s="896">
        <v>0</v>
      </c>
      <c r="J646" s="896">
        <v>3</v>
      </c>
      <c r="K646" s="898">
        <v>0</v>
      </c>
      <c r="L646" s="896">
        <v>0</v>
      </c>
      <c r="M646" s="896">
        <v>10</v>
      </c>
      <c r="N646" s="898">
        <v>0</v>
      </c>
      <c r="O646" s="896">
        <v>0</v>
      </c>
      <c r="P646" s="896">
        <v>4</v>
      </c>
      <c r="Q646" s="898">
        <v>0</v>
      </c>
      <c r="R646" s="896">
        <v>0</v>
      </c>
      <c r="S646" s="896">
        <v>0</v>
      </c>
      <c r="T646" s="898">
        <v>0</v>
      </c>
      <c r="U646" s="896">
        <v>0</v>
      </c>
      <c r="V646" s="896">
        <v>0</v>
      </c>
      <c r="W646" s="896">
        <v>0</v>
      </c>
      <c r="X646" s="896">
        <v>0</v>
      </c>
      <c r="Y646" s="896">
        <v>75</v>
      </c>
      <c r="Z646" s="898">
        <v>0</v>
      </c>
      <c r="AA646" s="896">
        <v>300</v>
      </c>
      <c r="AB646" s="1415">
        <v>2008</v>
      </c>
      <c r="AC646" s="1409">
        <v>359712</v>
      </c>
      <c r="AD646" s="926">
        <v>8379</v>
      </c>
      <c r="AE646" s="926">
        <v>789</v>
      </c>
      <c r="AF646" s="926">
        <v>2273</v>
      </c>
      <c r="AG646" s="926">
        <v>99</v>
      </c>
      <c r="AH646" s="926">
        <v>34</v>
      </c>
      <c r="AI646" s="926">
        <v>0</v>
      </c>
      <c r="AJ646" s="926">
        <v>1893</v>
      </c>
      <c r="AK646" s="927">
        <v>32476</v>
      </c>
      <c r="AL646" s="773"/>
      <c r="AM646" s="773"/>
      <c r="AN646" s="773"/>
      <c r="AO646" s="773"/>
      <c r="AP646" s="773"/>
      <c r="AQ646" s="773"/>
      <c r="AR646" s="772"/>
      <c r="AS646" s="772"/>
      <c r="AT646" s="772"/>
      <c r="AU646" s="772"/>
      <c r="AV646" s="772"/>
      <c r="AW646" s="772"/>
    </row>
    <row r="647" spans="1:49" ht="16.5" customHeight="1">
      <c r="A647" s="923">
        <v>41529</v>
      </c>
      <c r="B647" s="921">
        <v>0</v>
      </c>
      <c r="C647" s="921">
        <v>0</v>
      </c>
      <c r="D647" s="921">
        <v>1088</v>
      </c>
      <c r="E647" s="925">
        <v>0</v>
      </c>
      <c r="F647" s="921">
        <v>0</v>
      </c>
      <c r="G647" s="922">
        <v>0</v>
      </c>
      <c r="H647" s="924">
        <v>0</v>
      </c>
      <c r="I647" s="922">
        <v>0</v>
      </c>
      <c r="J647" s="922">
        <v>0</v>
      </c>
      <c r="K647" s="924">
        <v>0</v>
      </c>
      <c r="L647" s="922">
        <v>0</v>
      </c>
      <c r="M647" s="922">
        <v>0</v>
      </c>
      <c r="N647" s="924">
        <v>0</v>
      </c>
      <c r="O647" s="922">
        <v>0</v>
      </c>
      <c r="P647" s="922">
        <v>0</v>
      </c>
      <c r="Q647" s="924">
        <v>0</v>
      </c>
      <c r="R647" s="922">
        <v>0</v>
      </c>
      <c r="S647" s="922">
        <v>0</v>
      </c>
      <c r="T647" s="924">
        <v>0</v>
      </c>
      <c r="U647" s="922">
        <v>0</v>
      </c>
      <c r="V647" s="922">
        <v>0</v>
      </c>
      <c r="W647" s="922">
        <v>0</v>
      </c>
      <c r="X647" s="922">
        <v>0</v>
      </c>
      <c r="Y647" s="922">
        <v>0</v>
      </c>
      <c r="Z647" s="924">
        <v>0</v>
      </c>
      <c r="AA647" s="922">
        <v>0</v>
      </c>
      <c r="AB647" s="1415">
        <v>474</v>
      </c>
      <c r="AC647" s="1409">
        <v>359862</v>
      </c>
      <c r="AD647" s="953">
        <v>8379</v>
      </c>
      <c r="AE647" s="953">
        <v>789</v>
      </c>
      <c r="AF647" s="953">
        <v>2273</v>
      </c>
      <c r="AG647" s="953">
        <v>99</v>
      </c>
      <c r="AH647" s="953">
        <v>34</v>
      </c>
      <c r="AI647" s="953">
        <v>0</v>
      </c>
      <c r="AJ647" s="953">
        <v>1893</v>
      </c>
      <c r="AK647" s="954">
        <v>32735</v>
      </c>
      <c r="AL647" s="773"/>
      <c r="AM647" s="773"/>
      <c r="AN647" s="773"/>
      <c r="AO647" s="773"/>
      <c r="AP647" s="773"/>
      <c r="AQ647" s="773"/>
      <c r="AR647" s="772"/>
      <c r="AS647" s="772"/>
      <c r="AT647" s="772"/>
      <c r="AU647" s="772"/>
      <c r="AV647" s="772"/>
      <c r="AW647" s="772"/>
    </row>
    <row r="648" spans="1:49" ht="16.5" customHeight="1">
      <c r="A648" s="950">
        <v>41530</v>
      </c>
      <c r="B648" s="948">
        <v>0</v>
      </c>
      <c r="C648" s="948">
        <v>0</v>
      </c>
      <c r="D648" s="948">
        <v>1181</v>
      </c>
      <c r="E648" s="952">
        <v>0</v>
      </c>
      <c r="F648" s="948">
        <v>0</v>
      </c>
      <c r="G648" s="949">
        <v>0</v>
      </c>
      <c r="H648" s="951">
        <v>0</v>
      </c>
      <c r="I648" s="949">
        <v>0</v>
      </c>
      <c r="J648" s="949">
        <v>0</v>
      </c>
      <c r="K648" s="951">
        <v>0</v>
      </c>
      <c r="L648" s="949">
        <v>0</v>
      </c>
      <c r="M648" s="949">
        <v>0</v>
      </c>
      <c r="N648" s="951">
        <v>0</v>
      </c>
      <c r="O648" s="949">
        <v>0</v>
      </c>
      <c r="P648" s="949">
        <v>0</v>
      </c>
      <c r="Q648" s="951">
        <v>0</v>
      </c>
      <c r="R648" s="949">
        <v>0</v>
      </c>
      <c r="S648" s="949">
        <v>0</v>
      </c>
      <c r="T648" s="951">
        <v>0</v>
      </c>
      <c r="U648" s="949">
        <v>0</v>
      </c>
      <c r="V648" s="949">
        <v>0</v>
      </c>
      <c r="W648" s="949">
        <v>0</v>
      </c>
      <c r="X648" s="949">
        <v>0</v>
      </c>
      <c r="Y648" s="949">
        <v>0</v>
      </c>
      <c r="Z648" s="951">
        <v>0</v>
      </c>
      <c r="AA648" s="949">
        <v>0</v>
      </c>
      <c r="AB648" s="1415">
        <v>1797</v>
      </c>
      <c r="AC648" s="1409">
        <v>359934</v>
      </c>
      <c r="AD648" s="980">
        <v>8379</v>
      </c>
      <c r="AE648" s="980">
        <v>789</v>
      </c>
      <c r="AF648" s="980">
        <v>2273</v>
      </c>
      <c r="AG648" s="980">
        <v>99</v>
      </c>
      <c r="AH648" s="980">
        <v>34</v>
      </c>
      <c r="AI648" s="980">
        <v>0</v>
      </c>
      <c r="AJ648" s="980">
        <v>1893</v>
      </c>
      <c r="AK648" s="981">
        <v>32407</v>
      </c>
      <c r="AL648" s="773"/>
      <c r="AM648" s="773"/>
      <c r="AN648" s="773"/>
      <c r="AO648" s="773"/>
      <c r="AP648" s="773"/>
      <c r="AQ648" s="773"/>
      <c r="AR648" s="772"/>
      <c r="AS648" s="772"/>
      <c r="AT648" s="772"/>
      <c r="AU648" s="772"/>
      <c r="AV648" s="772"/>
      <c r="AW648" s="772"/>
    </row>
    <row r="649" spans="1:49" ht="16.5" customHeight="1">
      <c r="A649" s="977">
        <v>41533</v>
      </c>
      <c r="B649" s="975">
        <v>0</v>
      </c>
      <c r="C649" s="975">
        <v>0</v>
      </c>
      <c r="D649" s="975">
        <v>1681</v>
      </c>
      <c r="E649" s="979">
        <v>0</v>
      </c>
      <c r="F649" s="975">
        <v>0</v>
      </c>
      <c r="G649" s="976">
        <v>0</v>
      </c>
      <c r="H649" s="978">
        <v>0</v>
      </c>
      <c r="I649" s="976">
        <v>0</v>
      </c>
      <c r="J649" s="976">
        <v>0</v>
      </c>
      <c r="K649" s="978">
        <v>0</v>
      </c>
      <c r="L649" s="976">
        <v>0</v>
      </c>
      <c r="M649" s="976">
        <v>0</v>
      </c>
      <c r="N649" s="978">
        <v>0</v>
      </c>
      <c r="O649" s="976">
        <v>0</v>
      </c>
      <c r="P649" s="976">
        <v>0</v>
      </c>
      <c r="Q649" s="978">
        <v>0</v>
      </c>
      <c r="R649" s="976">
        <v>0</v>
      </c>
      <c r="S649" s="976">
        <v>0</v>
      </c>
      <c r="T649" s="978">
        <v>0</v>
      </c>
      <c r="U649" s="976">
        <v>0</v>
      </c>
      <c r="V649" s="976">
        <v>0</v>
      </c>
      <c r="W649" s="976">
        <v>0</v>
      </c>
      <c r="X649" s="976">
        <v>0</v>
      </c>
      <c r="Y649" s="976">
        <v>400</v>
      </c>
      <c r="Z649" s="978">
        <v>0</v>
      </c>
      <c r="AA649" s="976">
        <v>750</v>
      </c>
      <c r="AB649" s="1415">
        <v>5545</v>
      </c>
      <c r="AC649" s="1409">
        <v>360270</v>
      </c>
      <c r="AD649" s="1009">
        <v>8379</v>
      </c>
      <c r="AE649" s="1009">
        <v>789</v>
      </c>
      <c r="AF649" s="1009">
        <v>2273</v>
      </c>
      <c r="AG649" s="1009">
        <v>99</v>
      </c>
      <c r="AH649" s="1009">
        <v>34</v>
      </c>
      <c r="AI649" s="1009">
        <v>0</v>
      </c>
      <c r="AJ649" s="1009">
        <v>2022</v>
      </c>
      <c r="AK649" s="1010">
        <v>32765</v>
      </c>
      <c r="AL649" s="773"/>
      <c r="AM649" s="773"/>
      <c r="AN649" s="773"/>
      <c r="AO649" s="773"/>
      <c r="AP649" s="773"/>
      <c r="AQ649" s="773"/>
      <c r="AR649" s="772"/>
      <c r="AS649" s="772"/>
      <c r="AT649" s="772"/>
      <c r="AU649" s="772"/>
      <c r="AV649" s="772"/>
      <c r="AW649" s="772"/>
    </row>
    <row r="650" spans="1:49" ht="16.5" customHeight="1">
      <c r="A650" s="1006">
        <v>41534</v>
      </c>
      <c r="B650" s="1004">
        <v>0</v>
      </c>
      <c r="C650" s="1004">
        <v>0</v>
      </c>
      <c r="D650" s="1004">
        <v>2011</v>
      </c>
      <c r="E650" s="1008">
        <v>0</v>
      </c>
      <c r="F650" s="1004">
        <v>0</v>
      </c>
      <c r="G650" s="1005">
        <v>0</v>
      </c>
      <c r="H650" s="1007">
        <v>0</v>
      </c>
      <c r="I650" s="1005">
        <v>0</v>
      </c>
      <c r="J650" s="1005">
        <v>0</v>
      </c>
      <c r="K650" s="1007">
        <v>0</v>
      </c>
      <c r="L650" s="1005">
        <v>0</v>
      </c>
      <c r="M650" s="1005">
        <v>0</v>
      </c>
      <c r="N650" s="1007">
        <v>0</v>
      </c>
      <c r="O650" s="1005">
        <v>0</v>
      </c>
      <c r="P650" s="1005">
        <v>0</v>
      </c>
      <c r="Q650" s="1007">
        <v>0</v>
      </c>
      <c r="R650" s="1005">
        <v>0</v>
      </c>
      <c r="S650" s="1005">
        <v>0</v>
      </c>
      <c r="T650" s="1007">
        <v>0</v>
      </c>
      <c r="U650" s="1005">
        <v>0</v>
      </c>
      <c r="V650" s="1005">
        <v>0</v>
      </c>
      <c r="W650" s="1005">
        <v>0</v>
      </c>
      <c r="X650" s="1005">
        <v>0</v>
      </c>
      <c r="Y650" s="1005">
        <v>0</v>
      </c>
      <c r="Z650" s="1007">
        <v>0</v>
      </c>
      <c r="AA650" s="1005">
        <v>250</v>
      </c>
      <c r="AB650" s="1415">
        <v>2249</v>
      </c>
      <c r="AC650" s="1409">
        <v>287868</v>
      </c>
      <c r="AD650" s="1038">
        <v>8379</v>
      </c>
      <c r="AE650" s="1038">
        <v>789</v>
      </c>
      <c r="AF650" s="1038">
        <v>2273</v>
      </c>
      <c r="AG650" s="1038">
        <v>99</v>
      </c>
      <c r="AH650" s="1038">
        <v>34</v>
      </c>
      <c r="AI650" s="1038">
        <v>0</v>
      </c>
      <c r="AJ650" s="1038">
        <v>2022</v>
      </c>
      <c r="AK650" s="1045">
        <v>32848</v>
      </c>
      <c r="AL650" s="773"/>
      <c r="AM650" s="773"/>
      <c r="AN650" s="773"/>
      <c r="AO650" s="773"/>
      <c r="AP650" s="773"/>
      <c r="AQ650" s="773"/>
      <c r="AR650" s="772"/>
      <c r="AS650" s="772"/>
      <c r="AT650" s="772"/>
      <c r="AU650" s="772"/>
      <c r="AV650" s="772"/>
      <c r="AW650" s="772"/>
    </row>
    <row r="651" spans="1:49" ht="16.5" customHeight="1">
      <c r="A651" s="1033">
        <v>41535</v>
      </c>
      <c r="B651" s="1031">
        <v>0</v>
      </c>
      <c r="C651" s="1031">
        <v>0</v>
      </c>
      <c r="D651" s="1031">
        <v>1456</v>
      </c>
      <c r="E651" s="1035">
        <v>0</v>
      </c>
      <c r="F651" s="1031">
        <v>0</v>
      </c>
      <c r="G651" s="1032">
        <v>0</v>
      </c>
      <c r="H651" s="1034">
        <v>0</v>
      </c>
      <c r="I651" s="1032">
        <v>0</v>
      </c>
      <c r="J651" s="1032">
        <v>0</v>
      </c>
      <c r="K651" s="1034">
        <v>0</v>
      </c>
      <c r="L651" s="1032">
        <v>0</v>
      </c>
      <c r="M651" s="1032">
        <v>117</v>
      </c>
      <c r="N651" s="1034">
        <v>0</v>
      </c>
      <c r="O651" s="1032">
        <v>0</v>
      </c>
      <c r="P651" s="1032">
        <v>0</v>
      </c>
      <c r="Q651" s="1034">
        <v>0</v>
      </c>
      <c r="R651" s="1032">
        <v>0</v>
      </c>
      <c r="S651" s="1032">
        <v>0</v>
      </c>
      <c r="T651" s="1034">
        <v>0</v>
      </c>
      <c r="U651" s="1032">
        <v>0</v>
      </c>
      <c r="V651" s="1032">
        <v>0</v>
      </c>
      <c r="W651" s="1032">
        <v>0</v>
      </c>
      <c r="X651" s="1032">
        <v>0</v>
      </c>
      <c r="Y651" s="1032">
        <v>0</v>
      </c>
      <c r="Z651" s="1034">
        <v>0</v>
      </c>
      <c r="AA651" s="1032">
        <v>500</v>
      </c>
      <c r="AB651" s="1415">
        <v>2688</v>
      </c>
      <c r="AC651" s="1407">
        <v>287696</v>
      </c>
      <c r="AD651" s="773">
        <v>8379</v>
      </c>
      <c r="AE651" s="773">
        <v>789</v>
      </c>
      <c r="AF651" s="773">
        <v>2273</v>
      </c>
      <c r="AG651" s="773">
        <v>99</v>
      </c>
      <c r="AH651" s="773">
        <v>34</v>
      </c>
      <c r="AI651" s="773">
        <v>0</v>
      </c>
      <c r="AJ651" s="773">
        <v>2022</v>
      </c>
      <c r="AK651" s="779">
        <v>33137</v>
      </c>
      <c r="AL651" s="773"/>
      <c r="AM651" s="773"/>
      <c r="AN651" s="773"/>
      <c r="AO651" s="773"/>
      <c r="AP651" s="773"/>
      <c r="AQ651" s="773"/>
      <c r="AR651" s="772"/>
      <c r="AS651" s="772"/>
      <c r="AT651" s="772"/>
      <c r="AU651" s="772"/>
      <c r="AV651" s="772"/>
      <c r="AW651" s="772"/>
    </row>
    <row r="652" spans="1:49" ht="16.5" customHeight="1">
      <c r="A652" s="1033">
        <v>41536</v>
      </c>
      <c r="B652" s="769">
        <v>0</v>
      </c>
      <c r="C652" s="769">
        <v>0</v>
      </c>
      <c r="D652" s="769">
        <v>1484</v>
      </c>
      <c r="E652" s="777">
        <v>0</v>
      </c>
      <c r="F652" s="769">
        <v>0</v>
      </c>
      <c r="G652" s="773">
        <v>0</v>
      </c>
      <c r="H652" s="776">
        <v>0</v>
      </c>
      <c r="I652" s="773">
        <v>0</v>
      </c>
      <c r="J652" s="773">
        <v>0</v>
      </c>
      <c r="K652" s="776">
        <v>0</v>
      </c>
      <c r="L652" s="773">
        <v>0</v>
      </c>
      <c r="M652" s="773">
        <v>0</v>
      </c>
      <c r="N652" s="776">
        <v>0</v>
      </c>
      <c r="O652" s="773">
        <v>0</v>
      </c>
      <c r="P652" s="773">
        <v>0</v>
      </c>
      <c r="Q652" s="776">
        <v>0</v>
      </c>
      <c r="R652" s="773">
        <v>0</v>
      </c>
      <c r="S652" s="773">
        <v>0</v>
      </c>
      <c r="T652" s="776">
        <v>0</v>
      </c>
      <c r="U652" s="773">
        <v>0</v>
      </c>
      <c r="V652" s="773">
        <v>0</v>
      </c>
      <c r="W652" s="773">
        <v>0</v>
      </c>
      <c r="X652" s="773">
        <v>0</v>
      </c>
      <c r="Y652" s="773">
        <v>0</v>
      </c>
      <c r="Z652" s="776">
        <v>0</v>
      </c>
      <c r="AA652" s="773">
        <v>1000</v>
      </c>
      <c r="AB652" s="1415">
        <v>4421</v>
      </c>
      <c r="AC652" s="1409">
        <v>287779</v>
      </c>
      <c r="AD652" s="1071">
        <v>8379</v>
      </c>
      <c r="AE652" s="1071">
        <v>789</v>
      </c>
      <c r="AF652" s="1071">
        <v>2273</v>
      </c>
      <c r="AG652" s="1071">
        <v>99</v>
      </c>
      <c r="AH652" s="1071">
        <v>34</v>
      </c>
      <c r="AI652" s="1071">
        <v>0</v>
      </c>
      <c r="AJ652" s="1071">
        <v>2022</v>
      </c>
      <c r="AK652" s="1072">
        <v>34750</v>
      </c>
      <c r="AL652" s="773"/>
      <c r="AM652" s="773"/>
      <c r="AN652" s="773"/>
      <c r="AO652" s="773"/>
      <c r="AP652" s="773"/>
      <c r="AQ652" s="773"/>
      <c r="AR652" s="772"/>
      <c r="AS652" s="772"/>
      <c r="AT652" s="772"/>
      <c r="AU652" s="772"/>
      <c r="AV652" s="772"/>
      <c r="AW652" s="772"/>
    </row>
    <row r="653" spans="1:49" ht="16.5" customHeight="1">
      <c r="A653" s="1068">
        <v>41537</v>
      </c>
      <c r="B653" s="1066">
        <v>0</v>
      </c>
      <c r="C653" s="1066">
        <v>0</v>
      </c>
      <c r="D653" s="1066">
        <v>4450</v>
      </c>
      <c r="E653" s="1070">
        <v>0</v>
      </c>
      <c r="F653" s="1066">
        <v>0</v>
      </c>
      <c r="G653" s="1067">
        <v>0</v>
      </c>
      <c r="H653" s="1069">
        <v>0</v>
      </c>
      <c r="I653" s="1067">
        <v>0</v>
      </c>
      <c r="J653" s="1067">
        <v>0</v>
      </c>
      <c r="K653" s="1069">
        <v>0</v>
      </c>
      <c r="L653" s="1067">
        <v>0</v>
      </c>
      <c r="M653" s="1067">
        <v>0</v>
      </c>
      <c r="N653" s="1069">
        <v>0</v>
      </c>
      <c r="O653" s="1067">
        <v>0</v>
      </c>
      <c r="P653" s="1067">
        <v>0</v>
      </c>
      <c r="Q653" s="1069">
        <v>0</v>
      </c>
      <c r="R653" s="1067">
        <v>0</v>
      </c>
      <c r="S653" s="1067">
        <v>0</v>
      </c>
      <c r="T653" s="1069">
        <v>0</v>
      </c>
      <c r="U653" s="1067">
        <v>0</v>
      </c>
      <c r="V653" s="1067">
        <v>0</v>
      </c>
      <c r="W653" s="1067">
        <v>0</v>
      </c>
      <c r="X653" s="1067">
        <v>0</v>
      </c>
      <c r="Y653" s="1067">
        <v>250</v>
      </c>
      <c r="Z653" s="1069">
        <v>0</v>
      </c>
      <c r="AA653" s="1067">
        <v>1000</v>
      </c>
      <c r="AB653" s="1415">
        <v>5649</v>
      </c>
      <c r="AC653" s="1409">
        <v>288376</v>
      </c>
      <c r="AD653" s="1098">
        <v>8379</v>
      </c>
      <c r="AE653" s="1098">
        <v>789</v>
      </c>
      <c r="AF653" s="1098">
        <v>2273</v>
      </c>
      <c r="AG653" s="1098">
        <v>99</v>
      </c>
      <c r="AH653" s="1098">
        <v>34</v>
      </c>
      <c r="AI653" s="1098">
        <v>0</v>
      </c>
      <c r="AJ653" s="1098">
        <v>2197</v>
      </c>
      <c r="AK653" s="1099">
        <v>34591</v>
      </c>
      <c r="AL653" s="773"/>
      <c r="AM653" s="773"/>
      <c r="AN653" s="773"/>
      <c r="AO653" s="773"/>
      <c r="AP653" s="773"/>
      <c r="AQ653" s="773"/>
      <c r="AR653" s="772"/>
      <c r="AS653" s="772"/>
      <c r="AT653" s="772"/>
      <c r="AU653" s="772"/>
      <c r="AV653" s="772"/>
      <c r="AW653" s="772"/>
    </row>
    <row r="654" spans="1:49" ht="16.5" customHeight="1">
      <c r="A654" s="1095">
        <v>41540</v>
      </c>
      <c r="B654" s="1093">
        <v>0</v>
      </c>
      <c r="C654" s="1093">
        <v>0</v>
      </c>
      <c r="D654" s="1093">
        <v>654</v>
      </c>
      <c r="E654" s="1097">
        <v>0</v>
      </c>
      <c r="F654" s="1093">
        <v>0</v>
      </c>
      <c r="G654" s="1094">
        <v>0</v>
      </c>
      <c r="H654" s="1096">
        <v>0</v>
      </c>
      <c r="I654" s="1094">
        <v>0</v>
      </c>
      <c r="J654" s="1094">
        <v>0</v>
      </c>
      <c r="K654" s="1096">
        <v>0</v>
      </c>
      <c r="L654" s="1094">
        <v>0</v>
      </c>
      <c r="M654" s="1094">
        <v>0</v>
      </c>
      <c r="N654" s="1096">
        <v>0</v>
      </c>
      <c r="O654" s="1094">
        <v>0</v>
      </c>
      <c r="P654" s="1094">
        <v>0</v>
      </c>
      <c r="Q654" s="1096">
        <v>0</v>
      </c>
      <c r="R654" s="1094">
        <v>0</v>
      </c>
      <c r="S654" s="1094">
        <v>0</v>
      </c>
      <c r="T654" s="1096">
        <v>0</v>
      </c>
      <c r="U654" s="1094">
        <v>0</v>
      </c>
      <c r="V654" s="1094">
        <v>0</v>
      </c>
      <c r="W654" s="1094">
        <v>0</v>
      </c>
      <c r="X654" s="1094">
        <v>0</v>
      </c>
      <c r="Y654" s="1094">
        <v>75</v>
      </c>
      <c r="Z654" s="1096">
        <v>0</v>
      </c>
      <c r="AA654" s="1094">
        <v>250</v>
      </c>
      <c r="AB654" s="1415">
        <v>1799</v>
      </c>
      <c r="AC654" s="1409">
        <v>288135</v>
      </c>
      <c r="AD654" s="1125">
        <v>8379</v>
      </c>
      <c r="AE654" s="1125">
        <v>789</v>
      </c>
      <c r="AF654" s="1125">
        <v>2273</v>
      </c>
      <c r="AG654" s="1125">
        <v>99</v>
      </c>
      <c r="AH654" s="1125">
        <v>34</v>
      </c>
      <c r="AI654" s="1125">
        <v>0</v>
      </c>
      <c r="AJ654" s="1125">
        <v>2197</v>
      </c>
      <c r="AK654" s="1126">
        <v>34492</v>
      </c>
      <c r="AL654" s="773"/>
      <c r="AM654" s="773"/>
      <c r="AN654" s="773"/>
      <c r="AO654" s="773"/>
      <c r="AP654" s="773"/>
      <c r="AQ654" s="773"/>
      <c r="AR654" s="772"/>
      <c r="AS654" s="772"/>
      <c r="AT654" s="772"/>
      <c r="AU654" s="772"/>
      <c r="AV654" s="772"/>
      <c r="AW654" s="772"/>
    </row>
    <row r="655" spans="1:49" ht="16.5" customHeight="1">
      <c r="A655" s="1122">
        <v>41541</v>
      </c>
      <c r="B655" s="1120">
        <v>0</v>
      </c>
      <c r="C655" s="1120">
        <v>0</v>
      </c>
      <c r="D655" s="1120">
        <v>1206</v>
      </c>
      <c r="E655" s="1124">
        <v>0</v>
      </c>
      <c r="F655" s="1120">
        <v>0</v>
      </c>
      <c r="G655" s="1121">
        <v>300</v>
      </c>
      <c r="H655" s="1123">
        <v>0</v>
      </c>
      <c r="I655" s="1121">
        <v>0</v>
      </c>
      <c r="J655" s="1121">
        <v>0</v>
      </c>
      <c r="K655" s="1123">
        <v>0</v>
      </c>
      <c r="L655" s="1121">
        <v>0</v>
      </c>
      <c r="M655" s="1121">
        <v>8</v>
      </c>
      <c r="N655" s="1123">
        <v>0</v>
      </c>
      <c r="O655" s="1121">
        <v>0</v>
      </c>
      <c r="P655" s="1121">
        <v>0</v>
      </c>
      <c r="Q655" s="1123">
        <v>0</v>
      </c>
      <c r="R655" s="1121">
        <v>0</v>
      </c>
      <c r="S655" s="1121">
        <v>0</v>
      </c>
      <c r="T655" s="1123">
        <v>0</v>
      </c>
      <c r="U655" s="1121">
        <v>0</v>
      </c>
      <c r="V655" s="1121">
        <v>0</v>
      </c>
      <c r="W655" s="1121">
        <v>0</v>
      </c>
      <c r="X655" s="1121">
        <v>0</v>
      </c>
      <c r="Y655" s="1121">
        <v>75</v>
      </c>
      <c r="Z655" s="1123">
        <v>0</v>
      </c>
      <c r="AA655" s="1121">
        <v>0</v>
      </c>
      <c r="AB655" s="1415">
        <v>3103</v>
      </c>
      <c r="AC655" s="1409">
        <v>288329</v>
      </c>
      <c r="AD655" s="1152">
        <v>8079</v>
      </c>
      <c r="AE655" s="1152">
        <v>789</v>
      </c>
      <c r="AF655" s="1152">
        <v>2273</v>
      </c>
      <c r="AG655" s="1152">
        <v>99</v>
      </c>
      <c r="AH655" s="1152">
        <v>34</v>
      </c>
      <c r="AI655" s="1152">
        <v>0</v>
      </c>
      <c r="AJ655" s="1152">
        <v>2122</v>
      </c>
      <c r="AK655" s="1153">
        <v>34937</v>
      </c>
      <c r="AL655" s="773"/>
      <c r="AM655" s="773"/>
      <c r="AN655" s="773"/>
      <c r="AO655" s="773"/>
      <c r="AP655" s="773"/>
      <c r="AQ655" s="773"/>
      <c r="AR655" s="772"/>
      <c r="AS655" s="772"/>
      <c r="AT655" s="772"/>
      <c r="AU655" s="772"/>
      <c r="AV655" s="772"/>
      <c r="AW655" s="772"/>
    </row>
    <row r="656" spans="1:49" ht="16.5" customHeight="1">
      <c r="A656" s="1149">
        <v>41542</v>
      </c>
      <c r="B656" s="1147">
        <v>0</v>
      </c>
      <c r="C656" s="1147">
        <v>0</v>
      </c>
      <c r="D656" s="1147">
        <v>996</v>
      </c>
      <c r="E656" s="1151">
        <v>0</v>
      </c>
      <c r="F656" s="1147">
        <v>0</v>
      </c>
      <c r="G656" s="1148">
        <v>0</v>
      </c>
      <c r="H656" s="1150">
        <v>0</v>
      </c>
      <c r="I656" s="1148">
        <v>0</v>
      </c>
      <c r="J656" s="1148">
        <v>0</v>
      </c>
      <c r="K656" s="1150">
        <v>0</v>
      </c>
      <c r="L656" s="1148">
        <v>0</v>
      </c>
      <c r="M656" s="1148">
        <v>24</v>
      </c>
      <c r="N656" s="1150">
        <v>0</v>
      </c>
      <c r="O656" s="1148">
        <v>0</v>
      </c>
      <c r="P656" s="1148">
        <v>0</v>
      </c>
      <c r="Q656" s="1150">
        <v>0</v>
      </c>
      <c r="R656" s="1148">
        <v>0</v>
      </c>
      <c r="S656" s="1148">
        <v>0</v>
      </c>
      <c r="T656" s="1150">
        <v>0</v>
      </c>
      <c r="U656" s="1148">
        <v>0</v>
      </c>
      <c r="V656" s="1148">
        <v>0</v>
      </c>
      <c r="W656" s="1148">
        <v>0</v>
      </c>
      <c r="X656" s="1148">
        <v>0</v>
      </c>
      <c r="Y656" s="1148">
        <v>0</v>
      </c>
      <c r="Z656" s="1150">
        <v>0</v>
      </c>
      <c r="AA656" s="1148">
        <v>0</v>
      </c>
      <c r="AB656" s="1415">
        <v>1654</v>
      </c>
      <c r="AC656" s="1409">
        <v>288222</v>
      </c>
      <c r="AD656" s="1189">
        <v>8079</v>
      </c>
      <c r="AE656" s="1189">
        <v>789</v>
      </c>
      <c r="AF656" s="1189">
        <v>2249</v>
      </c>
      <c r="AG656" s="1189">
        <v>99</v>
      </c>
      <c r="AH656" s="1189">
        <v>34</v>
      </c>
      <c r="AI656" s="1189">
        <v>0</v>
      </c>
      <c r="AJ656" s="1189">
        <v>2122</v>
      </c>
      <c r="AK656" s="1190">
        <v>34562</v>
      </c>
      <c r="AL656" s="773"/>
      <c r="AM656" s="773"/>
      <c r="AN656" s="773"/>
      <c r="AO656" s="773"/>
      <c r="AP656" s="773"/>
      <c r="AQ656" s="773"/>
      <c r="AR656" s="772"/>
      <c r="AS656" s="772"/>
      <c r="AT656" s="772"/>
      <c r="AU656" s="772"/>
      <c r="AV656" s="772"/>
      <c r="AW656" s="772"/>
    </row>
    <row r="657" spans="1:49" ht="16.5" customHeight="1">
      <c r="A657" s="1186">
        <v>41543</v>
      </c>
      <c r="B657" s="1184">
        <v>0</v>
      </c>
      <c r="C657" s="1184">
        <v>0</v>
      </c>
      <c r="D657" s="1184">
        <v>899</v>
      </c>
      <c r="E657" s="1188">
        <v>0</v>
      </c>
      <c r="F657" s="1184">
        <v>0</v>
      </c>
      <c r="G657" s="1185">
        <v>200</v>
      </c>
      <c r="H657" s="1187">
        <v>0</v>
      </c>
      <c r="I657" s="1185">
        <v>0</v>
      </c>
      <c r="J657" s="1185">
        <v>0</v>
      </c>
      <c r="K657" s="1187">
        <v>0</v>
      </c>
      <c r="L657" s="1185">
        <v>0</v>
      </c>
      <c r="M657" s="1185">
        <v>218</v>
      </c>
      <c r="N657" s="1187">
        <v>0</v>
      </c>
      <c r="O657" s="1185">
        <v>0</v>
      </c>
      <c r="P657" s="1185">
        <v>0</v>
      </c>
      <c r="Q657" s="1187">
        <v>0</v>
      </c>
      <c r="R657" s="1185">
        <v>0</v>
      </c>
      <c r="S657" s="1185">
        <v>0</v>
      </c>
      <c r="T657" s="1187">
        <v>0</v>
      </c>
      <c r="U657" s="1185">
        <v>0</v>
      </c>
      <c r="V657" s="1185">
        <v>0</v>
      </c>
      <c r="W657" s="1185">
        <v>0</v>
      </c>
      <c r="X657" s="1185">
        <v>0</v>
      </c>
      <c r="Y657" s="1185">
        <v>225</v>
      </c>
      <c r="Z657" s="1187">
        <v>0</v>
      </c>
      <c r="AA657" s="1185">
        <v>0</v>
      </c>
      <c r="AB657" s="1415">
        <v>3467</v>
      </c>
      <c r="AC657" s="1409">
        <v>288319</v>
      </c>
      <c r="AD657" s="1206">
        <v>7879</v>
      </c>
      <c r="AE657" s="1206">
        <v>789</v>
      </c>
      <c r="AF657" s="1206">
        <v>2249</v>
      </c>
      <c r="AG657" s="1206">
        <v>99</v>
      </c>
      <c r="AH657" s="1206">
        <v>34</v>
      </c>
      <c r="AI657" s="1206">
        <v>0</v>
      </c>
      <c r="AJ657" s="1206">
        <v>2262</v>
      </c>
      <c r="AK657" s="1207">
        <v>35581</v>
      </c>
      <c r="AL657" s="773"/>
      <c r="AM657" s="773"/>
      <c r="AN657" s="773"/>
      <c r="AO657" s="773"/>
      <c r="AP657" s="773"/>
      <c r="AQ657" s="773"/>
      <c r="AR657" s="772"/>
      <c r="AS657" s="772"/>
      <c r="AT657" s="772"/>
      <c r="AU657" s="772"/>
      <c r="AV657" s="772"/>
      <c r="AW657" s="772"/>
    </row>
    <row r="658" spans="1:49" ht="16.5" customHeight="1">
      <c r="A658" s="1203">
        <v>41544</v>
      </c>
      <c r="B658" s="1201">
        <v>0</v>
      </c>
      <c r="C658" s="1201">
        <v>0</v>
      </c>
      <c r="D658" s="1201">
        <v>796</v>
      </c>
      <c r="E658" s="1205">
        <v>0</v>
      </c>
      <c r="F658" s="1201">
        <v>0</v>
      </c>
      <c r="G658" s="1202">
        <v>200</v>
      </c>
      <c r="H658" s="1204">
        <v>0</v>
      </c>
      <c r="I658" s="1202">
        <v>0</v>
      </c>
      <c r="J658" s="1202">
        <v>0</v>
      </c>
      <c r="K658" s="1204">
        <v>0</v>
      </c>
      <c r="L658" s="1202">
        <v>0</v>
      </c>
      <c r="M658" s="1202">
        <v>227</v>
      </c>
      <c r="N658" s="1204">
        <v>0</v>
      </c>
      <c r="O658" s="1202">
        <v>0</v>
      </c>
      <c r="P658" s="1202">
        <v>0</v>
      </c>
      <c r="Q658" s="1204">
        <v>0</v>
      </c>
      <c r="R658" s="1202">
        <v>0</v>
      </c>
      <c r="S658" s="1202">
        <v>0</v>
      </c>
      <c r="T658" s="1204">
        <v>0</v>
      </c>
      <c r="U658" s="1202">
        <v>0</v>
      </c>
      <c r="V658" s="1202">
        <v>0</v>
      </c>
      <c r="W658" s="1202">
        <v>0</v>
      </c>
      <c r="X658" s="1202">
        <v>0</v>
      </c>
      <c r="Y658" s="1202">
        <v>0</v>
      </c>
      <c r="Z658" s="1204">
        <v>0</v>
      </c>
      <c r="AA658" s="1202">
        <v>2000</v>
      </c>
      <c r="AB658" s="1415">
        <v>6139</v>
      </c>
      <c r="AC658" s="1409">
        <v>288335</v>
      </c>
      <c r="AD658" s="1233">
        <v>7679</v>
      </c>
      <c r="AE658" s="1233">
        <v>789</v>
      </c>
      <c r="AF658" s="1233">
        <v>1592</v>
      </c>
      <c r="AG658" s="1233">
        <v>40</v>
      </c>
      <c r="AH658" s="1233">
        <v>17</v>
      </c>
      <c r="AI658" s="1233">
        <v>0</v>
      </c>
      <c r="AJ658" s="1233">
        <v>2262</v>
      </c>
      <c r="AK658" s="1234">
        <v>35341</v>
      </c>
      <c r="AL658" s="773"/>
      <c r="AM658" s="773"/>
      <c r="AN658" s="773"/>
      <c r="AO658" s="773"/>
      <c r="AP658" s="773"/>
      <c r="AQ658" s="773"/>
      <c r="AR658" s="772"/>
      <c r="AS658" s="772"/>
      <c r="AT658" s="772"/>
      <c r="AU658" s="772"/>
      <c r="AV658" s="772"/>
      <c r="AW658" s="772"/>
    </row>
    <row r="659" spans="1:49" ht="16.5" customHeight="1">
      <c r="A659" s="1230">
        <v>41547</v>
      </c>
      <c r="B659" s="1228">
        <v>0</v>
      </c>
      <c r="C659" s="1228">
        <v>0</v>
      </c>
      <c r="D659" s="1228">
        <v>1210</v>
      </c>
      <c r="E659" s="1232">
        <v>0</v>
      </c>
      <c r="F659" s="1228">
        <v>0</v>
      </c>
      <c r="G659" s="1229">
        <v>212</v>
      </c>
      <c r="H659" s="1231">
        <v>0</v>
      </c>
      <c r="I659" s="1229">
        <v>0</v>
      </c>
      <c r="J659" s="1229">
        <v>65</v>
      </c>
      <c r="K659" s="1231">
        <v>0</v>
      </c>
      <c r="L659" s="1229">
        <v>0</v>
      </c>
      <c r="M659" s="1229">
        <v>400</v>
      </c>
      <c r="N659" s="1231">
        <v>0</v>
      </c>
      <c r="O659" s="1229">
        <v>0</v>
      </c>
      <c r="P659" s="1229">
        <v>0</v>
      </c>
      <c r="Q659" s="1231">
        <v>0</v>
      </c>
      <c r="R659" s="1229">
        <v>0</v>
      </c>
      <c r="S659" s="1229">
        <v>0</v>
      </c>
      <c r="T659" s="1231">
        <v>0</v>
      </c>
      <c r="U659" s="1229">
        <v>0</v>
      </c>
      <c r="V659" s="1229">
        <v>0</v>
      </c>
      <c r="W659" s="1229">
        <v>0</v>
      </c>
      <c r="X659" s="1229">
        <v>0</v>
      </c>
      <c r="Y659" s="1229">
        <v>150</v>
      </c>
      <c r="Z659" s="1231">
        <v>0</v>
      </c>
      <c r="AA659" s="1229">
        <v>0</v>
      </c>
      <c r="AB659" s="1415">
        <v>1954</v>
      </c>
      <c r="AC659" s="1409">
        <v>288180</v>
      </c>
      <c r="AD659" s="1270">
        <v>7467</v>
      </c>
      <c r="AE659" s="1270">
        <v>724</v>
      </c>
      <c r="AF659" s="1270">
        <v>1192</v>
      </c>
      <c r="AG659" s="1270">
        <v>40</v>
      </c>
      <c r="AH659" s="1270">
        <v>17</v>
      </c>
      <c r="AI659" s="1270">
        <v>0</v>
      </c>
      <c r="AJ659" s="1270">
        <v>2412</v>
      </c>
      <c r="AK659" s="1271">
        <v>35979</v>
      </c>
      <c r="AL659" s="773"/>
      <c r="AM659" s="773"/>
      <c r="AN659" s="773"/>
      <c r="AO659" s="773"/>
      <c r="AP659" s="773"/>
      <c r="AQ659" s="773"/>
      <c r="AR659" s="772"/>
      <c r="AS659" s="772"/>
      <c r="AT659" s="772"/>
      <c r="AU659" s="772"/>
      <c r="AV659" s="772"/>
      <c r="AW659" s="772"/>
    </row>
    <row r="660" spans="1:49" ht="16.5" customHeight="1">
      <c r="A660" s="1267">
        <v>41548</v>
      </c>
      <c r="B660" s="1265">
        <v>0</v>
      </c>
      <c r="C660" s="1265">
        <v>0</v>
      </c>
      <c r="D660" s="1265">
        <v>2023</v>
      </c>
      <c r="E660" s="1269">
        <v>0</v>
      </c>
      <c r="F660" s="1265">
        <v>0</v>
      </c>
      <c r="G660" s="1266">
        <v>0</v>
      </c>
      <c r="H660" s="1268">
        <v>0</v>
      </c>
      <c r="I660" s="1266">
        <v>0</v>
      </c>
      <c r="J660" s="1266">
        <v>150</v>
      </c>
      <c r="K660" s="1268">
        <v>0</v>
      </c>
      <c r="L660" s="1266">
        <v>0</v>
      </c>
      <c r="M660" s="1266">
        <v>420</v>
      </c>
      <c r="N660" s="1268">
        <v>0</v>
      </c>
      <c r="O660" s="1266">
        <v>0</v>
      </c>
      <c r="P660" s="1266">
        <v>10</v>
      </c>
      <c r="Q660" s="1268">
        <v>0</v>
      </c>
      <c r="R660" s="1266">
        <v>0</v>
      </c>
      <c r="S660" s="1266">
        <v>0</v>
      </c>
      <c r="T660" s="1268">
        <v>0</v>
      </c>
      <c r="U660" s="1266">
        <v>0</v>
      </c>
      <c r="V660" s="1266">
        <v>0</v>
      </c>
      <c r="W660" s="1266">
        <v>0</v>
      </c>
      <c r="X660" s="1266">
        <v>0</v>
      </c>
      <c r="Y660" s="1266">
        <v>576</v>
      </c>
      <c r="Z660" s="1268">
        <v>0</v>
      </c>
      <c r="AA660" s="1266">
        <v>3000</v>
      </c>
      <c r="AB660" s="1415">
        <v>8090</v>
      </c>
      <c r="AC660" s="1409">
        <v>288004</v>
      </c>
      <c r="AD660" s="1290">
        <v>7467</v>
      </c>
      <c r="AE660" s="1290">
        <v>574</v>
      </c>
      <c r="AF660" s="1290">
        <v>772</v>
      </c>
      <c r="AG660" s="1290">
        <v>40</v>
      </c>
      <c r="AH660" s="1290">
        <v>17</v>
      </c>
      <c r="AI660" s="1290">
        <v>0</v>
      </c>
      <c r="AJ660" s="1290">
        <v>2191</v>
      </c>
      <c r="AK660" s="1291">
        <v>26184</v>
      </c>
      <c r="AL660" s="773"/>
      <c r="AM660" s="773"/>
      <c r="AN660" s="773"/>
      <c r="AO660" s="773"/>
      <c r="AP660" s="773"/>
      <c r="AQ660" s="773"/>
      <c r="AR660" s="772"/>
      <c r="AS660" s="772"/>
      <c r="AT660" s="772"/>
      <c r="AU660" s="772"/>
      <c r="AV660" s="772"/>
      <c r="AW660" s="772"/>
    </row>
    <row r="661" spans="1:49" ht="16.5" customHeight="1">
      <c r="A661" s="1287">
        <v>41549</v>
      </c>
      <c r="B661" s="1285">
        <v>0</v>
      </c>
      <c r="C661" s="1285">
        <v>0</v>
      </c>
      <c r="D661" s="1285">
        <v>679</v>
      </c>
      <c r="E661" s="1289">
        <v>0</v>
      </c>
      <c r="F661" s="1285">
        <v>0</v>
      </c>
      <c r="G661" s="1286">
        <v>0</v>
      </c>
      <c r="H661" s="1288">
        <v>0</v>
      </c>
      <c r="I661" s="1286">
        <v>0</v>
      </c>
      <c r="J661" s="1286">
        <v>25</v>
      </c>
      <c r="K661" s="1288">
        <v>0</v>
      </c>
      <c r="L661" s="1286">
        <v>0</v>
      </c>
      <c r="M661" s="1286">
        <v>200</v>
      </c>
      <c r="N661" s="1288">
        <v>0</v>
      </c>
      <c r="O661" s="1286">
        <v>0</v>
      </c>
      <c r="P661" s="1286">
        <v>0</v>
      </c>
      <c r="Q661" s="1288">
        <v>0</v>
      </c>
      <c r="R661" s="1286">
        <v>0</v>
      </c>
      <c r="S661" s="1286">
        <v>0</v>
      </c>
      <c r="T661" s="1288">
        <v>0</v>
      </c>
      <c r="U661" s="1286">
        <v>0</v>
      </c>
      <c r="V661" s="1286">
        <v>0</v>
      </c>
      <c r="W661" s="1286">
        <v>0</v>
      </c>
      <c r="X661" s="1286">
        <v>0</v>
      </c>
      <c r="Y661" s="1286">
        <v>625</v>
      </c>
      <c r="Z661" s="1288">
        <v>0</v>
      </c>
      <c r="AA661" s="1286">
        <v>0</v>
      </c>
      <c r="AB661" s="1415">
        <v>3977</v>
      </c>
      <c r="AC661" s="1409">
        <v>288165</v>
      </c>
      <c r="AD661" s="1313">
        <v>2026</v>
      </c>
      <c r="AE661" s="1313">
        <v>59</v>
      </c>
      <c r="AF661" s="1313">
        <v>572</v>
      </c>
      <c r="AG661" s="1313">
        <v>40</v>
      </c>
      <c r="AH661" s="1313">
        <v>17</v>
      </c>
      <c r="AI661" s="1313">
        <v>0</v>
      </c>
      <c r="AJ661" s="1313">
        <v>2037</v>
      </c>
      <c r="AK661" s="1314">
        <v>24791</v>
      </c>
      <c r="AL661" s="773"/>
      <c r="AM661" s="773"/>
      <c r="AN661" s="773"/>
      <c r="AO661" s="773"/>
      <c r="AP661" s="773"/>
      <c r="AQ661" s="773"/>
      <c r="AR661" s="772"/>
      <c r="AS661" s="772"/>
      <c r="AT661" s="772"/>
      <c r="AU661" s="772"/>
      <c r="AV661" s="772"/>
      <c r="AW661" s="772"/>
    </row>
    <row r="662" spans="1:49" ht="16.5" customHeight="1">
      <c r="A662" s="1310">
        <v>41550</v>
      </c>
      <c r="B662" s="1308">
        <v>0</v>
      </c>
      <c r="C662" s="1308">
        <v>0</v>
      </c>
      <c r="D662" s="1308">
        <v>104</v>
      </c>
      <c r="E662" s="1312">
        <v>0</v>
      </c>
      <c r="F662" s="1308">
        <v>0</v>
      </c>
      <c r="G662" s="1309">
        <v>0</v>
      </c>
      <c r="H662" s="1311">
        <v>0</v>
      </c>
      <c r="I662" s="1309">
        <v>0</v>
      </c>
      <c r="J662" s="1309">
        <v>73</v>
      </c>
      <c r="K662" s="1311">
        <v>0</v>
      </c>
      <c r="L662" s="1309">
        <v>0</v>
      </c>
      <c r="M662" s="1309">
        <v>150</v>
      </c>
      <c r="N662" s="1311">
        <v>0</v>
      </c>
      <c r="O662" s="1309">
        <v>0</v>
      </c>
      <c r="P662" s="1309">
        <v>0</v>
      </c>
      <c r="Q662" s="1311">
        <v>0</v>
      </c>
      <c r="R662" s="1309">
        <v>0</v>
      </c>
      <c r="S662" s="1309">
        <v>10</v>
      </c>
      <c r="T662" s="1311">
        <v>0</v>
      </c>
      <c r="U662" s="1309">
        <v>0</v>
      </c>
      <c r="V662" s="1309">
        <v>0</v>
      </c>
      <c r="W662" s="1309">
        <v>0</v>
      </c>
      <c r="X662" s="1309">
        <v>0</v>
      </c>
      <c r="Y662" s="1309">
        <v>496</v>
      </c>
      <c r="Z662" s="1311">
        <v>0</v>
      </c>
      <c r="AA662" s="1309">
        <v>2000</v>
      </c>
      <c r="AB662" s="1415">
        <v>7718</v>
      </c>
      <c r="AC662" s="1409">
        <v>288165</v>
      </c>
      <c r="AD662" s="1351">
        <v>2026</v>
      </c>
      <c r="AE662" s="1351">
        <v>0</v>
      </c>
      <c r="AF662" s="1351">
        <v>212</v>
      </c>
      <c r="AG662" s="1351">
        <v>40</v>
      </c>
      <c r="AH662" s="1351">
        <v>7</v>
      </c>
      <c r="AI662" s="1351">
        <v>0</v>
      </c>
      <c r="AJ662" s="1351">
        <v>1887</v>
      </c>
      <c r="AK662" s="1352">
        <v>25685</v>
      </c>
      <c r="AL662" s="773"/>
      <c r="AM662" s="773"/>
      <c r="AN662" s="773"/>
      <c r="AO662" s="773"/>
      <c r="AP662" s="773"/>
      <c r="AQ662" s="773"/>
      <c r="AR662" s="772"/>
      <c r="AS662" s="772"/>
      <c r="AT662" s="772"/>
      <c r="AU662" s="772"/>
      <c r="AV662" s="772"/>
      <c r="AW662" s="772"/>
    </row>
    <row r="663" spans="1:49" ht="16.5" customHeight="1">
      <c r="A663" s="775">
        <v>41551</v>
      </c>
      <c r="B663" s="1347">
        <v>0</v>
      </c>
      <c r="C663" s="1347">
        <v>0</v>
      </c>
      <c r="D663" s="1347">
        <v>460</v>
      </c>
      <c r="E663" s="1350">
        <v>0</v>
      </c>
      <c r="F663" s="1347">
        <v>0</v>
      </c>
      <c r="G663" s="1348">
        <v>0</v>
      </c>
      <c r="H663" s="1349">
        <v>0</v>
      </c>
      <c r="I663" s="1348">
        <v>0</v>
      </c>
      <c r="J663" s="1348">
        <v>0</v>
      </c>
      <c r="K663" s="1349">
        <v>0</v>
      </c>
      <c r="L663" s="1348">
        <v>0</v>
      </c>
      <c r="M663" s="1348">
        <v>50</v>
      </c>
      <c r="N663" s="1349">
        <v>0</v>
      </c>
      <c r="O663" s="1348">
        <v>0</v>
      </c>
      <c r="P663" s="1348">
        <v>20</v>
      </c>
      <c r="Q663" s="1349">
        <v>0</v>
      </c>
      <c r="R663" s="1348">
        <v>0</v>
      </c>
      <c r="S663" s="1348">
        <v>7</v>
      </c>
      <c r="T663" s="1349">
        <v>0</v>
      </c>
      <c r="U663" s="1348">
        <v>0</v>
      </c>
      <c r="V663" s="1348">
        <v>0</v>
      </c>
      <c r="W663" s="1348">
        <v>0</v>
      </c>
      <c r="X663" s="1348">
        <v>0</v>
      </c>
      <c r="Y663" s="1348">
        <v>227</v>
      </c>
      <c r="Z663" s="1349">
        <v>0</v>
      </c>
      <c r="AA663" s="1348">
        <v>0</v>
      </c>
      <c r="AB663" s="1415">
        <v>2173</v>
      </c>
      <c r="AC663" s="1407">
        <v>287914</v>
      </c>
      <c r="AD663" s="773">
        <v>2026</v>
      </c>
      <c r="AE663" s="773">
        <v>0</v>
      </c>
      <c r="AF663" s="773">
        <v>162</v>
      </c>
      <c r="AG663" s="773">
        <v>40</v>
      </c>
      <c r="AH663" s="773">
        <v>7</v>
      </c>
      <c r="AI663" s="773">
        <v>0</v>
      </c>
      <c r="AJ663" s="773">
        <v>1887</v>
      </c>
      <c r="AK663" s="779">
        <v>26673</v>
      </c>
      <c r="AL663" s="773"/>
      <c r="AM663" s="773"/>
      <c r="AN663" s="773"/>
      <c r="AO663" s="773"/>
      <c r="AP663" s="773"/>
      <c r="AQ663" s="773"/>
      <c r="AR663" s="772"/>
      <c r="AS663" s="772"/>
      <c r="AT663" s="772"/>
      <c r="AU663" s="772"/>
      <c r="AV663" s="772"/>
      <c r="AW663" s="772"/>
    </row>
    <row r="664" spans="1:49" ht="16.5" customHeight="1">
      <c r="A664" s="1310">
        <v>41554</v>
      </c>
      <c r="B664" s="769">
        <v>0</v>
      </c>
      <c r="C664" s="769">
        <v>0</v>
      </c>
      <c r="D664" s="769">
        <v>50</v>
      </c>
      <c r="E664" s="777">
        <v>0</v>
      </c>
      <c r="F664" s="769">
        <v>0</v>
      </c>
      <c r="G664" s="773">
        <v>0</v>
      </c>
      <c r="H664" s="776">
        <v>0</v>
      </c>
      <c r="I664" s="773">
        <v>0</v>
      </c>
      <c r="J664" s="773">
        <v>0</v>
      </c>
      <c r="K664" s="776">
        <v>0</v>
      </c>
      <c r="L664" s="773">
        <v>0</v>
      </c>
      <c r="M664" s="773">
        <v>0</v>
      </c>
      <c r="N664" s="776">
        <v>0</v>
      </c>
      <c r="O664" s="773">
        <v>0</v>
      </c>
      <c r="P664" s="773">
        <v>0</v>
      </c>
      <c r="Q664" s="776">
        <v>0</v>
      </c>
      <c r="R664" s="773">
        <v>0</v>
      </c>
      <c r="S664" s="773">
        <v>0</v>
      </c>
      <c r="T664" s="776">
        <v>0</v>
      </c>
      <c r="U664" s="773">
        <v>0</v>
      </c>
      <c r="V664" s="773">
        <v>0</v>
      </c>
      <c r="W664" s="773">
        <v>0</v>
      </c>
      <c r="X664" s="773">
        <v>0</v>
      </c>
      <c r="Y664" s="773">
        <v>647</v>
      </c>
      <c r="Z664" s="776">
        <v>0</v>
      </c>
      <c r="AA664" s="773">
        <v>832</v>
      </c>
      <c r="AB664" s="1415">
        <v>6165</v>
      </c>
      <c r="AC664" s="1407">
        <v>287914</v>
      </c>
      <c r="AD664" s="773">
        <v>2026</v>
      </c>
      <c r="AE664" s="773">
        <v>0</v>
      </c>
      <c r="AF664" s="773">
        <v>162</v>
      </c>
      <c r="AG664" s="773">
        <v>40</v>
      </c>
      <c r="AH664" s="773">
        <v>0</v>
      </c>
      <c r="AI664" s="773">
        <v>0</v>
      </c>
      <c r="AJ664" s="773">
        <v>2235</v>
      </c>
      <c r="AK664" s="779">
        <v>27885</v>
      </c>
      <c r="AL664" s="773"/>
      <c r="AM664" s="773"/>
      <c r="AN664" s="773"/>
      <c r="AO664" s="773"/>
      <c r="AP664" s="773"/>
      <c r="AQ664" s="773"/>
      <c r="AR664" s="772"/>
      <c r="AS664" s="772"/>
      <c r="AT664" s="772"/>
      <c r="AU664" s="772"/>
      <c r="AV664" s="772"/>
      <c r="AW664" s="772"/>
    </row>
    <row r="665" spans="1:49" ht="16.5" customHeight="1">
      <c r="A665" s="1310">
        <v>41555</v>
      </c>
      <c r="B665" s="769">
        <v>0</v>
      </c>
      <c r="C665" s="769">
        <v>0</v>
      </c>
      <c r="D665" s="769">
        <v>1034</v>
      </c>
      <c r="E665" s="777">
        <v>0</v>
      </c>
      <c r="F665" s="769">
        <v>0</v>
      </c>
      <c r="G665" s="773">
        <v>600</v>
      </c>
      <c r="H665" s="776">
        <v>0</v>
      </c>
      <c r="I665" s="773">
        <v>0</v>
      </c>
      <c r="J665" s="773">
        <v>0</v>
      </c>
      <c r="K665" s="776">
        <v>0</v>
      </c>
      <c r="L665" s="773">
        <v>0</v>
      </c>
      <c r="M665" s="773">
        <v>8</v>
      </c>
      <c r="N665" s="776">
        <v>0</v>
      </c>
      <c r="O665" s="773">
        <v>0</v>
      </c>
      <c r="P665" s="773">
        <v>0</v>
      </c>
      <c r="Q665" s="776">
        <v>0</v>
      </c>
      <c r="R665" s="773">
        <v>0</v>
      </c>
      <c r="S665" s="773">
        <v>0</v>
      </c>
      <c r="T665" s="776">
        <v>0</v>
      </c>
      <c r="U665" s="773">
        <v>0</v>
      </c>
      <c r="V665" s="773">
        <v>0</v>
      </c>
      <c r="W665" s="773">
        <v>0</v>
      </c>
      <c r="X665" s="773">
        <v>0</v>
      </c>
      <c r="Y665" s="773">
        <v>150</v>
      </c>
      <c r="Z665" s="776">
        <v>0</v>
      </c>
      <c r="AA665" s="773">
        <v>500</v>
      </c>
      <c r="AB665" s="1415">
        <v>5943</v>
      </c>
      <c r="AC665" s="1407">
        <v>287585</v>
      </c>
      <c r="AD665" s="773">
        <v>1426</v>
      </c>
      <c r="AE665" s="773">
        <v>0</v>
      </c>
      <c r="AF665" s="773">
        <v>162</v>
      </c>
      <c r="AG665" s="773">
        <v>40</v>
      </c>
      <c r="AH665" s="773">
        <v>0</v>
      </c>
      <c r="AI665" s="773">
        <v>0</v>
      </c>
      <c r="AJ665" s="773">
        <v>2210</v>
      </c>
      <c r="AK665" s="779">
        <v>28525</v>
      </c>
      <c r="AL665" s="773"/>
      <c r="AM665" s="773"/>
      <c r="AN665" s="773"/>
      <c r="AO665" s="773"/>
      <c r="AP665" s="773"/>
      <c r="AQ665" s="773"/>
      <c r="AR665" s="772"/>
      <c r="AS665" s="772"/>
      <c r="AT665" s="772"/>
      <c r="AU665" s="772"/>
      <c r="AV665" s="772"/>
      <c r="AW665" s="772"/>
    </row>
    <row r="666" spans="1:49" ht="16.5" customHeight="1">
      <c r="A666" s="1310">
        <v>41556</v>
      </c>
      <c r="B666" s="769">
        <v>0</v>
      </c>
      <c r="C666" s="769">
        <v>0</v>
      </c>
      <c r="D666" s="769">
        <v>1183</v>
      </c>
      <c r="E666" s="777">
        <v>0</v>
      </c>
      <c r="F666" s="769">
        <v>0</v>
      </c>
      <c r="G666" s="773">
        <v>512</v>
      </c>
      <c r="H666" s="776">
        <v>0</v>
      </c>
      <c r="I666" s="773">
        <v>0</v>
      </c>
      <c r="J666" s="773">
        <v>14</v>
      </c>
      <c r="K666" s="776">
        <v>0</v>
      </c>
      <c r="L666" s="773">
        <v>0</v>
      </c>
      <c r="M666" s="773">
        <v>0</v>
      </c>
      <c r="N666" s="776">
        <v>0</v>
      </c>
      <c r="O666" s="773">
        <v>0</v>
      </c>
      <c r="P666" s="773">
        <v>9</v>
      </c>
      <c r="Q666" s="776">
        <v>0</v>
      </c>
      <c r="R666" s="773">
        <v>0</v>
      </c>
      <c r="S666" s="773">
        <v>0</v>
      </c>
      <c r="T666" s="776">
        <v>0</v>
      </c>
      <c r="U666" s="773">
        <v>0</v>
      </c>
      <c r="V666" s="773">
        <v>0</v>
      </c>
      <c r="W666" s="773">
        <v>0</v>
      </c>
      <c r="X666" s="773">
        <v>0</v>
      </c>
      <c r="Y666" s="773">
        <v>125</v>
      </c>
      <c r="Z666" s="776">
        <v>0</v>
      </c>
      <c r="AA666" s="773">
        <v>1400</v>
      </c>
      <c r="AB666" s="1415">
        <v>9618</v>
      </c>
      <c r="AC666" s="1407">
        <v>288427</v>
      </c>
      <c r="AD666" s="773">
        <v>914</v>
      </c>
      <c r="AE666" s="773">
        <v>0</v>
      </c>
      <c r="AF666" s="773">
        <v>162</v>
      </c>
      <c r="AG666" s="773">
        <v>40</v>
      </c>
      <c r="AH666" s="773">
        <v>0</v>
      </c>
      <c r="AI666" s="773">
        <v>0</v>
      </c>
      <c r="AJ666" s="773">
        <v>2235</v>
      </c>
      <c r="AK666" s="779">
        <v>27007</v>
      </c>
      <c r="AL666" s="773"/>
      <c r="AM666" s="773"/>
      <c r="AN666" s="773"/>
      <c r="AO666" s="773"/>
      <c r="AP666" s="773"/>
      <c r="AQ666" s="773"/>
      <c r="AR666" s="772"/>
      <c r="AS666" s="772"/>
      <c r="AT666" s="772"/>
      <c r="AU666" s="772"/>
      <c r="AV666" s="772"/>
      <c r="AW666" s="772"/>
    </row>
    <row r="667" spans="1:49" ht="16.5" customHeight="1">
      <c r="A667" s="1310">
        <v>41557</v>
      </c>
      <c r="B667" s="769">
        <v>0</v>
      </c>
      <c r="C667" s="769">
        <v>0</v>
      </c>
      <c r="D667" s="769">
        <v>72</v>
      </c>
      <c r="E667" s="777">
        <v>0</v>
      </c>
      <c r="F667" s="769">
        <v>0</v>
      </c>
      <c r="G667" s="773">
        <v>400</v>
      </c>
      <c r="H667" s="776">
        <v>0</v>
      </c>
      <c r="I667" s="773">
        <v>0</v>
      </c>
      <c r="J667" s="773">
        <v>8</v>
      </c>
      <c r="K667" s="776">
        <v>0</v>
      </c>
      <c r="L667" s="773">
        <v>0</v>
      </c>
      <c r="M667" s="773">
        <v>0</v>
      </c>
      <c r="N667" s="776">
        <v>0</v>
      </c>
      <c r="O667" s="773">
        <v>0</v>
      </c>
      <c r="P667" s="773">
        <v>3</v>
      </c>
      <c r="Q667" s="776">
        <v>0</v>
      </c>
      <c r="R667" s="773">
        <v>0</v>
      </c>
      <c r="S667" s="773">
        <v>0</v>
      </c>
      <c r="T667" s="776">
        <v>0</v>
      </c>
      <c r="U667" s="773">
        <v>0</v>
      </c>
      <c r="V667" s="773">
        <v>0</v>
      </c>
      <c r="W667" s="773">
        <v>0</v>
      </c>
      <c r="X667" s="773">
        <v>0</v>
      </c>
      <c r="Y667" s="773">
        <v>410</v>
      </c>
      <c r="Z667" s="776">
        <v>0</v>
      </c>
      <c r="AA667" s="773">
        <v>4500</v>
      </c>
      <c r="AB667" s="1415">
        <v>19890</v>
      </c>
      <c r="AC667" s="1407">
        <v>288392</v>
      </c>
      <c r="AD667" s="773">
        <v>514</v>
      </c>
      <c r="AE667" s="773">
        <v>0</v>
      </c>
      <c r="AF667" s="773">
        <v>162</v>
      </c>
      <c r="AG667" s="773">
        <v>40</v>
      </c>
      <c r="AH667" s="773">
        <v>0</v>
      </c>
      <c r="AI667" s="773">
        <v>0</v>
      </c>
      <c r="AJ667" s="773">
        <v>2445</v>
      </c>
      <c r="AK667" s="779">
        <v>28797</v>
      </c>
      <c r="AL667" s="773"/>
      <c r="AM667" s="773"/>
      <c r="AN667" s="773"/>
      <c r="AO667" s="773"/>
      <c r="AP667" s="773"/>
      <c r="AQ667" s="773"/>
      <c r="AR667" s="772"/>
      <c r="AS667" s="772"/>
      <c r="AT667" s="772"/>
      <c r="AU667" s="772"/>
      <c r="AV667" s="772"/>
      <c r="AW667" s="772"/>
    </row>
    <row r="668" spans="1:49" ht="16.5" customHeight="1">
      <c r="A668" s="1310">
        <v>41558</v>
      </c>
      <c r="B668" s="726">
        <v>0</v>
      </c>
      <c r="C668" s="551">
        <v>0</v>
      </c>
      <c r="D668" s="551">
        <v>80</v>
      </c>
      <c r="E668" s="555">
        <v>0</v>
      </c>
      <c r="F668" s="551">
        <v>0</v>
      </c>
      <c r="G668" s="552">
        <v>0</v>
      </c>
      <c r="H668" s="554">
        <v>0</v>
      </c>
      <c r="I668" s="552">
        <v>0</v>
      </c>
      <c r="J668" s="552">
        <v>0</v>
      </c>
      <c r="K668" s="554">
        <v>0</v>
      </c>
      <c r="L668" s="552">
        <v>0</v>
      </c>
      <c r="M668" s="552">
        <v>0</v>
      </c>
      <c r="N668" s="554">
        <v>0</v>
      </c>
      <c r="O668" s="552">
        <v>0</v>
      </c>
      <c r="P668" s="552">
        <v>11</v>
      </c>
      <c r="Q668" s="554">
        <v>0</v>
      </c>
      <c r="R668" s="552">
        <v>0</v>
      </c>
      <c r="S668" s="552">
        <v>0</v>
      </c>
      <c r="T668" s="554">
        <v>0</v>
      </c>
      <c r="U668" s="552">
        <v>0</v>
      </c>
      <c r="V668" s="552">
        <v>0</v>
      </c>
      <c r="W668" s="552">
        <v>0</v>
      </c>
      <c r="X668" s="552">
        <v>0</v>
      </c>
      <c r="Y668" s="552">
        <v>368</v>
      </c>
      <c r="Z668" s="554">
        <v>0</v>
      </c>
      <c r="AA668" s="552">
        <v>500</v>
      </c>
      <c r="AB668" s="1414">
        <v>6511</v>
      </c>
      <c r="AC668" s="1407">
        <v>288351</v>
      </c>
      <c r="AD668" s="553">
        <v>514</v>
      </c>
      <c r="AE668" s="553">
        <v>0</v>
      </c>
      <c r="AF668" s="553">
        <v>162</v>
      </c>
      <c r="AG668" s="553">
        <v>40</v>
      </c>
      <c r="AH668" s="553">
        <v>0</v>
      </c>
      <c r="AI668" s="553">
        <v>0</v>
      </c>
      <c r="AJ668" s="553">
        <v>2406</v>
      </c>
      <c r="AK668" s="237">
        <v>30954</v>
      </c>
      <c r="AL668" s="519"/>
      <c r="AM668" s="519"/>
      <c r="AN668" s="519"/>
      <c r="AO668" s="519"/>
      <c r="AP668" s="519"/>
      <c r="AQ668" s="519"/>
      <c r="AR668" s="518"/>
      <c r="AS668" s="518"/>
      <c r="AT668" s="518"/>
      <c r="AU668" s="518"/>
      <c r="AV668" s="518"/>
      <c r="AW668" s="518"/>
    </row>
    <row r="669" spans="1:49" ht="13.5" customHeight="1">
      <c r="A669" s="1310">
        <v>41561</v>
      </c>
      <c r="B669" s="726">
        <v>0</v>
      </c>
      <c r="C669" s="551">
        <v>0</v>
      </c>
      <c r="D669" s="551">
        <v>180</v>
      </c>
      <c r="E669" s="555">
        <v>0</v>
      </c>
      <c r="F669" s="551">
        <v>0</v>
      </c>
      <c r="G669" s="552">
        <v>0</v>
      </c>
      <c r="H669" s="554">
        <v>0</v>
      </c>
      <c r="I669" s="552">
        <v>0</v>
      </c>
      <c r="J669" s="552">
        <v>0</v>
      </c>
      <c r="K669" s="554">
        <v>0</v>
      </c>
      <c r="L669" s="552">
        <v>0</v>
      </c>
      <c r="M669" s="552">
        <v>0</v>
      </c>
      <c r="N669" s="554">
        <v>0</v>
      </c>
      <c r="O669" s="552">
        <v>0</v>
      </c>
      <c r="P669" s="552">
        <v>0</v>
      </c>
      <c r="Q669" s="554">
        <v>0</v>
      </c>
      <c r="R669" s="552">
        <v>0</v>
      </c>
      <c r="S669" s="552">
        <v>0</v>
      </c>
      <c r="T669" s="554">
        <v>0</v>
      </c>
      <c r="U669" s="552">
        <v>0</v>
      </c>
      <c r="V669" s="552">
        <v>0</v>
      </c>
      <c r="W669" s="552">
        <v>0</v>
      </c>
      <c r="X669" s="552">
        <v>0</v>
      </c>
      <c r="Y669" s="552">
        <v>100</v>
      </c>
      <c r="Z669" s="554">
        <v>0</v>
      </c>
      <c r="AA669" s="552">
        <v>0</v>
      </c>
      <c r="AB669" s="1414">
        <v>80</v>
      </c>
      <c r="AC669" s="1407">
        <v>288222</v>
      </c>
      <c r="AD669" s="553">
        <v>514</v>
      </c>
      <c r="AE669" s="553">
        <v>0</v>
      </c>
      <c r="AF669" s="553">
        <v>162</v>
      </c>
      <c r="AG669" s="553">
        <v>40</v>
      </c>
      <c r="AH669" s="553">
        <v>0</v>
      </c>
      <c r="AI669" s="553">
        <v>0</v>
      </c>
      <c r="AJ669" s="553">
        <v>2406</v>
      </c>
      <c r="AK669" s="237">
        <v>30953</v>
      </c>
    </row>
    <row r="670" spans="1:49" ht="13.5" customHeight="1">
      <c r="A670" s="1310">
        <v>41562</v>
      </c>
      <c r="B670" s="1347">
        <v>0</v>
      </c>
      <c r="C670" s="1347">
        <v>0</v>
      </c>
      <c r="D670" s="1347">
        <v>286</v>
      </c>
      <c r="E670" s="1347">
        <v>0</v>
      </c>
      <c r="F670" s="1347">
        <v>0</v>
      </c>
      <c r="G670" s="1358">
        <v>100</v>
      </c>
      <c r="H670" s="1358">
        <v>0</v>
      </c>
      <c r="I670" s="1358">
        <v>0</v>
      </c>
      <c r="J670" s="1358">
        <v>120</v>
      </c>
      <c r="K670" s="1358">
        <v>0</v>
      </c>
      <c r="L670" s="1358">
        <v>0</v>
      </c>
      <c r="M670" s="1358">
        <v>0</v>
      </c>
      <c r="N670" s="1358">
        <v>0</v>
      </c>
      <c r="O670" s="1358">
        <v>0</v>
      </c>
      <c r="P670" s="1358">
        <v>0</v>
      </c>
      <c r="Q670" s="1358">
        <v>0</v>
      </c>
      <c r="R670" s="1358">
        <v>0</v>
      </c>
      <c r="S670" s="1358">
        <v>0</v>
      </c>
      <c r="T670" s="1358">
        <v>0</v>
      </c>
      <c r="U670" s="1358">
        <v>0</v>
      </c>
      <c r="V670" s="1358">
        <v>0</v>
      </c>
      <c r="W670" s="1358">
        <v>0</v>
      </c>
      <c r="X670" s="1358">
        <v>0</v>
      </c>
      <c r="Y670" s="1358">
        <v>150</v>
      </c>
      <c r="Z670" s="1358">
        <v>0</v>
      </c>
      <c r="AA670" s="1358">
        <v>2250</v>
      </c>
      <c r="AB670" s="1414">
        <v>6586</v>
      </c>
      <c r="AC670" s="1407">
        <v>288145</v>
      </c>
      <c r="AD670" s="1351">
        <v>414</v>
      </c>
      <c r="AE670" s="1351">
        <v>0</v>
      </c>
      <c r="AF670" s="1351">
        <v>162</v>
      </c>
      <c r="AG670" s="1351">
        <v>40</v>
      </c>
      <c r="AH670" s="1351">
        <v>0</v>
      </c>
      <c r="AI670" s="1351">
        <v>0</v>
      </c>
      <c r="AJ670" s="1351">
        <v>2356</v>
      </c>
      <c r="AK670" s="1352">
        <v>32853</v>
      </c>
    </row>
    <row r="671" spans="1:49" ht="13.5" customHeight="1">
      <c r="A671" s="1310">
        <v>41563</v>
      </c>
      <c r="B671" s="1347">
        <v>0</v>
      </c>
      <c r="C671" s="1347">
        <v>0</v>
      </c>
      <c r="D671" s="1347">
        <v>40</v>
      </c>
      <c r="E671" s="1347">
        <v>0</v>
      </c>
      <c r="F671" s="1347">
        <v>0</v>
      </c>
      <c r="G671" s="1358">
        <v>0</v>
      </c>
      <c r="H671" s="1358">
        <v>0</v>
      </c>
      <c r="I671" s="1358">
        <v>0</v>
      </c>
      <c r="J671" s="1358">
        <v>0</v>
      </c>
      <c r="K671" s="1358">
        <v>0</v>
      </c>
      <c r="L671" s="1358">
        <v>0</v>
      </c>
      <c r="M671" s="1358">
        <v>0</v>
      </c>
      <c r="N671" s="1358">
        <v>0</v>
      </c>
      <c r="O671" s="1358">
        <v>0</v>
      </c>
      <c r="P671" s="1358">
        <v>0</v>
      </c>
      <c r="Q671" s="1358">
        <v>0</v>
      </c>
      <c r="R671" s="1358">
        <v>0</v>
      </c>
      <c r="S671" s="1358">
        <v>0</v>
      </c>
      <c r="T671" s="1358">
        <v>0</v>
      </c>
      <c r="U671" s="1358">
        <v>0</v>
      </c>
      <c r="V671" s="1358">
        <v>0</v>
      </c>
      <c r="W671" s="1358">
        <v>0</v>
      </c>
      <c r="X671" s="1358">
        <v>0</v>
      </c>
      <c r="Y671" s="1358">
        <v>0</v>
      </c>
      <c r="Z671" s="1358">
        <v>0</v>
      </c>
      <c r="AA671" s="1358">
        <v>2250</v>
      </c>
      <c r="AB671" s="1414">
        <v>9234</v>
      </c>
      <c r="AC671" s="1407">
        <v>288125</v>
      </c>
      <c r="AD671" s="1384">
        <v>414</v>
      </c>
      <c r="AE671" s="1384">
        <v>0</v>
      </c>
      <c r="AF671" s="1384">
        <v>162</v>
      </c>
      <c r="AG671" s="1384">
        <v>40</v>
      </c>
      <c r="AH671" s="1384">
        <v>0</v>
      </c>
      <c r="AI671" s="1384">
        <v>0</v>
      </c>
      <c r="AJ671" s="1384">
        <v>2356</v>
      </c>
      <c r="AK671" s="1387">
        <v>34391</v>
      </c>
    </row>
    <row r="672" spans="1:49" ht="13.5" customHeight="1">
      <c r="A672" s="1379">
        <v>41564</v>
      </c>
      <c r="B672" s="1377">
        <v>0</v>
      </c>
      <c r="C672" s="1377">
        <v>0</v>
      </c>
      <c r="D672" s="1377">
        <v>0</v>
      </c>
      <c r="E672" s="1381">
        <v>0</v>
      </c>
      <c r="F672" s="1377">
        <v>0</v>
      </c>
      <c r="G672" s="1378">
        <v>0</v>
      </c>
      <c r="H672" s="1380">
        <v>0</v>
      </c>
      <c r="I672" s="1378">
        <v>0</v>
      </c>
      <c r="J672" s="1378">
        <v>0</v>
      </c>
      <c r="K672" s="1380">
        <v>0</v>
      </c>
      <c r="L672" s="1378">
        <v>0</v>
      </c>
      <c r="M672" s="1378">
        <v>0</v>
      </c>
      <c r="N672" s="1380">
        <v>0</v>
      </c>
      <c r="O672" s="1378">
        <v>0</v>
      </c>
      <c r="P672" s="1378">
        <v>0</v>
      </c>
      <c r="Q672" s="1380">
        <v>0</v>
      </c>
      <c r="R672" s="1378">
        <v>0</v>
      </c>
      <c r="S672" s="1378">
        <v>0</v>
      </c>
      <c r="T672" s="1380">
        <v>0</v>
      </c>
      <c r="U672" s="1378">
        <v>0</v>
      </c>
      <c r="V672" s="1378">
        <v>0</v>
      </c>
      <c r="W672" s="1378">
        <v>0</v>
      </c>
      <c r="X672" s="1378">
        <v>0</v>
      </c>
      <c r="Y672" s="1378">
        <v>125</v>
      </c>
      <c r="Z672" s="1380">
        <v>0</v>
      </c>
      <c r="AA672" s="1378">
        <v>0</v>
      </c>
      <c r="AB672" s="1414">
        <v>3926</v>
      </c>
      <c r="AC672" s="1409">
        <v>288125</v>
      </c>
      <c r="AD672" s="1409">
        <v>414</v>
      </c>
      <c r="AE672" s="1409">
        <v>0</v>
      </c>
      <c r="AF672" s="1409">
        <v>162</v>
      </c>
      <c r="AG672" s="1409">
        <v>40</v>
      </c>
      <c r="AH672" s="1409">
        <v>0</v>
      </c>
      <c r="AI672" s="1409">
        <v>0</v>
      </c>
      <c r="AJ672" s="1409">
        <v>2356</v>
      </c>
      <c r="AK672" s="1415">
        <v>33893</v>
      </c>
    </row>
    <row r="673" spans="1:37" ht="13.5" customHeight="1">
      <c r="A673" s="1404">
        <v>41565</v>
      </c>
      <c r="B673" s="1402">
        <v>0</v>
      </c>
      <c r="C673" s="1402">
        <v>0</v>
      </c>
      <c r="D673" s="1402">
        <v>84</v>
      </c>
      <c r="E673" s="1406">
        <v>0</v>
      </c>
      <c r="F673" s="1402">
        <v>0</v>
      </c>
      <c r="G673" s="1403">
        <v>0</v>
      </c>
      <c r="H673" s="1405">
        <v>0</v>
      </c>
      <c r="I673" s="1403">
        <v>0</v>
      </c>
      <c r="J673" s="1403">
        <v>0</v>
      </c>
      <c r="K673" s="1405">
        <v>0</v>
      </c>
      <c r="L673" s="1403">
        <v>0</v>
      </c>
      <c r="M673" s="1403">
        <v>0</v>
      </c>
      <c r="N673" s="1405">
        <v>0</v>
      </c>
      <c r="O673" s="1403">
        <v>0</v>
      </c>
      <c r="P673" s="1403">
        <v>0</v>
      </c>
      <c r="Q673" s="1405">
        <v>0</v>
      </c>
      <c r="R673" s="1403">
        <v>0</v>
      </c>
      <c r="S673" s="1403">
        <v>0</v>
      </c>
      <c r="T673" s="1405">
        <v>0</v>
      </c>
      <c r="U673" s="1403">
        <v>0</v>
      </c>
      <c r="V673" s="1403">
        <v>0</v>
      </c>
      <c r="W673" s="1403">
        <v>0</v>
      </c>
      <c r="X673" s="1403">
        <v>0</v>
      </c>
      <c r="Y673" s="1403">
        <v>425</v>
      </c>
      <c r="Z673" s="1405">
        <v>0</v>
      </c>
      <c r="AA673" s="1403">
        <v>492</v>
      </c>
      <c r="AB673" s="1414">
        <v>8454</v>
      </c>
      <c r="AC673" s="1457">
        <v>288081</v>
      </c>
      <c r="AD673" s="1457">
        <v>414</v>
      </c>
      <c r="AE673" s="1457">
        <v>0</v>
      </c>
      <c r="AF673" s="1457">
        <v>162</v>
      </c>
      <c r="AG673" s="1457">
        <v>40</v>
      </c>
      <c r="AH673" s="1457">
        <v>0</v>
      </c>
      <c r="AI673" s="1457">
        <v>0</v>
      </c>
      <c r="AJ673" s="1457">
        <v>2533</v>
      </c>
      <c r="AK673" s="1458">
        <v>34459</v>
      </c>
    </row>
    <row r="674" spans="1:37" ht="13.5" customHeight="1">
      <c r="A674" s="1453">
        <v>41568</v>
      </c>
      <c r="B674" s="1451">
        <v>0</v>
      </c>
      <c r="C674" s="1451">
        <v>0</v>
      </c>
      <c r="D674" s="1451">
        <v>9</v>
      </c>
      <c r="E674" s="1455">
        <v>0</v>
      </c>
      <c r="F674" s="1451">
        <v>0</v>
      </c>
      <c r="G674" s="1452">
        <v>0</v>
      </c>
      <c r="H674" s="1454">
        <v>0</v>
      </c>
      <c r="I674" s="1452">
        <v>0</v>
      </c>
      <c r="J674" s="1452">
        <v>0</v>
      </c>
      <c r="K674" s="1454">
        <v>0</v>
      </c>
      <c r="L674" s="1452">
        <v>0</v>
      </c>
      <c r="M674" s="1452">
        <v>0</v>
      </c>
      <c r="N674" s="1454">
        <v>0</v>
      </c>
      <c r="O674" s="1452">
        <v>0</v>
      </c>
      <c r="P674" s="1452">
        <v>0</v>
      </c>
      <c r="Q674" s="1454">
        <v>0</v>
      </c>
      <c r="R674" s="1452">
        <v>0</v>
      </c>
      <c r="S674" s="1452">
        <v>0</v>
      </c>
      <c r="T674" s="1454">
        <v>0</v>
      </c>
      <c r="U674" s="1452">
        <v>0</v>
      </c>
      <c r="V674" s="1452">
        <v>0</v>
      </c>
      <c r="W674" s="1452">
        <v>0</v>
      </c>
      <c r="X674" s="1452">
        <v>0</v>
      </c>
      <c r="Y674" s="1452">
        <v>0</v>
      </c>
      <c r="Z674" s="1454">
        <v>0</v>
      </c>
      <c r="AA674" s="1452">
        <v>500</v>
      </c>
      <c r="AB674" s="1456">
        <v>3260</v>
      </c>
      <c r="AC674" s="1475">
        <v>288079</v>
      </c>
      <c r="AD674" s="1475">
        <v>414</v>
      </c>
      <c r="AE674" s="1475">
        <v>0</v>
      </c>
      <c r="AF674" s="1475">
        <v>162</v>
      </c>
      <c r="AG674" s="1475">
        <v>40</v>
      </c>
      <c r="AH674" s="1475">
        <v>0</v>
      </c>
      <c r="AI674" s="1475">
        <v>0</v>
      </c>
      <c r="AJ674" s="1475">
        <v>2533</v>
      </c>
      <c r="AK674" s="1476">
        <v>34282</v>
      </c>
    </row>
    <row r="675" spans="1:37" ht="13.5" customHeight="1">
      <c r="A675" s="1471">
        <v>41569</v>
      </c>
      <c r="B675" s="1469">
        <v>0</v>
      </c>
      <c r="C675" s="1469">
        <v>0</v>
      </c>
      <c r="D675" s="1469">
        <v>30</v>
      </c>
      <c r="E675" s="1473">
        <v>0</v>
      </c>
      <c r="F675" s="1469">
        <v>0</v>
      </c>
      <c r="G675" s="1470">
        <v>3</v>
      </c>
      <c r="H675" s="1472">
        <v>0</v>
      </c>
      <c r="I675" s="1470">
        <v>0</v>
      </c>
      <c r="J675" s="1470">
        <v>0</v>
      </c>
      <c r="K675" s="1472">
        <v>0</v>
      </c>
      <c r="L675" s="1470">
        <v>0</v>
      </c>
      <c r="M675" s="1470">
        <v>36</v>
      </c>
      <c r="N675" s="1472">
        <v>0</v>
      </c>
      <c r="O675" s="1470">
        <v>0</v>
      </c>
      <c r="P675" s="1470">
        <v>0</v>
      </c>
      <c r="Q675" s="1472">
        <v>0</v>
      </c>
      <c r="R675" s="1470">
        <v>0</v>
      </c>
      <c r="S675" s="1470">
        <v>0</v>
      </c>
      <c r="T675" s="1472">
        <v>0</v>
      </c>
      <c r="U675" s="1470">
        <v>0</v>
      </c>
      <c r="V675" s="1470">
        <v>0</v>
      </c>
      <c r="W675" s="1470">
        <v>0</v>
      </c>
      <c r="X675" s="1470">
        <v>0</v>
      </c>
      <c r="Y675" s="1470">
        <v>0</v>
      </c>
      <c r="Z675" s="1472">
        <v>0</v>
      </c>
      <c r="AA675" s="1470">
        <v>0</v>
      </c>
      <c r="AB675" s="1474">
        <v>2874</v>
      </c>
      <c r="AC675" s="1515">
        <v>288070</v>
      </c>
      <c r="AD675" s="1515">
        <v>414</v>
      </c>
      <c r="AE675" s="1515">
        <v>0</v>
      </c>
      <c r="AF675" s="1515">
        <v>162</v>
      </c>
      <c r="AG675" s="1515">
        <v>40</v>
      </c>
      <c r="AH675" s="1515">
        <v>0</v>
      </c>
      <c r="AI675" s="1515">
        <v>0</v>
      </c>
      <c r="AJ675" s="1515">
        <v>2533</v>
      </c>
      <c r="AK675" s="1516">
        <v>34870</v>
      </c>
    </row>
    <row r="676" spans="1:37" ht="13.5" customHeight="1">
      <c r="A676" s="1511">
        <v>41570</v>
      </c>
      <c r="B676" s="1509">
        <v>0</v>
      </c>
      <c r="C676" s="1509">
        <v>0</v>
      </c>
      <c r="D676" s="1509">
        <v>48</v>
      </c>
      <c r="E676" s="1513">
        <v>0</v>
      </c>
      <c r="F676" s="1509">
        <v>0</v>
      </c>
      <c r="G676" s="1510">
        <v>0</v>
      </c>
      <c r="H676" s="1512">
        <v>0</v>
      </c>
      <c r="I676" s="1510">
        <v>0</v>
      </c>
      <c r="J676" s="1510">
        <v>0</v>
      </c>
      <c r="K676" s="1512">
        <v>0</v>
      </c>
      <c r="L676" s="1510">
        <v>0</v>
      </c>
      <c r="M676" s="1510">
        <v>0</v>
      </c>
      <c r="N676" s="1512">
        <v>0</v>
      </c>
      <c r="O676" s="1510">
        <v>0</v>
      </c>
      <c r="P676" s="1510">
        <v>0</v>
      </c>
      <c r="Q676" s="1512">
        <v>0</v>
      </c>
      <c r="R676" s="1510">
        <v>0</v>
      </c>
      <c r="S676" s="1510">
        <v>0</v>
      </c>
      <c r="T676" s="1512">
        <v>0</v>
      </c>
      <c r="U676" s="1510">
        <v>0</v>
      </c>
      <c r="V676" s="1510">
        <v>0</v>
      </c>
      <c r="W676" s="1510">
        <v>0</v>
      </c>
      <c r="X676" s="1510">
        <v>0</v>
      </c>
      <c r="Y676" s="1510">
        <v>225</v>
      </c>
      <c r="Z676" s="1512">
        <v>0</v>
      </c>
      <c r="AA676" s="1510">
        <v>250</v>
      </c>
      <c r="AB676" s="1514">
        <v>3286</v>
      </c>
      <c r="AC676" s="1533">
        <v>288046</v>
      </c>
      <c r="AD676" s="1533">
        <v>414</v>
      </c>
      <c r="AE676" s="1533">
        <v>0</v>
      </c>
      <c r="AF676" s="1533">
        <v>162</v>
      </c>
      <c r="AG676" s="1533">
        <v>40</v>
      </c>
      <c r="AH676" s="1533">
        <v>0</v>
      </c>
      <c r="AI676" s="1533">
        <v>0</v>
      </c>
      <c r="AJ676" s="1533">
        <v>2458</v>
      </c>
      <c r="AK676" s="1534">
        <v>35405</v>
      </c>
    </row>
    <row r="677" spans="1:37" ht="13.5" customHeight="1">
      <c r="A677" s="1529">
        <v>41571</v>
      </c>
      <c r="B677" s="1527">
        <v>0</v>
      </c>
      <c r="C677" s="1527">
        <v>0</v>
      </c>
      <c r="D677" s="1527">
        <v>0</v>
      </c>
      <c r="E677" s="1531">
        <v>0</v>
      </c>
      <c r="F677" s="1527">
        <v>0</v>
      </c>
      <c r="G677" s="1528">
        <v>0</v>
      </c>
      <c r="H677" s="1530">
        <v>0</v>
      </c>
      <c r="I677" s="1528">
        <v>0</v>
      </c>
      <c r="J677" s="1528">
        <v>0</v>
      </c>
      <c r="K677" s="1530">
        <v>0</v>
      </c>
      <c r="L677" s="1528">
        <v>0</v>
      </c>
      <c r="M677" s="1528">
        <v>0</v>
      </c>
      <c r="N677" s="1530">
        <v>0</v>
      </c>
      <c r="O677" s="1528">
        <v>0</v>
      </c>
      <c r="P677" s="1528">
        <v>0</v>
      </c>
      <c r="Q677" s="1530">
        <v>0</v>
      </c>
      <c r="R677" s="1528">
        <v>0</v>
      </c>
      <c r="S677" s="1528">
        <v>0</v>
      </c>
      <c r="T677" s="1530">
        <v>0</v>
      </c>
      <c r="U677" s="1528">
        <v>0</v>
      </c>
      <c r="V677" s="1528">
        <v>0</v>
      </c>
      <c r="W677" s="1528">
        <v>0</v>
      </c>
      <c r="X677" s="1528">
        <v>0</v>
      </c>
      <c r="Y677" s="1528">
        <v>150</v>
      </c>
      <c r="Z677" s="1530">
        <v>0</v>
      </c>
      <c r="AA677" s="1528">
        <v>0</v>
      </c>
      <c r="AB677" s="1532">
        <v>1637</v>
      </c>
      <c r="AC677" s="1571">
        <v>288046</v>
      </c>
      <c r="AD677" s="1571">
        <v>414</v>
      </c>
      <c r="AE677" s="1571">
        <v>0</v>
      </c>
      <c r="AF677" s="1571">
        <v>162</v>
      </c>
      <c r="AG677" s="1571">
        <v>40</v>
      </c>
      <c r="AH677" s="1571">
        <v>0</v>
      </c>
      <c r="AI677" s="1571">
        <v>0</v>
      </c>
      <c r="AJ677" s="1571">
        <v>2458</v>
      </c>
      <c r="AK677" s="1572">
        <v>36062</v>
      </c>
    </row>
    <row r="678" spans="1:37" ht="13.5" customHeight="1">
      <c r="A678" s="1567">
        <v>41572</v>
      </c>
      <c r="B678" s="1565">
        <v>0</v>
      </c>
      <c r="C678" s="1565">
        <v>0</v>
      </c>
      <c r="D678" s="1565">
        <v>20</v>
      </c>
      <c r="E678" s="1569">
        <v>0</v>
      </c>
      <c r="F678" s="1565">
        <v>0</v>
      </c>
      <c r="G678" s="1566">
        <v>0</v>
      </c>
      <c r="H678" s="1568">
        <v>0</v>
      </c>
      <c r="I678" s="1566">
        <v>0</v>
      </c>
      <c r="J678" s="1566">
        <v>0</v>
      </c>
      <c r="K678" s="1568">
        <v>0</v>
      </c>
      <c r="L678" s="1566">
        <v>0</v>
      </c>
      <c r="M678" s="1566">
        <v>4</v>
      </c>
      <c r="N678" s="1568">
        <v>0</v>
      </c>
      <c r="O678" s="1566">
        <v>0</v>
      </c>
      <c r="P678" s="1566">
        <v>0</v>
      </c>
      <c r="Q678" s="1568">
        <v>0</v>
      </c>
      <c r="R678" s="1566">
        <v>0</v>
      </c>
      <c r="S678" s="1566">
        <v>0</v>
      </c>
      <c r="T678" s="1568">
        <v>0</v>
      </c>
      <c r="U678" s="1566">
        <v>0</v>
      </c>
      <c r="V678" s="1566">
        <v>0</v>
      </c>
      <c r="W678" s="1566">
        <v>0</v>
      </c>
      <c r="X678" s="1566">
        <v>0</v>
      </c>
      <c r="Y678" s="1566">
        <v>1</v>
      </c>
      <c r="Z678" s="1568">
        <v>0</v>
      </c>
      <c r="AA678" s="1566">
        <v>0</v>
      </c>
      <c r="AB678" s="1570">
        <v>2774</v>
      </c>
      <c r="AC678" s="1602">
        <v>288030</v>
      </c>
      <c r="AD678" s="1602">
        <v>414</v>
      </c>
      <c r="AE678" s="1602">
        <v>0</v>
      </c>
      <c r="AF678" s="1602">
        <v>166</v>
      </c>
      <c r="AG678" s="1602">
        <v>40</v>
      </c>
      <c r="AH678" s="1602">
        <v>0</v>
      </c>
      <c r="AI678" s="1602">
        <v>0</v>
      </c>
      <c r="AJ678" s="1602">
        <v>2459</v>
      </c>
      <c r="AK678" s="1603">
        <v>37574</v>
      </c>
    </row>
    <row r="679" spans="1:37" ht="13.5" customHeight="1">
      <c r="A679" s="1598">
        <v>41575</v>
      </c>
      <c r="B679" s="1596">
        <v>0</v>
      </c>
      <c r="C679" s="1596">
        <v>0</v>
      </c>
      <c r="D679" s="1596">
        <v>10</v>
      </c>
      <c r="E679" s="1600">
        <v>0</v>
      </c>
      <c r="F679" s="1596">
        <v>0</v>
      </c>
      <c r="G679" s="1597">
        <v>0</v>
      </c>
      <c r="H679" s="1599">
        <v>0</v>
      </c>
      <c r="I679" s="1597">
        <v>0</v>
      </c>
      <c r="J679" s="1597">
        <v>9</v>
      </c>
      <c r="K679" s="1599">
        <v>0</v>
      </c>
      <c r="L679" s="1597">
        <v>0</v>
      </c>
      <c r="M679" s="1597">
        <v>4</v>
      </c>
      <c r="N679" s="1599">
        <v>0</v>
      </c>
      <c r="O679" s="1597">
        <v>0</v>
      </c>
      <c r="P679" s="1597">
        <v>0</v>
      </c>
      <c r="Q679" s="1599">
        <v>0</v>
      </c>
      <c r="R679" s="1597">
        <v>0</v>
      </c>
      <c r="S679" s="1597">
        <v>0</v>
      </c>
      <c r="T679" s="1599">
        <v>0</v>
      </c>
      <c r="U679" s="1597">
        <v>0</v>
      </c>
      <c r="V679" s="1597">
        <v>0</v>
      </c>
      <c r="W679" s="1597">
        <v>0</v>
      </c>
      <c r="X679" s="1597">
        <v>0</v>
      </c>
      <c r="Y679" s="1597">
        <v>510</v>
      </c>
      <c r="Z679" s="1599">
        <v>0</v>
      </c>
      <c r="AA679" s="1597">
        <v>0</v>
      </c>
      <c r="AB679" s="1601">
        <v>3638</v>
      </c>
      <c r="AC679" s="1630">
        <v>288025</v>
      </c>
      <c r="AD679" s="1630">
        <v>414</v>
      </c>
      <c r="AE679" s="1630">
        <v>0</v>
      </c>
      <c r="AF679" s="1630">
        <v>162</v>
      </c>
      <c r="AG679" s="1630">
        <v>40</v>
      </c>
      <c r="AH679" s="1630">
        <v>0</v>
      </c>
      <c r="AI679" s="1630">
        <v>0</v>
      </c>
      <c r="AJ679" s="1630">
        <v>2529</v>
      </c>
      <c r="AK679" s="1631">
        <v>38930</v>
      </c>
    </row>
    <row r="680" spans="1:37" ht="13.5" customHeight="1">
      <c r="A680" s="1626">
        <v>41576</v>
      </c>
      <c r="B680" s="1624">
        <v>0</v>
      </c>
      <c r="C680" s="1624">
        <v>0</v>
      </c>
      <c r="D680" s="1624">
        <v>0</v>
      </c>
      <c r="E680" s="1628">
        <v>0</v>
      </c>
      <c r="F680" s="1624">
        <v>0</v>
      </c>
      <c r="G680" s="1625">
        <v>0</v>
      </c>
      <c r="H680" s="1627">
        <v>0</v>
      </c>
      <c r="I680" s="1625">
        <v>0</v>
      </c>
      <c r="J680" s="1625">
        <v>0</v>
      </c>
      <c r="K680" s="1627">
        <v>0</v>
      </c>
      <c r="L680" s="1625">
        <v>0</v>
      </c>
      <c r="M680" s="1625">
        <v>0</v>
      </c>
      <c r="N680" s="1627">
        <v>0</v>
      </c>
      <c r="O680" s="1625">
        <v>0</v>
      </c>
      <c r="P680" s="1625">
        <v>0</v>
      </c>
      <c r="Q680" s="1627">
        <v>0</v>
      </c>
      <c r="R680" s="1625">
        <v>0</v>
      </c>
      <c r="S680" s="1625">
        <v>0</v>
      </c>
      <c r="T680" s="1627">
        <v>0</v>
      </c>
      <c r="U680" s="1625">
        <v>0</v>
      </c>
      <c r="V680" s="1625">
        <v>0</v>
      </c>
      <c r="W680" s="1625">
        <v>0</v>
      </c>
      <c r="X680" s="1625">
        <v>0</v>
      </c>
      <c r="Y680" s="1625">
        <v>501</v>
      </c>
      <c r="Z680" s="1627">
        <v>0</v>
      </c>
      <c r="AA680" s="1625">
        <v>1000</v>
      </c>
      <c r="AB680" s="1629">
        <v>7793</v>
      </c>
      <c r="AC680" s="1652">
        <v>288025</v>
      </c>
      <c r="AD680" s="1652">
        <v>414</v>
      </c>
      <c r="AE680" s="1652">
        <v>0</v>
      </c>
      <c r="AF680" s="1652">
        <v>162</v>
      </c>
      <c r="AG680" s="1652">
        <v>40</v>
      </c>
      <c r="AH680" s="1652">
        <v>0</v>
      </c>
      <c r="AI680" s="1652">
        <v>0</v>
      </c>
      <c r="AJ680" s="1652">
        <v>2664</v>
      </c>
      <c r="AK680" s="1653">
        <v>39865</v>
      </c>
    </row>
    <row r="681" spans="1:37" ht="13.5" customHeight="1">
      <c r="A681" s="1648">
        <v>41577</v>
      </c>
      <c r="B681" s="1646">
        <v>0</v>
      </c>
      <c r="C681" s="1646">
        <v>0</v>
      </c>
      <c r="D681" s="1646">
        <v>166</v>
      </c>
      <c r="E681" s="1650">
        <v>0</v>
      </c>
      <c r="F681" s="1646">
        <v>0</v>
      </c>
      <c r="G681" s="1647">
        <v>0</v>
      </c>
      <c r="H681" s="1649">
        <v>0</v>
      </c>
      <c r="I681" s="1647">
        <v>0</v>
      </c>
      <c r="J681" s="1647">
        <v>0</v>
      </c>
      <c r="K681" s="1649">
        <v>0</v>
      </c>
      <c r="L681" s="1647">
        <v>0</v>
      </c>
      <c r="M681" s="1647">
        <v>0</v>
      </c>
      <c r="N681" s="1649">
        <v>0</v>
      </c>
      <c r="O681" s="1647">
        <v>0</v>
      </c>
      <c r="P681" s="1647">
        <v>0</v>
      </c>
      <c r="Q681" s="1649">
        <v>0</v>
      </c>
      <c r="R681" s="1647">
        <v>0</v>
      </c>
      <c r="S681" s="1647">
        <v>0</v>
      </c>
      <c r="T681" s="1649">
        <v>0</v>
      </c>
      <c r="U681" s="1647">
        <v>0</v>
      </c>
      <c r="V681" s="1647">
        <v>0</v>
      </c>
      <c r="W681" s="1647">
        <v>0</v>
      </c>
      <c r="X681" s="1647">
        <v>0</v>
      </c>
      <c r="Y681" s="1647">
        <v>600</v>
      </c>
      <c r="Z681" s="1649">
        <v>0</v>
      </c>
      <c r="AA681" s="1647">
        <v>500</v>
      </c>
      <c r="AB681" s="1651">
        <v>3878</v>
      </c>
      <c r="AC681" s="1686">
        <v>287911</v>
      </c>
      <c r="AD681" s="1686">
        <v>414</v>
      </c>
      <c r="AE681" s="1686">
        <v>0</v>
      </c>
      <c r="AF681" s="1686">
        <v>162</v>
      </c>
      <c r="AG681" s="1686">
        <v>40</v>
      </c>
      <c r="AH681" s="1686">
        <v>0</v>
      </c>
      <c r="AI681" s="1686">
        <v>0</v>
      </c>
      <c r="AJ681" s="1686">
        <v>2944</v>
      </c>
      <c r="AK681" s="1687">
        <v>41467</v>
      </c>
    </row>
    <row r="682" spans="1:37" ht="13.5" customHeight="1">
      <c r="A682" s="1682">
        <v>41578</v>
      </c>
      <c r="B682" s="1680">
        <v>0</v>
      </c>
      <c r="C682" s="1680">
        <v>0</v>
      </c>
      <c r="D682" s="1680">
        <v>0</v>
      </c>
      <c r="E682" s="1684">
        <v>0</v>
      </c>
      <c r="F682" s="1680">
        <v>0</v>
      </c>
      <c r="G682" s="1681">
        <v>0</v>
      </c>
      <c r="H682" s="1683">
        <v>0</v>
      </c>
      <c r="I682" s="1681">
        <v>0</v>
      </c>
      <c r="J682" s="1681">
        <v>0</v>
      </c>
      <c r="K682" s="1683">
        <v>0</v>
      </c>
      <c r="L682" s="1681">
        <v>0</v>
      </c>
      <c r="M682" s="1681">
        <v>0</v>
      </c>
      <c r="N682" s="1683">
        <v>0</v>
      </c>
      <c r="O682" s="1681">
        <v>0</v>
      </c>
      <c r="P682" s="1681">
        <v>0</v>
      </c>
      <c r="Q682" s="1683">
        <v>0</v>
      </c>
      <c r="R682" s="1681">
        <v>0</v>
      </c>
      <c r="S682" s="1681">
        <v>0</v>
      </c>
      <c r="T682" s="1683">
        <v>0</v>
      </c>
      <c r="U682" s="1681">
        <v>0</v>
      </c>
      <c r="V682" s="1681">
        <v>0</v>
      </c>
      <c r="W682" s="1681">
        <v>0</v>
      </c>
      <c r="X682" s="1681">
        <v>0</v>
      </c>
      <c r="Y682" s="1681">
        <v>575</v>
      </c>
      <c r="Z682" s="1683">
        <v>0</v>
      </c>
      <c r="AA682" s="1681">
        <v>500</v>
      </c>
      <c r="AB682" s="1685">
        <v>5000</v>
      </c>
      <c r="AC682" s="1719">
        <v>287911</v>
      </c>
      <c r="AD682" s="1719">
        <v>414</v>
      </c>
      <c r="AE682" s="1719">
        <v>0</v>
      </c>
      <c r="AF682" s="1719">
        <v>162</v>
      </c>
      <c r="AG682" s="1719">
        <v>40</v>
      </c>
      <c r="AH682" s="1719">
        <v>0</v>
      </c>
      <c r="AI682" s="1719">
        <v>0</v>
      </c>
      <c r="AJ682" s="1719">
        <v>3319</v>
      </c>
      <c r="AK682" s="1720">
        <v>42842</v>
      </c>
    </row>
    <row r="683" spans="1:37" ht="13.5" customHeight="1">
      <c r="A683" s="1715">
        <v>41579</v>
      </c>
      <c r="B683" s="1713">
        <v>0</v>
      </c>
      <c r="C683" s="1713">
        <v>0</v>
      </c>
      <c r="D683" s="1713">
        <v>262</v>
      </c>
      <c r="E683" s="1717">
        <v>0</v>
      </c>
      <c r="F683" s="1713">
        <v>0</v>
      </c>
      <c r="G683" s="1714">
        <v>0</v>
      </c>
      <c r="H683" s="1716">
        <v>0</v>
      </c>
      <c r="I683" s="1714">
        <v>0</v>
      </c>
      <c r="J683" s="1714">
        <v>0</v>
      </c>
      <c r="K683" s="1716">
        <v>0</v>
      </c>
      <c r="L683" s="1714">
        <v>0</v>
      </c>
      <c r="M683" s="1714">
        <v>78</v>
      </c>
      <c r="N683" s="1716">
        <v>0</v>
      </c>
      <c r="O683" s="1714">
        <v>0</v>
      </c>
      <c r="P683" s="1714">
        <v>0</v>
      </c>
      <c r="Q683" s="1716">
        <v>0</v>
      </c>
      <c r="R683" s="1714">
        <v>0</v>
      </c>
      <c r="S683" s="1714">
        <v>0</v>
      </c>
      <c r="T683" s="1716">
        <v>0</v>
      </c>
      <c r="U683" s="1714">
        <v>0</v>
      </c>
      <c r="V683" s="1714">
        <v>0</v>
      </c>
      <c r="W683" s="1714">
        <v>0</v>
      </c>
      <c r="X683" s="1714">
        <v>0</v>
      </c>
      <c r="Y683" s="1714">
        <v>150</v>
      </c>
      <c r="Z683" s="1716">
        <v>0</v>
      </c>
      <c r="AA683" s="1714">
        <v>730</v>
      </c>
      <c r="AB683" s="1718">
        <v>8191</v>
      </c>
      <c r="AC683" s="1736">
        <v>287909</v>
      </c>
      <c r="AD683" s="1736">
        <v>414</v>
      </c>
      <c r="AE683" s="1736">
        <v>0</v>
      </c>
      <c r="AF683" s="1736">
        <v>162</v>
      </c>
      <c r="AG683" s="1736">
        <v>40</v>
      </c>
      <c r="AH683" s="1736">
        <v>0</v>
      </c>
      <c r="AI683" s="1736">
        <v>0</v>
      </c>
      <c r="AJ683" s="1736">
        <v>2759</v>
      </c>
      <c r="AK683" s="1737">
        <v>38708</v>
      </c>
    </row>
    <row r="684" spans="1:37" ht="13.5" customHeight="1">
      <c r="A684" s="1732">
        <v>41582</v>
      </c>
      <c r="B684" s="1730">
        <v>0</v>
      </c>
      <c r="C684" s="1730">
        <v>0</v>
      </c>
      <c r="D684" s="1730">
        <v>660</v>
      </c>
      <c r="E684" s="1734">
        <v>0</v>
      </c>
      <c r="F684" s="1730">
        <v>0</v>
      </c>
      <c r="G684" s="1731">
        <v>0</v>
      </c>
      <c r="H684" s="1733">
        <v>0</v>
      </c>
      <c r="I684" s="1731">
        <v>0</v>
      </c>
      <c r="J684" s="1731">
        <v>0</v>
      </c>
      <c r="K684" s="1733">
        <v>0</v>
      </c>
      <c r="L684" s="1731">
        <v>0</v>
      </c>
      <c r="M684" s="1731">
        <v>0</v>
      </c>
      <c r="N684" s="1733">
        <v>0</v>
      </c>
      <c r="O684" s="1731">
        <v>0</v>
      </c>
      <c r="P684" s="1731">
        <v>0</v>
      </c>
      <c r="Q684" s="1733">
        <v>0</v>
      </c>
      <c r="R684" s="1731">
        <v>0</v>
      </c>
      <c r="S684" s="1731">
        <v>0</v>
      </c>
      <c r="T684" s="1733">
        <v>0</v>
      </c>
      <c r="U684" s="1731">
        <v>0</v>
      </c>
      <c r="V684" s="1731">
        <v>0</v>
      </c>
      <c r="W684" s="1731">
        <v>0</v>
      </c>
      <c r="X684" s="1731">
        <v>0</v>
      </c>
      <c r="Y684" s="1731">
        <v>125</v>
      </c>
      <c r="Z684" s="1733">
        <v>0</v>
      </c>
      <c r="AA684" s="1731">
        <v>0</v>
      </c>
      <c r="AB684" s="1735">
        <v>1252</v>
      </c>
      <c r="AC684" s="1764">
        <v>287629</v>
      </c>
      <c r="AD684" s="1764">
        <v>414</v>
      </c>
      <c r="AE684" s="1764">
        <v>0</v>
      </c>
      <c r="AF684" s="1764">
        <v>162</v>
      </c>
      <c r="AG684" s="1764">
        <v>40</v>
      </c>
      <c r="AH684" s="1764">
        <v>0</v>
      </c>
      <c r="AI684" s="1764">
        <v>0</v>
      </c>
      <c r="AJ684" s="1764">
        <v>2884</v>
      </c>
      <c r="AK684" s="1765">
        <v>39218</v>
      </c>
    </row>
    <row r="685" spans="1:37" ht="13.5" customHeight="1">
      <c r="A685" s="1760">
        <v>41583</v>
      </c>
      <c r="B685" s="1758">
        <v>0</v>
      </c>
      <c r="C685" s="1758">
        <v>0</v>
      </c>
      <c r="D685" s="1758">
        <v>0</v>
      </c>
      <c r="E685" s="1762">
        <v>0</v>
      </c>
      <c r="F685" s="1758">
        <v>0</v>
      </c>
      <c r="G685" s="1759">
        <v>0</v>
      </c>
      <c r="H685" s="1761">
        <v>0</v>
      </c>
      <c r="I685" s="1759">
        <v>0</v>
      </c>
      <c r="J685" s="1759">
        <v>0</v>
      </c>
      <c r="K685" s="1761">
        <v>0</v>
      </c>
      <c r="L685" s="1759">
        <v>0</v>
      </c>
      <c r="M685" s="1759">
        <v>0</v>
      </c>
      <c r="N685" s="1761">
        <v>0</v>
      </c>
      <c r="O685" s="1759">
        <v>0</v>
      </c>
      <c r="P685" s="1759">
        <v>0</v>
      </c>
      <c r="Q685" s="1761">
        <v>0</v>
      </c>
      <c r="R685" s="1759">
        <v>0</v>
      </c>
      <c r="S685" s="1759">
        <v>0</v>
      </c>
      <c r="T685" s="1761">
        <v>0</v>
      </c>
      <c r="U685" s="1759">
        <v>0</v>
      </c>
      <c r="V685" s="1759">
        <v>0</v>
      </c>
      <c r="W685" s="1759">
        <v>0</v>
      </c>
      <c r="X685" s="1759">
        <v>0</v>
      </c>
      <c r="Y685" s="1759">
        <v>150</v>
      </c>
      <c r="Z685" s="1761">
        <v>0</v>
      </c>
      <c r="AA685" s="1759">
        <v>500</v>
      </c>
      <c r="AB685" s="1763">
        <v>2887</v>
      </c>
      <c r="AC685" s="1801">
        <v>287629</v>
      </c>
      <c r="AD685" s="1801">
        <v>414</v>
      </c>
      <c r="AE685" s="1801">
        <v>0</v>
      </c>
      <c r="AF685" s="1801">
        <v>162</v>
      </c>
      <c r="AG685" s="1801">
        <v>40</v>
      </c>
      <c r="AH685" s="1801">
        <v>0</v>
      </c>
      <c r="AI685" s="1801">
        <v>0</v>
      </c>
      <c r="AJ685" s="1801">
        <v>2809</v>
      </c>
      <c r="AK685" s="1802">
        <v>40438</v>
      </c>
    </row>
    <row r="686" spans="1:37" ht="13.5" customHeight="1">
      <c r="A686" s="1797">
        <v>41584</v>
      </c>
      <c r="B686" s="1795">
        <v>0</v>
      </c>
      <c r="C686" s="1795">
        <v>0</v>
      </c>
      <c r="D686" s="1795">
        <v>0</v>
      </c>
      <c r="E686" s="1799">
        <v>0</v>
      </c>
      <c r="F686" s="1795">
        <v>0</v>
      </c>
      <c r="G686" s="1796">
        <v>0</v>
      </c>
      <c r="H686" s="1798">
        <v>0</v>
      </c>
      <c r="I686" s="1796">
        <v>0</v>
      </c>
      <c r="J686" s="1796">
        <v>0</v>
      </c>
      <c r="K686" s="1798">
        <v>0</v>
      </c>
      <c r="L686" s="1796">
        <v>0</v>
      </c>
      <c r="M686" s="1796">
        <v>0</v>
      </c>
      <c r="N686" s="1798">
        <v>0</v>
      </c>
      <c r="O686" s="1796">
        <v>0</v>
      </c>
      <c r="P686" s="1796">
        <v>0</v>
      </c>
      <c r="Q686" s="1798">
        <v>0</v>
      </c>
      <c r="R686" s="1796">
        <v>0</v>
      </c>
      <c r="S686" s="1796">
        <v>0</v>
      </c>
      <c r="T686" s="1798">
        <v>0</v>
      </c>
      <c r="U686" s="1796">
        <v>0</v>
      </c>
      <c r="V686" s="1796">
        <v>0</v>
      </c>
      <c r="W686" s="1796">
        <v>0</v>
      </c>
      <c r="X686" s="1796">
        <v>0</v>
      </c>
      <c r="Y686" s="1796">
        <v>0</v>
      </c>
      <c r="Z686" s="1798">
        <v>0</v>
      </c>
      <c r="AA686" s="1796">
        <v>500</v>
      </c>
      <c r="AB686" s="1800">
        <v>1431</v>
      </c>
      <c r="AC686" s="1819">
        <v>287629</v>
      </c>
      <c r="AD686" s="1819">
        <v>414</v>
      </c>
      <c r="AE686" s="1819">
        <v>0</v>
      </c>
      <c r="AF686" s="1819">
        <v>162</v>
      </c>
      <c r="AG686" s="1819">
        <v>40</v>
      </c>
      <c r="AH686" s="1819">
        <v>0</v>
      </c>
      <c r="AI686" s="1819">
        <v>0</v>
      </c>
      <c r="AJ686" s="1819">
        <v>2809</v>
      </c>
      <c r="AK686" s="1820">
        <v>41348</v>
      </c>
    </row>
    <row r="687" spans="1:37" ht="13.5" customHeight="1">
      <c r="A687" s="1815">
        <v>41585</v>
      </c>
      <c r="B687" s="1813">
        <v>0</v>
      </c>
      <c r="C687" s="1813">
        <v>0</v>
      </c>
      <c r="D687" s="1813">
        <v>28</v>
      </c>
      <c r="E687" s="1817">
        <v>0</v>
      </c>
      <c r="F687" s="1813">
        <v>0</v>
      </c>
      <c r="G687" s="1814">
        <v>0</v>
      </c>
      <c r="H687" s="1816">
        <v>0</v>
      </c>
      <c r="I687" s="1814">
        <v>0</v>
      </c>
      <c r="J687" s="1814">
        <v>0</v>
      </c>
      <c r="K687" s="1816">
        <v>0</v>
      </c>
      <c r="L687" s="1814">
        <v>0</v>
      </c>
      <c r="M687" s="1814">
        <v>0</v>
      </c>
      <c r="N687" s="1816">
        <v>0</v>
      </c>
      <c r="O687" s="1814">
        <v>0</v>
      </c>
      <c r="P687" s="1814">
        <v>0</v>
      </c>
      <c r="Q687" s="1816">
        <v>0</v>
      </c>
      <c r="R687" s="1814">
        <v>0</v>
      </c>
      <c r="S687" s="1814">
        <v>0</v>
      </c>
      <c r="T687" s="1816">
        <v>0</v>
      </c>
      <c r="U687" s="1814">
        <v>0</v>
      </c>
      <c r="V687" s="1814">
        <v>0</v>
      </c>
      <c r="W687" s="1814">
        <v>0</v>
      </c>
      <c r="X687" s="1814">
        <v>0</v>
      </c>
      <c r="Y687" s="1814">
        <v>250</v>
      </c>
      <c r="Z687" s="1816">
        <v>0</v>
      </c>
      <c r="AA687" s="1814">
        <v>0</v>
      </c>
      <c r="AB687" s="1818">
        <v>1778</v>
      </c>
      <c r="AC687" s="1846">
        <v>287629</v>
      </c>
      <c r="AD687" s="1846">
        <v>414</v>
      </c>
      <c r="AE687" s="1846">
        <v>0</v>
      </c>
      <c r="AF687" s="1846">
        <v>162</v>
      </c>
      <c r="AG687" s="1846">
        <v>40</v>
      </c>
      <c r="AH687" s="1846">
        <v>0</v>
      </c>
      <c r="AI687" s="1846">
        <v>0</v>
      </c>
      <c r="AJ687" s="1846">
        <v>2584</v>
      </c>
      <c r="AK687" s="1847">
        <v>42002</v>
      </c>
    </row>
    <row r="688" spans="1:37" ht="13.5" customHeight="1">
      <c r="A688" s="1842">
        <v>41586</v>
      </c>
      <c r="B688" s="1840">
        <v>0</v>
      </c>
      <c r="C688" s="1840">
        <v>0</v>
      </c>
      <c r="D688" s="1840">
        <v>22</v>
      </c>
      <c r="E688" s="1844">
        <v>0</v>
      </c>
      <c r="F688" s="1840">
        <v>0</v>
      </c>
      <c r="G688" s="1841">
        <v>0</v>
      </c>
      <c r="H688" s="1843">
        <v>0</v>
      </c>
      <c r="I688" s="1841">
        <v>0</v>
      </c>
      <c r="J688" s="1841">
        <v>0</v>
      </c>
      <c r="K688" s="1843">
        <v>0</v>
      </c>
      <c r="L688" s="1841">
        <v>0</v>
      </c>
      <c r="M688" s="1841">
        <v>0</v>
      </c>
      <c r="N688" s="1843">
        <v>0</v>
      </c>
      <c r="O688" s="1841">
        <v>0</v>
      </c>
      <c r="P688" s="1841">
        <v>0</v>
      </c>
      <c r="Q688" s="1843">
        <v>0</v>
      </c>
      <c r="R688" s="1841">
        <v>0</v>
      </c>
      <c r="S688" s="1841">
        <v>0</v>
      </c>
      <c r="T688" s="1843">
        <v>0</v>
      </c>
      <c r="U688" s="1841">
        <v>0</v>
      </c>
      <c r="V688" s="1841">
        <v>0</v>
      </c>
      <c r="W688" s="1841">
        <v>0</v>
      </c>
      <c r="X688" s="1841">
        <v>0</v>
      </c>
      <c r="Y688" s="1841">
        <v>0</v>
      </c>
      <c r="Z688" s="1843">
        <v>0</v>
      </c>
      <c r="AA688" s="1841">
        <v>0</v>
      </c>
      <c r="AB688" s="1845">
        <v>2140</v>
      </c>
      <c r="AC688" s="1884">
        <v>287629</v>
      </c>
      <c r="AD688" s="1884">
        <v>414</v>
      </c>
      <c r="AE688" s="1884">
        <v>0</v>
      </c>
      <c r="AF688" s="1884">
        <v>162</v>
      </c>
      <c r="AG688" s="1884">
        <v>40</v>
      </c>
      <c r="AH688" s="1884">
        <v>0</v>
      </c>
      <c r="AI688" s="1884">
        <v>0</v>
      </c>
      <c r="AJ688" s="1884">
        <v>2584</v>
      </c>
      <c r="AK688" s="1885">
        <v>43199</v>
      </c>
    </row>
    <row r="689" spans="1:37" ht="13.5" customHeight="1">
      <c r="A689" s="1880">
        <v>41589</v>
      </c>
      <c r="B689" s="1878">
        <v>0</v>
      </c>
      <c r="C689" s="1878">
        <v>0</v>
      </c>
      <c r="D689" s="1878">
        <v>0</v>
      </c>
      <c r="E689" s="1882">
        <v>0</v>
      </c>
      <c r="F689" s="1878">
        <v>0</v>
      </c>
      <c r="G689" s="1879">
        <v>0</v>
      </c>
      <c r="H689" s="1881">
        <v>0</v>
      </c>
      <c r="I689" s="1879">
        <v>0</v>
      </c>
      <c r="J689" s="1879">
        <v>0</v>
      </c>
      <c r="K689" s="1881">
        <v>0</v>
      </c>
      <c r="L689" s="1879">
        <v>0</v>
      </c>
      <c r="M689" s="1879">
        <v>0</v>
      </c>
      <c r="N689" s="1881">
        <v>0</v>
      </c>
      <c r="O689" s="1879">
        <v>0</v>
      </c>
      <c r="P689" s="1879">
        <v>0</v>
      </c>
      <c r="Q689" s="1881">
        <v>0</v>
      </c>
      <c r="R689" s="1879">
        <v>0</v>
      </c>
      <c r="S689" s="1879">
        <v>0</v>
      </c>
      <c r="T689" s="1881">
        <v>0</v>
      </c>
      <c r="U689" s="1879">
        <v>0</v>
      </c>
      <c r="V689" s="1879">
        <v>0</v>
      </c>
      <c r="W689" s="1879">
        <v>0</v>
      </c>
      <c r="X689" s="1879">
        <v>0</v>
      </c>
      <c r="Y689" s="1879">
        <v>0</v>
      </c>
      <c r="Z689" s="1881">
        <v>0</v>
      </c>
      <c r="AA689" s="1879">
        <v>0</v>
      </c>
      <c r="AB689" s="1883">
        <v>0</v>
      </c>
      <c r="AC689" s="1902">
        <v>287629</v>
      </c>
      <c r="AD689" s="1902">
        <v>414</v>
      </c>
      <c r="AE689" s="1902">
        <v>0</v>
      </c>
      <c r="AF689" s="1902">
        <v>162</v>
      </c>
      <c r="AG689" s="1902">
        <v>40</v>
      </c>
      <c r="AH689" s="1902">
        <v>0</v>
      </c>
      <c r="AI689" s="1902">
        <v>0</v>
      </c>
      <c r="AJ689" s="1902">
        <v>2584</v>
      </c>
      <c r="AK689" s="1903">
        <v>43199</v>
      </c>
    </row>
    <row r="690" spans="1:37" ht="13.5" customHeight="1">
      <c r="A690" s="1898">
        <v>41590</v>
      </c>
      <c r="B690" s="1896">
        <v>0</v>
      </c>
      <c r="C690" s="1896">
        <v>0</v>
      </c>
      <c r="D690" s="1896">
        <v>118</v>
      </c>
      <c r="E690" s="1900">
        <v>0</v>
      </c>
      <c r="F690" s="1896">
        <v>0</v>
      </c>
      <c r="G690" s="1897">
        <v>0</v>
      </c>
      <c r="H690" s="1899">
        <v>0</v>
      </c>
      <c r="I690" s="1897">
        <v>0</v>
      </c>
      <c r="J690" s="1897">
        <v>0</v>
      </c>
      <c r="K690" s="1899">
        <v>0</v>
      </c>
      <c r="L690" s="1897">
        <v>0</v>
      </c>
      <c r="M690" s="1897">
        <v>0</v>
      </c>
      <c r="N690" s="1899">
        <v>0</v>
      </c>
      <c r="O690" s="1897">
        <v>0</v>
      </c>
      <c r="P690" s="1897">
        <v>0</v>
      </c>
      <c r="Q690" s="1899">
        <v>0</v>
      </c>
      <c r="R690" s="1897">
        <v>0</v>
      </c>
      <c r="S690" s="1897">
        <v>0</v>
      </c>
      <c r="T690" s="1899">
        <v>0</v>
      </c>
      <c r="U690" s="1897">
        <v>0</v>
      </c>
      <c r="V690" s="1897">
        <v>0</v>
      </c>
      <c r="W690" s="1897">
        <v>0</v>
      </c>
      <c r="X690" s="1897">
        <v>0</v>
      </c>
      <c r="Y690" s="1897">
        <v>200</v>
      </c>
      <c r="Z690" s="1899">
        <v>0</v>
      </c>
      <c r="AA690" s="1897">
        <v>1000</v>
      </c>
      <c r="AB690" s="1901">
        <v>5215</v>
      </c>
      <c r="AC690" s="1940">
        <v>287629</v>
      </c>
      <c r="AD690" s="1940">
        <v>414</v>
      </c>
      <c r="AE690" s="1940">
        <v>0</v>
      </c>
      <c r="AF690" s="1940">
        <v>162</v>
      </c>
      <c r="AG690" s="1940">
        <v>40</v>
      </c>
      <c r="AH690" s="1940">
        <v>0</v>
      </c>
      <c r="AI690" s="1940">
        <v>0</v>
      </c>
      <c r="AJ690" s="1940">
        <v>2434</v>
      </c>
      <c r="AK690" s="1941">
        <v>46967</v>
      </c>
    </row>
    <row r="691" spans="1:37" ht="13.5" customHeight="1">
      <c r="A691" s="1936">
        <v>41591</v>
      </c>
      <c r="B691" s="1934">
        <v>0</v>
      </c>
      <c r="C691" s="1934">
        <v>0</v>
      </c>
      <c r="D691" s="1934">
        <v>60</v>
      </c>
      <c r="E691" s="1938">
        <v>0</v>
      </c>
      <c r="F691" s="1934">
        <v>0</v>
      </c>
      <c r="G691" s="1935">
        <v>0</v>
      </c>
      <c r="H691" s="1937">
        <v>0</v>
      </c>
      <c r="I691" s="1935">
        <v>0</v>
      </c>
      <c r="J691" s="1935">
        <v>0</v>
      </c>
      <c r="K691" s="1937">
        <v>0</v>
      </c>
      <c r="L691" s="1935">
        <v>0</v>
      </c>
      <c r="M691" s="1935">
        <v>0</v>
      </c>
      <c r="N691" s="1937">
        <v>0</v>
      </c>
      <c r="O691" s="1935">
        <v>0</v>
      </c>
      <c r="P691" s="1935">
        <v>0</v>
      </c>
      <c r="Q691" s="1937">
        <v>0</v>
      </c>
      <c r="R691" s="1935">
        <v>0</v>
      </c>
      <c r="S691" s="1935">
        <v>0</v>
      </c>
      <c r="T691" s="1937">
        <v>0</v>
      </c>
      <c r="U691" s="1935">
        <v>0</v>
      </c>
      <c r="V691" s="1935">
        <v>0</v>
      </c>
      <c r="W691" s="1935">
        <v>0</v>
      </c>
      <c r="X691" s="1935">
        <v>0</v>
      </c>
      <c r="Y691" s="1935">
        <v>0</v>
      </c>
      <c r="Z691" s="1937">
        <v>0</v>
      </c>
      <c r="AA691" s="1935">
        <v>500</v>
      </c>
      <c r="AB691" s="1939">
        <v>4268</v>
      </c>
      <c r="AC691" s="1958">
        <v>287629</v>
      </c>
      <c r="AD691" s="1958">
        <v>414</v>
      </c>
      <c r="AE691" s="1958">
        <v>0</v>
      </c>
      <c r="AF691" s="1958">
        <v>162</v>
      </c>
      <c r="AG691" s="1958">
        <v>40</v>
      </c>
      <c r="AH691" s="1958">
        <v>0</v>
      </c>
      <c r="AI691" s="1958">
        <v>0</v>
      </c>
      <c r="AJ691" s="1958">
        <v>2434</v>
      </c>
      <c r="AK691" s="1959">
        <v>48627</v>
      </c>
    </row>
    <row r="692" spans="1:37" ht="13.5" customHeight="1">
      <c r="A692" s="1954">
        <v>41592</v>
      </c>
      <c r="B692" s="1952">
        <v>0</v>
      </c>
      <c r="C692" s="1952">
        <v>0</v>
      </c>
      <c r="D692" s="1952">
        <v>82</v>
      </c>
      <c r="E692" s="1956">
        <v>0</v>
      </c>
      <c r="F692" s="1952">
        <v>0</v>
      </c>
      <c r="G692" s="1953">
        <v>0</v>
      </c>
      <c r="H692" s="1955">
        <v>0</v>
      </c>
      <c r="I692" s="1953">
        <v>0</v>
      </c>
      <c r="J692" s="1953">
        <v>0</v>
      </c>
      <c r="K692" s="1955">
        <v>0</v>
      </c>
      <c r="L692" s="1953">
        <v>0</v>
      </c>
      <c r="M692" s="1953">
        <v>0</v>
      </c>
      <c r="N692" s="1955">
        <v>0</v>
      </c>
      <c r="O692" s="1953">
        <v>0</v>
      </c>
      <c r="P692" s="1953">
        <v>0</v>
      </c>
      <c r="Q692" s="1955">
        <v>0</v>
      </c>
      <c r="R692" s="1953">
        <v>0</v>
      </c>
      <c r="S692" s="1953">
        <v>0</v>
      </c>
      <c r="T692" s="1955">
        <v>0</v>
      </c>
      <c r="U692" s="1953">
        <v>0</v>
      </c>
      <c r="V692" s="1953">
        <v>0</v>
      </c>
      <c r="W692" s="1953">
        <v>0</v>
      </c>
      <c r="X692" s="1953">
        <v>0</v>
      </c>
      <c r="Y692" s="1953">
        <v>49</v>
      </c>
      <c r="Z692" s="1955">
        <v>0</v>
      </c>
      <c r="AA692" s="1953">
        <v>500</v>
      </c>
      <c r="AB692" s="1957">
        <v>10260</v>
      </c>
      <c r="AC692" s="1996">
        <v>287628</v>
      </c>
      <c r="AD692" s="1996">
        <v>414</v>
      </c>
      <c r="AE692" s="1996">
        <v>0</v>
      </c>
      <c r="AF692" s="1996">
        <v>162</v>
      </c>
      <c r="AG692" s="1996">
        <v>40</v>
      </c>
      <c r="AH692" s="1996">
        <v>0</v>
      </c>
      <c r="AI692" s="1996">
        <v>0</v>
      </c>
      <c r="AJ692" s="1996">
        <v>2483</v>
      </c>
      <c r="AK692" s="1997">
        <v>52212</v>
      </c>
    </row>
    <row r="693" spans="1:37" ht="13.5" customHeight="1">
      <c r="A693" s="1992">
        <v>41593</v>
      </c>
      <c r="B693" s="1990">
        <v>0</v>
      </c>
      <c r="C693" s="1990">
        <v>0</v>
      </c>
      <c r="D693" s="1990">
        <v>83</v>
      </c>
      <c r="E693" s="1994">
        <v>0</v>
      </c>
      <c r="F693" s="1990">
        <v>0</v>
      </c>
      <c r="G693" s="1991">
        <v>0</v>
      </c>
      <c r="H693" s="1993">
        <v>0</v>
      </c>
      <c r="I693" s="1991">
        <v>0</v>
      </c>
      <c r="J693" s="1991">
        <v>0</v>
      </c>
      <c r="K693" s="1993">
        <v>0</v>
      </c>
      <c r="L693" s="1991">
        <v>0</v>
      </c>
      <c r="M693" s="1991">
        <v>0</v>
      </c>
      <c r="N693" s="1993">
        <v>0</v>
      </c>
      <c r="O693" s="1991">
        <v>0</v>
      </c>
      <c r="P693" s="1991">
        <v>0</v>
      </c>
      <c r="Q693" s="1993">
        <v>0</v>
      </c>
      <c r="R693" s="1991">
        <v>0</v>
      </c>
      <c r="S693" s="1991">
        <v>0</v>
      </c>
      <c r="T693" s="1993">
        <v>0</v>
      </c>
      <c r="U693" s="1991">
        <v>0</v>
      </c>
      <c r="V693" s="1991">
        <v>0</v>
      </c>
      <c r="W693" s="1991">
        <v>0</v>
      </c>
      <c r="X693" s="1991">
        <v>0</v>
      </c>
      <c r="Y693" s="1991">
        <v>275</v>
      </c>
      <c r="Z693" s="1993">
        <v>0</v>
      </c>
      <c r="AA693" s="1991">
        <v>0</v>
      </c>
      <c r="AB693" s="1995">
        <v>2687</v>
      </c>
      <c r="AC693" s="2014">
        <v>287628</v>
      </c>
      <c r="AD693" s="2014">
        <v>414</v>
      </c>
      <c r="AE693" s="2014">
        <v>0</v>
      </c>
      <c r="AF693" s="2014">
        <v>162</v>
      </c>
      <c r="AG693" s="2014">
        <v>40</v>
      </c>
      <c r="AH693" s="2014">
        <v>0</v>
      </c>
      <c r="AI693" s="2014">
        <v>0</v>
      </c>
      <c r="AJ693" s="2014">
        <v>2758</v>
      </c>
      <c r="AK693" s="2017">
        <v>53538</v>
      </c>
    </row>
    <row r="694" spans="1:37" ht="13.5" customHeight="1">
      <c r="A694" s="2010">
        <v>41596</v>
      </c>
      <c r="B694" s="2008">
        <v>0</v>
      </c>
      <c r="C694" s="2008">
        <v>0</v>
      </c>
      <c r="D694" s="2008">
        <v>333</v>
      </c>
      <c r="E694" s="2012">
        <v>0</v>
      </c>
      <c r="F694" s="2008">
        <v>0</v>
      </c>
      <c r="G694" s="2009">
        <v>0</v>
      </c>
      <c r="H694" s="2011">
        <v>0</v>
      </c>
      <c r="I694" s="2009">
        <v>0</v>
      </c>
      <c r="J694" s="2009">
        <v>0</v>
      </c>
      <c r="K694" s="2011">
        <v>0</v>
      </c>
      <c r="L694" s="2009">
        <v>0</v>
      </c>
      <c r="M694" s="2009">
        <v>0</v>
      </c>
      <c r="N694" s="2011">
        <v>0</v>
      </c>
      <c r="O694" s="2009">
        <v>0</v>
      </c>
      <c r="P694" s="2009">
        <v>0</v>
      </c>
      <c r="Q694" s="2011">
        <v>0</v>
      </c>
      <c r="R694" s="2009">
        <v>0</v>
      </c>
      <c r="S694" s="2009">
        <v>0</v>
      </c>
      <c r="T694" s="2011">
        <v>0</v>
      </c>
      <c r="U694" s="2009">
        <v>0</v>
      </c>
      <c r="V694" s="2009">
        <v>0</v>
      </c>
      <c r="W694" s="2009">
        <v>0</v>
      </c>
      <c r="X694" s="2009">
        <v>0</v>
      </c>
      <c r="Y694" s="2009">
        <v>25</v>
      </c>
      <c r="Z694" s="2011">
        <v>0</v>
      </c>
      <c r="AA694" s="2009">
        <v>220</v>
      </c>
      <c r="AB694" s="2013">
        <v>4086</v>
      </c>
      <c r="AC694" s="2051">
        <v>287612</v>
      </c>
      <c r="AD694" s="2051">
        <v>414</v>
      </c>
      <c r="AE694" s="2051">
        <v>0</v>
      </c>
      <c r="AF694" s="2051">
        <v>162</v>
      </c>
      <c r="AG694" s="2051">
        <v>40</v>
      </c>
      <c r="AH694" s="2051">
        <v>0</v>
      </c>
      <c r="AI694" s="2051">
        <v>0</v>
      </c>
      <c r="AJ694" s="2051">
        <v>2733</v>
      </c>
      <c r="AK694" s="2052">
        <v>55951</v>
      </c>
    </row>
    <row r="695" spans="1:37" ht="13.5" customHeight="1">
      <c r="A695" s="2047">
        <v>41597</v>
      </c>
      <c r="B695" s="2045">
        <v>0</v>
      </c>
      <c r="C695" s="2045">
        <v>0</v>
      </c>
      <c r="D695" s="2045">
        <v>0</v>
      </c>
      <c r="E695" s="2049">
        <v>0</v>
      </c>
      <c r="F695" s="2045">
        <v>0</v>
      </c>
      <c r="G695" s="2046">
        <v>0</v>
      </c>
      <c r="H695" s="2048">
        <v>0</v>
      </c>
      <c r="I695" s="2046">
        <v>0</v>
      </c>
      <c r="J695" s="2046">
        <v>0</v>
      </c>
      <c r="K695" s="2048">
        <v>0</v>
      </c>
      <c r="L695" s="2046">
        <v>0</v>
      </c>
      <c r="M695" s="2046">
        <v>4</v>
      </c>
      <c r="N695" s="2048">
        <v>0</v>
      </c>
      <c r="O695" s="2046">
        <v>0</v>
      </c>
      <c r="P695" s="2046">
        <v>10</v>
      </c>
      <c r="Q695" s="2048">
        <v>0</v>
      </c>
      <c r="R695" s="2046">
        <v>0</v>
      </c>
      <c r="S695" s="2046">
        <v>0</v>
      </c>
      <c r="T695" s="2048">
        <v>0</v>
      </c>
      <c r="U695" s="2046">
        <v>0</v>
      </c>
      <c r="V695" s="2046">
        <v>0</v>
      </c>
      <c r="W695" s="2046">
        <v>0</v>
      </c>
      <c r="X695" s="2046">
        <v>0</v>
      </c>
      <c r="Y695" s="2046">
        <v>0</v>
      </c>
      <c r="Z695" s="2048">
        <v>0</v>
      </c>
      <c r="AA695" s="2046">
        <v>0</v>
      </c>
      <c r="AB695" s="2050">
        <v>2848</v>
      </c>
      <c r="AC695" s="2069">
        <v>287612</v>
      </c>
      <c r="AD695" s="2069">
        <v>414</v>
      </c>
      <c r="AE695" s="2069">
        <v>0</v>
      </c>
      <c r="AF695" s="2069">
        <v>162</v>
      </c>
      <c r="AG695" s="2069">
        <v>40</v>
      </c>
      <c r="AH695" s="2069">
        <v>0</v>
      </c>
      <c r="AI695" s="2069">
        <v>0</v>
      </c>
      <c r="AJ695" s="2069">
        <v>2733</v>
      </c>
      <c r="AK695" s="2070">
        <v>57306</v>
      </c>
    </row>
    <row r="696" spans="1:37" ht="13.5" customHeight="1">
      <c r="A696" s="2065">
        <v>41598</v>
      </c>
      <c r="B696" s="2063">
        <v>0</v>
      </c>
      <c r="C696" s="2063">
        <v>0</v>
      </c>
      <c r="D696" s="2063">
        <v>24</v>
      </c>
      <c r="E696" s="2067">
        <v>0</v>
      </c>
      <c r="F696" s="2063">
        <v>0</v>
      </c>
      <c r="G696" s="2064">
        <v>0</v>
      </c>
      <c r="H696" s="2066">
        <v>0</v>
      </c>
      <c r="I696" s="2064">
        <v>0</v>
      </c>
      <c r="J696" s="2064">
        <v>0</v>
      </c>
      <c r="K696" s="2066">
        <v>0</v>
      </c>
      <c r="L696" s="2064">
        <v>0</v>
      </c>
      <c r="M696" s="2064">
        <v>4</v>
      </c>
      <c r="N696" s="2066">
        <v>0</v>
      </c>
      <c r="O696" s="2064">
        <v>0</v>
      </c>
      <c r="P696" s="2064">
        <v>0</v>
      </c>
      <c r="Q696" s="2066">
        <v>0</v>
      </c>
      <c r="R696" s="2064">
        <v>0</v>
      </c>
      <c r="S696" s="2064">
        <v>0</v>
      </c>
      <c r="T696" s="2066">
        <v>0</v>
      </c>
      <c r="U696" s="2064">
        <v>0</v>
      </c>
      <c r="V696" s="2064">
        <v>0</v>
      </c>
      <c r="W696" s="2064">
        <v>0</v>
      </c>
      <c r="X696" s="2064">
        <v>0</v>
      </c>
      <c r="Y696" s="2064">
        <v>75</v>
      </c>
      <c r="Z696" s="2066">
        <v>0</v>
      </c>
      <c r="AA696" s="2064">
        <v>0</v>
      </c>
      <c r="AB696" s="2068">
        <v>2855</v>
      </c>
      <c r="AC696" s="2107">
        <v>287612</v>
      </c>
      <c r="AD696" s="2107">
        <v>414</v>
      </c>
      <c r="AE696" s="2107">
        <v>0</v>
      </c>
      <c r="AF696" s="2107">
        <v>162</v>
      </c>
      <c r="AG696" s="2107">
        <v>40</v>
      </c>
      <c r="AH696" s="2107">
        <v>0</v>
      </c>
      <c r="AI696" s="2107">
        <v>0</v>
      </c>
      <c r="AJ696" s="2107">
        <v>2808</v>
      </c>
      <c r="AK696" s="2108">
        <v>59572</v>
      </c>
    </row>
    <row r="697" spans="1:37" ht="13.5" customHeight="1">
      <c r="A697" s="2103">
        <v>41599</v>
      </c>
      <c r="B697" s="2101">
        <v>0</v>
      </c>
      <c r="C697" s="2101">
        <v>0</v>
      </c>
      <c r="D697" s="2101">
        <v>107</v>
      </c>
      <c r="E697" s="2105">
        <v>0</v>
      </c>
      <c r="F697" s="2101">
        <v>0</v>
      </c>
      <c r="G697" s="2102">
        <v>0</v>
      </c>
      <c r="H697" s="2104">
        <v>0</v>
      </c>
      <c r="I697" s="2102">
        <v>0</v>
      </c>
      <c r="J697" s="2102">
        <v>0</v>
      </c>
      <c r="K697" s="2104">
        <v>0</v>
      </c>
      <c r="L697" s="2102">
        <v>0</v>
      </c>
      <c r="M697" s="2102">
        <v>5</v>
      </c>
      <c r="N697" s="2104">
        <v>0</v>
      </c>
      <c r="O697" s="2102">
        <v>0</v>
      </c>
      <c r="P697" s="2102">
        <v>0</v>
      </c>
      <c r="Q697" s="2104">
        <v>0</v>
      </c>
      <c r="R697" s="2102">
        <v>0</v>
      </c>
      <c r="S697" s="2102">
        <v>0</v>
      </c>
      <c r="T697" s="2104">
        <v>0</v>
      </c>
      <c r="U697" s="2102">
        <v>0</v>
      </c>
      <c r="V697" s="2102">
        <v>0</v>
      </c>
      <c r="W697" s="2102">
        <v>0</v>
      </c>
      <c r="X697" s="2102">
        <v>0</v>
      </c>
      <c r="Y697" s="2102">
        <v>0</v>
      </c>
      <c r="Z697" s="2104">
        <v>0</v>
      </c>
      <c r="AA697" s="2102">
        <v>0</v>
      </c>
      <c r="AB697" s="2106">
        <v>2083</v>
      </c>
      <c r="AC697" s="2125">
        <v>287612</v>
      </c>
      <c r="AD697" s="2125">
        <v>414</v>
      </c>
      <c r="AE697" s="2125">
        <v>0</v>
      </c>
      <c r="AF697" s="2125">
        <v>162</v>
      </c>
      <c r="AG697" s="2125">
        <v>40</v>
      </c>
      <c r="AH697" s="2125">
        <v>0</v>
      </c>
      <c r="AI697" s="2125">
        <v>0</v>
      </c>
      <c r="AJ697" s="2125">
        <v>2808</v>
      </c>
      <c r="AK697" s="2126">
        <v>60218</v>
      </c>
    </row>
    <row r="698" spans="1:37" ht="13.5" customHeight="1">
      <c r="A698" s="2121">
        <v>41600</v>
      </c>
      <c r="B698" s="2119">
        <v>0</v>
      </c>
      <c r="C698" s="2119">
        <v>0</v>
      </c>
      <c r="D698" s="2119">
        <v>0</v>
      </c>
      <c r="E698" s="2123">
        <v>0</v>
      </c>
      <c r="F698" s="2119">
        <v>0</v>
      </c>
      <c r="G698" s="2120">
        <v>0</v>
      </c>
      <c r="H698" s="2122">
        <v>0</v>
      </c>
      <c r="I698" s="2120">
        <v>0</v>
      </c>
      <c r="J698" s="2120">
        <v>0</v>
      </c>
      <c r="K698" s="2122">
        <v>0</v>
      </c>
      <c r="L698" s="2120">
        <v>0</v>
      </c>
      <c r="M698" s="2120">
        <v>0</v>
      </c>
      <c r="N698" s="2122">
        <v>0</v>
      </c>
      <c r="O698" s="2120">
        <v>0</v>
      </c>
      <c r="P698" s="2120">
        <v>30</v>
      </c>
      <c r="Q698" s="2122">
        <v>0</v>
      </c>
      <c r="R698" s="2120">
        <v>0</v>
      </c>
      <c r="S698" s="2120">
        <v>0</v>
      </c>
      <c r="T698" s="2122">
        <v>0</v>
      </c>
      <c r="U698" s="2120">
        <v>0</v>
      </c>
      <c r="V698" s="2120">
        <v>0</v>
      </c>
      <c r="W698" s="2120">
        <v>0</v>
      </c>
      <c r="X698" s="2120">
        <v>0</v>
      </c>
      <c r="Y698" s="2120">
        <v>0</v>
      </c>
      <c r="Z698" s="2122">
        <v>0</v>
      </c>
      <c r="AA698" s="2120">
        <v>0</v>
      </c>
      <c r="AB698" s="2124">
        <v>3194</v>
      </c>
      <c r="AC698" s="2161">
        <v>287612</v>
      </c>
      <c r="AD698" s="2161">
        <v>414</v>
      </c>
      <c r="AE698" s="2161">
        <v>0</v>
      </c>
      <c r="AF698" s="2161">
        <v>162</v>
      </c>
      <c r="AG698" s="2161">
        <v>40</v>
      </c>
      <c r="AH698" s="2161">
        <v>0</v>
      </c>
      <c r="AI698" s="2161">
        <v>0</v>
      </c>
      <c r="AJ698" s="2161">
        <v>2808</v>
      </c>
      <c r="AK698" s="2162">
        <v>62423</v>
      </c>
    </row>
    <row r="699" spans="1:37" ht="13.5" customHeight="1">
      <c r="A699" s="2157">
        <v>41603</v>
      </c>
      <c r="B699" s="2155">
        <v>0</v>
      </c>
      <c r="C699" s="2155">
        <v>0</v>
      </c>
      <c r="D699" s="2155">
        <v>0</v>
      </c>
      <c r="E699" s="2159">
        <v>0</v>
      </c>
      <c r="F699" s="2155">
        <v>0</v>
      </c>
      <c r="G699" s="2156">
        <v>0</v>
      </c>
      <c r="H699" s="2158">
        <v>0</v>
      </c>
      <c r="I699" s="2156">
        <v>0</v>
      </c>
      <c r="J699" s="2156">
        <v>0</v>
      </c>
      <c r="K699" s="2158">
        <v>0</v>
      </c>
      <c r="L699" s="2156">
        <v>0</v>
      </c>
      <c r="M699" s="2156">
        <v>10</v>
      </c>
      <c r="N699" s="2158">
        <v>0</v>
      </c>
      <c r="O699" s="2156">
        <v>0</v>
      </c>
      <c r="P699" s="2156">
        <v>5</v>
      </c>
      <c r="Q699" s="2158">
        <v>0</v>
      </c>
      <c r="R699" s="2156">
        <v>0</v>
      </c>
      <c r="S699" s="2156">
        <v>0</v>
      </c>
      <c r="T699" s="2158">
        <v>0</v>
      </c>
      <c r="U699" s="2156">
        <v>0</v>
      </c>
      <c r="V699" s="2156">
        <v>0</v>
      </c>
      <c r="W699" s="2156">
        <v>0</v>
      </c>
      <c r="X699" s="2156">
        <v>0</v>
      </c>
      <c r="Y699" s="2156">
        <v>0</v>
      </c>
      <c r="Z699" s="2158">
        <v>0</v>
      </c>
      <c r="AA699" s="2156">
        <v>0</v>
      </c>
      <c r="AB699" s="2160">
        <v>2634</v>
      </c>
      <c r="AC699" s="2173">
        <v>287612</v>
      </c>
      <c r="AD699" s="2173">
        <v>414</v>
      </c>
      <c r="AE699" s="2173">
        <v>0</v>
      </c>
      <c r="AF699" s="2173">
        <v>162</v>
      </c>
      <c r="AG699" s="2173">
        <v>40</v>
      </c>
      <c r="AH699" s="2173">
        <v>0</v>
      </c>
      <c r="AI699" s="2173">
        <v>0</v>
      </c>
      <c r="AJ699" s="2173">
        <v>2808</v>
      </c>
      <c r="AK699" s="2174">
        <v>64021</v>
      </c>
    </row>
    <row r="700" spans="1:37" ht="13.5" customHeight="1">
      <c r="A700" s="2201">
        <v>41604</v>
      </c>
      <c r="B700" s="2199">
        <v>0</v>
      </c>
      <c r="C700" s="2199">
        <v>0</v>
      </c>
      <c r="D700" s="2199">
        <v>5</v>
      </c>
      <c r="E700" s="2203">
        <v>0</v>
      </c>
      <c r="F700" s="2199">
        <v>0</v>
      </c>
      <c r="G700" s="2200">
        <v>0</v>
      </c>
      <c r="H700" s="2202">
        <v>0</v>
      </c>
      <c r="I700" s="2200">
        <v>0</v>
      </c>
      <c r="J700" s="2200">
        <v>0</v>
      </c>
      <c r="K700" s="2202">
        <v>0</v>
      </c>
      <c r="L700" s="2200">
        <v>0</v>
      </c>
      <c r="M700" s="2200">
        <v>0</v>
      </c>
      <c r="N700" s="2202">
        <v>0</v>
      </c>
      <c r="O700" s="2200">
        <v>0</v>
      </c>
      <c r="P700" s="2200">
        <v>0</v>
      </c>
      <c r="Q700" s="2202">
        <v>0</v>
      </c>
      <c r="R700" s="2200">
        <v>0</v>
      </c>
      <c r="S700" s="2200">
        <v>0</v>
      </c>
      <c r="T700" s="2202">
        <v>0</v>
      </c>
      <c r="U700" s="2200">
        <v>0</v>
      </c>
      <c r="V700" s="2200">
        <v>0</v>
      </c>
      <c r="W700" s="2200">
        <v>0</v>
      </c>
      <c r="X700" s="2200">
        <v>0</v>
      </c>
      <c r="Y700" s="2200">
        <v>0</v>
      </c>
      <c r="Z700" s="2202">
        <v>0</v>
      </c>
      <c r="AA700" s="2200">
        <v>0</v>
      </c>
      <c r="AB700" s="2204">
        <v>1513</v>
      </c>
      <c r="AC700" s="2206">
        <v>287612</v>
      </c>
      <c r="AD700" s="2206">
        <v>414</v>
      </c>
      <c r="AE700" s="2206">
        <v>0</v>
      </c>
      <c r="AF700" s="2206">
        <v>162</v>
      </c>
      <c r="AG700" s="2206">
        <v>40</v>
      </c>
      <c r="AH700" s="2206">
        <v>0</v>
      </c>
      <c r="AI700" s="2206">
        <v>0</v>
      </c>
      <c r="AJ700" s="2206">
        <v>2808</v>
      </c>
      <c r="AK700" s="2209">
        <v>63923</v>
      </c>
    </row>
    <row r="701" spans="1:37" ht="13.5" customHeight="1">
      <c r="A701" s="2201">
        <v>41605</v>
      </c>
      <c r="B701" s="2199">
        <v>0</v>
      </c>
      <c r="C701" s="2199">
        <v>0</v>
      </c>
      <c r="D701" s="2199">
        <v>0</v>
      </c>
      <c r="E701" s="2203">
        <v>0</v>
      </c>
      <c r="F701" s="2199">
        <v>0</v>
      </c>
      <c r="G701" s="2200">
        <v>0</v>
      </c>
      <c r="H701" s="2202">
        <v>0</v>
      </c>
      <c r="I701" s="2200">
        <v>0</v>
      </c>
      <c r="J701" s="2200">
        <v>0</v>
      </c>
      <c r="K701" s="2202">
        <v>0</v>
      </c>
      <c r="L701" s="2200">
        <v>0</v>
      </c>
      <c r="M701" s="2200">
        <v>139</v>
      </c>
      <c r="N701" s="2202">
        <v>0</v>
      </c>
      <c r="O701" s="2200">
        <v>0</v>
      </c>
      <c r="P701" s="2200">
        <v>0</v>
      </c>
      <c r="Q701" s="2202">
        <v>0</v>
      </c>
      <c r="R701" s="2200">
        <v>0</v>
      </c>
      <c r="S701" s="2200">
        <v>0</v>
      </c>
      <c r="T701" s="2202">
        <v>0</v>
      </c>
      <c r="U701" s="2200">
        <v>0</v>
      </c>
      <c r="V701" s="2200">
        <v>0</v>
      </c>
      <c r="W701" s="2200">
        <v>0</v>
      </c>
      <c r="X701" s="2200">
        <v>0</v>
      </c>
      <c r="Y701" s="2200">
        <v>0</v>
      </c>
      <c r="Z701" s="2202">
        <v>0</v>
      </c>
      <c r="AA701" s="2200">
        <v>0</v>
      </c>
      <c r="AB701" s="2204">
        <v>3659</v>
      </c>
      <c r="AC701" s="2206">
        <v>287612</v>
      </c>
      <c r="AD701" s="2206">
        <v>414</v>
      </c>
      <c r="AE701" s="2206">
        <v>0</v>
      </c>
      <c r="AF701" s="2206">
        <v>162</v>
      </c>
      <c r="AG701" s="2206">
        <v>40</v>
      </c>
      <c r="AH701" s="2206">
        <v>0</v>
      </c>
      <c r="AI701" s="2206">
        <v>0</v>
      </c>
      <c r="AJ701" s="2206">
        <v>2808</v>
      </c>
      <c r="AK701" s="2209">
        <v>64624</v>
      </c>
    </row>
    <row r="702" spans="1:37" ht="13.5" customHeight="1">
      <c r="A702" s="2201">
        <v>41607</v>
      </c>
      <c r="B702" s="2199">
        <v>0</v>
      </c>
      <c r="C702" s="2199">
        <v>0</v>
      </c>
      <c r="D702" s="2199">
        <v>0</v>
      </c>
      <c r="E702" s="2203">
        <v>0</v>
      </c>
      <c r="F702" s="2199">
        <v>0</v>
      </c>
      <c r="G702" s="2200">
        <v>0</v>
      </c>
      <c r="H702" s="2202">
        <v>0</v>
      </c>
      <c r="I702" s="2200">
        <v>0</v>
      </c>
      <c r="J702" s="2200">
        <v>0</v>
      </c>
      <c r="K702" s="2202">
        <v>0</v>
      </c>
      <c r="L702" s="2200">
        <v>0</v>
      </c>
      <c r="M702" s="2200">
        <v>0</v>
      </c>
      <c r="N702" s="2202">
        <v>0</v>
      </c>
      <c r="O702" s="2200">
        <v>0</v>
      </c>
      <c r="P702" s="2200">
        <v>0</v>
      </c>
      <c r="Q702" s="2202">
        <v>0</v>
      </c>
      <c r="R702" s="2200">
        <v>0</v>
      </c>
      <c r="S702" s="2200">
        <v>0</v>
      </c>
      <c r="T702" s="2202">
        <v>0</v>
      </c>
      <c r="U702" s="2200">
        <v>0</v>
      </c>
      <c r="V702" s="2200">
        <v>0</v>
      </c>
      <c r="W702" s="2200">
        <v>0</v>
      </c>
      <c r="X702" s="2200">
        <v>0</v>
      </c>
      <c r="Y702" s="2200">
        <v>0</v>
      </c>
      <c r="Z702" s="2202">
        <v>0</v>
      </c>
      <c r="AA702" s="2200">
        <v>0</v>
      </c>
      <c r="AB702" s="2204">
        <v>2609</v>
      </c>
      <c r="AC702" s="2241">
        <v>287612</v>
      </c>
      <c r="AD702" s="2243">
        <v>414</v>
      </c>
      <c r="AE702" s="2243">
        <v>0</v>
      </c>
      <c r="AF702" s="2243">
        <v>162</v>
      </c>
      <c r="AG702" s="2243">
        <v>40</v>
      </c>
      <c r="AH702" s="2243">
        <v>0</v>
      </c>
      <c r="AI702" s="2243">
        <v>0</v>
      </c>
      <c r="AJ702" s="2243">
        <v>2808</v>
      </c>
      <c r="AK702" s="2247">
        <v>65779</v>
      </c>
    </row>
    <row r="703" spans="1:37" ht="13.5" customHeight="1">
      <c r="A703" s="2245">
        <v>41610</v>
      </c>
      <c r="B703" s="2238">
        <v>0</v>
      </c>
      <c r="C703" s="2238">
        <v>0</v>
      </c>
      <c r="D703" s="2238">
        <v>0</v>
      </c>
      <c r="E703" s="2238">
        <v>0</v>
      </c>
      <c r="F703" s="2238">
        <v>0</v>
      </c>
      <c r="G703" s="2373">
        <v>400</v>
      </c>
      <c r="H703" s="2373">
        <v>0</v>
      </c>
      <c r="I703" s="2373">
        <v>0</v>
      </c>
      <c r="J703" s="2373">
        <v>0</v>
      </c>
      <c r="K703" s="2373">
        <v>0</v>
      </c>
      <c r="L703" s="2373">
        <v>0</v>
      </c>
      <c r="M703" s="2373">
        <v>0</v>
      </c>
      <c r="N703" s="2373">
        <v>0</v>
      </c>
      <c r="O703" s="2373">
        <v>0</v>
      </c>
      <c r="P703" s="2373">
        <v>0</v>
      </c>
      <c r="Q703" s="2373">
        <v>0</v>
      </c>
      <c r="R703" s="2373">
        <v>0</v>
      </c>
      <c r="S703" s="2373">
        <v>0</v>
      </c>
      <c r="T703" s="2373">
        <v>0</v>
      </c>
      <c r="U703" s="2373">
        <v>0</v>
      </c>
      <c r="V703" s="2373">
        <v>0</v>
      </c>
      <c r="W703" s="2241">
        <v>0</v>
      </c>
      <c r="X703" s="2241">
        <v>0</v>
      </c>
      <c r="Y703" s="2241">
        <v>0</v>
      </c>
      <c r="Z703" s="2241">
        <v>0</v>
      </c>
      <c r="AA703" s="2241">
        <v>326</v>
      </c>
      <c r="AB703" s="2248">
        <v>3862</v>
      </c>
      <c r="AC703" s="2253">
        <v>287612</v>
      </c>
      <c r="AD703" s="2253">
        <v>14</v>
      </c>
      <c r="AE703" s="2253">
        <v>0</v>
      </c>
      <c r="AF703" s="2253">
        <v>162</v>
      </c>
      <c r="AG703" s="2253">
        <v>40</v>
      </c>
      <c r="AH703" s="2253">
        <v>0</v>
      </c>
      <c r="AI703" s="2253">
        <v>0</v>
      </c>
      <c r="AJ703" s="2253">
        <v>1969</v>
      </c>
      <c r="AK703" s="2254">
        <v>43439</v>
      </c>
    </row>
    <row r="704" spans="1:37" ht="13.5" customHeight="1">
      <c r="A704" s="2403">
        <v>41611</v>
      </c>
      <c r="B704" s="2399">
        <v>0</v>
      </c>
      <c r="C704" s="2399">
        <v>0</v>
      </c>
      <c r="D704" s="2399">
        <v>0</v>
      </c>
      <c r="E704" s="2405">
        <v>0</v>
      </c>
      <c r="F704" s="2399">
        <v>0</v>
      </c>
      <c r="G704" s="2401">
        <v>0</v>
      </c>
      <c r="H704" s="2404">
        <v>0</v>
      </c>
      <c r="I704" s="2401">
        <v>0</v>
      </c>
      <c r="J704" s="2401">
        <v>0</v>
      </c>
      <c r="K704" s="2404">
        <v>0</v>
      </c>
      <c r="L704" s="2401">
        <v>0</v>
      </c>
      <c r="M704" s="2401">
        <v>0</v>
      </c>
      <c r="N704" s="2404">
        <v>0</v>
      </c>
      <c r="O704" s="2401">
        <v>0</v>
      </c>
      <c r="P704" s="2401">
        <v>0</v>
      </c>
      <c r="Q704" s="2404">
        <v>0</v>
      </c>
      <c r="R704" s="2401">
        <v>0</v>
      </c>
      <c r="S704" s="2401">
        <v>0</v>
      </c>
      <c r="T704" s="2404">
        <v>0</v>
      </c>
      <c r="U704" s="2401">
        <v>0</v>
      </c>
      <c r="V704" s="2401">
        <v>0</v>
      </c>
      <c r="W704" s="2250">
        <v>0</v>
      </c>
      <c r="X704" s="2250">
        <v>0</v>
      </c>
      <c r="Y704" s="2250">
        <v>75</v>
      </c>
      <c r="Z704" s="2251">
        <v>0</v>
      </c>
      <c r="AA704" s="2250">
        <v>0</v>
      </c>
      <c r="AB704" s="2252">
        <v>2842</v>
      </c>
      <c r="AC704" s="2268">
        <v>287612</v>
      </c>
      <c r="AD704" s="2268">
        <v>14</v>
      </c>
      <c r="AE704" s="2268">
        <v>0</v>
      </c>
      <c r="AF704" s="2268">
        <v>162</v>
      </c>
      <c r="AG704" s="2268">
        <v>40</v>
      </c>
      <c r="AH704" s="2268">
        <v>0</v>
      </c>
      <c r="AI704" s="2268">
        <v>0</v>
      </c>
      <c r="AJ704" s="2268">
        <v>2044</v>
      </c>
      <c r="AK704" s="2269">
        <v>44868</v>
      </c>
    </row>
    <row r="705" spans="1:37" ht="13.5" customHeight="1">
      <c r="A705" s="2403">
        <v>41612</v>
      </c>
      <c r="B705" s="2399">
        <v>0</v>
      </c>
      <c r="C705" s="2399">
        <v>0</v>
      </c>
      <c r="D705" s="2399">
        <v>116</v>
      </c>
      <c r="E705" s="2405">
        <v>0</v>
      </c>
      <c r="F705" s="2399">
        <v>0</v>
      </c>
      <c r="G705" s="2401">
        <v>0</v>
      </c>
      <c r="H705" s="2404">
        <v>0</v>
      </c>
      <c r="I705" s="2401">
        <v>0</v>
      </c>
      <c r="J705" s="2401">
        <v>0</v>
      </c>
      <c r="K705" s="2404">
        <v>0</v>
      </c>
      <c r="L705" s="2401">
        <v>0</v>
      </c>
      <c r="M705" s="2401">
        <v>0</v>
      </c>
      <c r="N705" s="2404">
        <v>0</v>
      </c>
      <c r="O705" s="2401">
        <v>0</v>
      </c>
      <c r="P705" s="2401">
        <v>0</v>
      </c>
      <c r="Q705" s="2404">
        <v>0</v>
      </c>
      <c r="R705" s="2401">
        <v>0</v>
      </c>
      <c r="S705" s="2401">
        <v>0</v>
      </c>
      <c r="T705" s="2404">
        <v>0</v>
      </c>
      <c r="U705" s="2401">
        <v>0</v>
      </c>
      <c r="V705" s="2401">
        <v>0</v>
      </c>
      <c r="W705" s="2265">
        <v>0</v>
      </c>
      <c r="X705" s="2265">
        <v>0</v>
      </c>
      <c r="Y705" s="2265">
        <v>375</v>
      </c>
      <c r="Z705" s="2266">
        <v>0</v>
      </c>
      <c r="AA705" s="2265">
        <v>1000</v>
      </c>
      <c r="AB705" s="2267">
        <v>2612</v>
      </c>
      <c r="AC705" s="2277">
        <v>287560</v>
      </c>
      <c r="AD705" s="2277">
        <v>14</v>
      </c>
      <c r="AE705" s="2277">
        <v>0</v>
      </c>
      <c r="AF705" s="2277">
        <v>162</v>
      </c>
      <c r="AG705" s="2277">
        <v>40</v>
      </c>
      <c r="AH705" s="2277">
        <v>0</v>
      </c>
      <c r="AI705" s="2277">
        <v>0</v>
      </c>
      <c r="AJ705" s="2277">
        <v>2419</v>
      </c>
      <c r="AK705" s="2278">
        <v>45541</v>
      </c>
    </row>
    <row r="706" spans="1:37" ht="13.5" customHeight="1">
      <c r="A706" s="2403">
        <v>41613</v>
      </c>
      <c r="B706" s="2272">
        <v>0</v>
      </c>
      <c r="C706" s="2272">
        <v>0</v>
      </c>
      <c r="D706" s="2272">
        <v>1</v>
      </c>
      <c r="E706" s="2275">
        <v>0</v>
      </c>
      <c r="F706" s="2272">
        <v>0</v>
      </c>
      <c r="G706" s="2277">
        <v>0</v>
      </c>
      <c r="H706" s="2274">
        <v>0</v>
      </c>
      <c r="I706" s="2277">
        <v>0</v>
      </c>
      <c r="J706" s="2277">
        <v>0</v>
      </c>
      <c r="K706" s="2274">
        <v>0</v>
      </c>
      <c r="L706" s="2277">
        <v>0</v>
      </c>
      <c r="M706" s="2277">
        <v>0</v>
      </c>
      <c r="N706" s="2274">
        <v>0</v>
      </c>
      <c r="O706" s="2277">
        <v>0</v>
      </c>
      <c r="P706" s="2277">
        <v>0</v>
      </c>
      <c r="Q706" s="2274">
        <v>0</v>
      </c>
      <c r="R706" s="2277">
        <v>0</v>
      </c>
      <c r="S706" s="2277">
        <v>0</v>
      </c>
      <c r="T706" s="2274">
        <v>0</v>
      </c>
      <c r="U706" s="2277">
        <v>0</v>
      </c>
      <c r="V706" s="2277">
        <v>0</v>
      </c>
      <c r="W706" s="2273">
        <v>0</v>
      </c>
      <c r="X706" s="2273">
        <v>0</v>
      </c>
      <c r="Y706" s="2273">
        <v>0</v>
      </c>
      <c r="Z706" s="2274">
        <v>0</v>
      </c>
      <c r="AA706" s="2273">
        <v>0</v>
      </c>
      <c r="AB706" s="2276">
        <v>1221</v>
      </c>
      <c r="AC706" s="2282">
        <v>287560</v>
      </c>
      <c r="AD706" s="2282">
        <v>14</v>
      </c>
      <c r="AE706" s="2282">
        <v>0</v>
      </c>
      <c r="AF706" s="2282">
        <v>162</v>
      </c>
      <c r="AG706" s="2282">
        <v>40</v>
      </c>
      <c r="AH706" s="2282">
        <v>0</v>
      </c>
      <c r="AI706" s="2282">
        <v>0</v>
      </c>
      <c r="AJ706" s="2282">
        <v>2419</v>
      </c>
      <c r="AK706" s="2283">
        <v>46574</v>
      </c>
    </row>
    <row r="707" spans="1:37" ht="13.5" customHeight="1">
      <c r="A707" s="2403">
        <v>41614</v>
      </c>
      <c r="B707" s="2399">
        <v>0</v>
      </c>
      <c r="C707" s="2399">
        <v>0</v>
      </c>
      <c r="D707" s="2399">
        <v>0</v>
      </c>
      <c r="E707" s="2405">
        <v>0</v>
      </c>
      <c r="F707" s="2399">
        <v>0</v>
      </c>
      <c r="G707" s="2401">
        <v>0</v>
      </c>
      <c r="H707" s="2404">
        <v>0</v>
      </c>
      <c r="I707" s="2401">
        <v>0</v>
      </c>
      <c r="J707" s="2401">
        <v>0</v>
      </c>
      <c r="K707" s="2404">
        <v>0</v>
      </c>
      <c r="L707" s="2401">
        <v>0</v>
      </c>
      <c r="M707" s="2401">
        <v>0</v>
      </c>
      <c r="N707" s="2404">
        <v>0</v>
      </c>
      <c r="O707" s="2401">
        <v>0</v>
      </c>
      <c r="P707" s="2401">
        <v>0</v>
      </c>
      <c r="Q707" s="2404">
        <v>0</v>
      </c>
      <c r="R707" s="2401">
        <v>0</v>
      </c>
      <c r="S707" s="2401">
        <v>0</v>
      </c>
      <c r="T707" s="2404">
        <v>0</v>
      </c>
      <c r="U707" s="2401">
        <v>0</v>
      </c>
      <c r="V707" s="2401">
        <v>0</v>
      </c>
      <c r="W707" s="2279">
        <v>0</v>
      </c>
      <c r="X707" s="2279">
        <v>0</v>
      </c>
      <c r="Y707" s="2279">
        <v>425</v>
      </c>
      <c r="Z707" s="2280">
        <v>0</v>
      </c>
      <c r="AA707" s="2279">
        <v>0</v>
      </c>
      <c r="AB707" s="2281">
        <v>954</v>
      </c>
      <c r="AC707" s="2309">
        <v>287560</v>
      </c>
      <c r="AD707" s="2309">
        <v>14</v>
      </c>
      <c r="AE707" s="2309">
        <v>0</v>
      </c>
      <c r="AF707" s="2309">
        <v>162</v>
      </c>
      <c r="AG707" s="2309">
        <v>40</v>
      </c>
      <c r="AH707" s="2309">
        <v>0</v>
      </c>
      <c r="AI707" s="2309">
        <v>0</v>
      </c>
      <c r="AJ707" s="2309">
        <v>2544</v>
      </c>
      <c r="AK707" s="2310">
        <v>47188</v>
      </c>
    </row>
    <row r="708" spans="1:37" ht="13.5" customHeight="1">
      <c r="A708" s="2403">
        <v>41617</v>
      </c>
      <c r="B708" s="2399">
        <v>0</v>
      </c>
      <c r="C708" s="2399">
        <v>0</v>
      </c>
      <c r="D708" s="2399">
        <v>0</v>
      </c>
      <c r="E708" s="2405">
        <v>0</v>
      </c>
      <c r="F708" s="2399">
        <v>0</v>
      </c>
      <c r="G708" s="2401">
        <v>0</v>
      </c>
      <c r="H708" s="2404">
        <v>0</v>
      </c>
      <c r="I708" s="2401">
        <v>0</v>
      </c>
      <c r="J708" s="2401">
        <v>0</v>
      </c>
      <c r="K708" s="2404">
        <v>0</v>
      </c>
      <c r="L708" s="2401">
        <v>0</v>
      </c>
      <c r="M708" s="2401">
        <v>0</v>
      </c>
      <c r="N708" s="2404">
        <v>0</v>
      </c>
      <c r="O708" s="2401">
        <v>0</v>
      </c>
      <c r="P708" s="2401">
        <v>0</v>
      </c>
      <c r="Q708" s="2404">
        <v>0</v>
      </c>
      <c r="R708" s="2401">
        <v>0</v>
      </c>
      <c r="S708" s="2401">
        <v>0</v>
      </c>
      <c r="T708" s="2404">
        <v>0</v>
      </c>
      <c r="U708" s="2401">
        <v>0</v>
      </c>
      <c r="V708" s="2401">
        <v>0</v>
      </c>
      <c r="W708" s="2306">
        <v>0</v>
      </c>
      <c r="X708" s="2306">
        <v>0</v>
      </c>
      <c r="Y708" s="2306">
        <v>0</v>
      </c>
      <c r="Z708" s="2307">
        <v>0</v>
      </c>
      <c r="AA708" s="2306">
        <v>0</v>
      </c>
      <c r="AB708" s="2308">
        <v>574</v>
      </c>
      <c r="AC708" s="2327">
        <v>287560</v>
      </c>
      <c r="AD708" s="2327">
        <v>14</v>
      </c>
      <c r="AE708" s="2327">
        <v>0</v>
      </c>
      <c r="AF708" s="2327">
        <v>162</v>
      </c>
      <c r="AG708" s="2327">
        <v>40</v>
      </c>
      <c r="AH708" s="2327">
        <v>0</v>
      </c>
      <c r="AI708" s="2327">
        <v>0</v>
      </c>
      <c r="AJ708" s="2327">
        <v>2544</v>
      </c>
      <c r="AK708" s="2328">
        <v>47335</v>
      </c>
    </row>
    <row r="709" spans="1:37" ht="13.5" customHeight="1">
      <c r="A709" s="2403">
        <v>41618</v>
      </c>
      <c r="B709" s="2399">
        <v>0</v>
      </c>
      <c r="C709" s="2399">
        <v>0</v>
      </c>
      <c r="D709" s="2399">
        <v>250</v>
      </c>
      <c r="E709" s="2405">
        <v>0</v>
      </c>
      <c r="F709" s="2399">
        <v>0</v>
      </c>
      <c r="G709" s="2401">
        <v>0</v>
      </c>
      <c r="H709" s="2404">
        <v>0</v>
      </c>
      <c r="I709" s="2401">
        <v>0</v>
      </c>
      <c r="J709" s="2401">
        <v>0</v>
      </c>
      <c r="K709" s="2404">
        <v>0</v>
      </c>
      <c r="L709" s="2401">
        <v>0</v>
      </c>
      <c r="M709" s="2401">
        <v>0</v>
      </c>
      <c r="N709" s="2404">
        <v>0</v>
      </c>
      <c r="O709" s="2401">
        <v>0</v>
      </c>
      <c r="P709" s="2401">
        <v>0</v>
      </c>
      <c r="Q709" s="2404">
        <v>0</v>
      </c>
      <c r="R709" s="2401">
        <v>0</v>
      </c>
      <c r="S709" s="2401">
        <v>0</v>
      </c>
      <c r="T709" s="2404">
        <v>0</v>
      </c>
      <c r="U709" s="2401">
        <v>0</v>
      </c>
      <c r="V709" s="2401">
        <v>0</v>
      </c>
      <c r="W709" s="2324">
        <v>0</v>
      </c>
      <c r="X709" s="2324">
        <v>0</v>
      </c>
      <c r="Y709" s="2324">
        <v>125</v>
      </c>
      <c r="Z709" s="2325">
        <v>0</v>
      </c>
      <c r="AA709" s="2324">
        <v>0</v>
      </c>
      <c r="AB709" s="2326">
        <v>3675</v>
      </c>
      <c r="AC709" s="2327">
        <v>287560</v>
      </c>
      <c r="AD709" s="2327">
        <v>14</v>
      </c>
      <c r="AE709" s="2327">
        <v>0</v>
      </c>
      <c r="AF709" s="2327">
        <v>162</v>
      </c>
      <c r="AG709" s="2327">
        <v>40</v>
      </c>
      <c r="AH709" s="2327">
        <v>0</v>
      </c>
      <c r="AI709" s="2327">
        <v>0</v>
      </c>
      <c r="AJ709" s="2327">
        <v>2669</v>
      </c>
      <c r="AK709" s="2328">
        <v>49457</v>
      </c>
    </row>
    <row r="710" spans="1:37" ht="13.5" customHeight="1">
      <c r="A710" s="2403">
        <v>41619</v>
      </c>
      <c r="B710" s="2399">
        <v>0</v>
      </c>
      <c r="C710" s="2399">
        <v>0</v>
      </c>
      <c r="D710" s="2399">
        <v>40</v>
      </c>
      <c r="E710" s="2405">
        <v>0</v>
      </c>
      <c r="F710" s="2399">
        <v>0</v>
      </c>
      <c r="G710" s="2401">
        <v>0</v>
      </c>
      <c r="H710" s="2404">
        <v>0</v>
      </c>
      <c r="I710" s="2401">
        <v>0</v>
      </c>
      <c r="J710" s="2401">
        <v>0</v>
      </c>
      <c r="K710" s="2404">
        <v>0</v>
      </c>
      <c r="L710" s="2401">
        <v>0</v>
      </c>
      <c r="M710" s="2401">
        <v>0</v>
      </c>
      <c r="N710" s="2404">
        <v>0</v>
      </c>
      <c r="O710" s="2401">
        <v>0</v>
      </c>
      <c r="P710" s="2401">
        <v>0</v>
      </c>
      <c r="Q710" s="2404">
        <v>0</v>
      </c>
      <c r="R710" s="2401">
        <v>0</v>
      </c>
      <c r="S710" s="2401">
        <v>0</v>
      </c>
      <c r="T710" s="2404">
        <v>0</v>
      </c>
      <c r="U710" s="2401">
        <v>0</v>
      </c>
      <c r="V710" s="2401">
        <v>0</v>
      </c>
      <c r="W710" s="2324">
        <v>0</v>
      </c>
      <c r="X710" s="2324">
        <v>0</v>
      </c>
      <c r="Y710" s="2324">
        <v>0</v>
      </c>
      <c r="Z710" s="2325">
        <v>0</v>
      </c>
      <c r="AA710" s="2324">
        <v>1100</v>
      </c>
      <c r="AB710" s="2326">
        <v>4538</v>
      </c>
      <c r="AC710" s="2332">
        <v>287560</v>
      </c>
      <c r="AD710" s="2332">
        <v>14</v>
      </c>
      <c r="AE710" s="2332">
        <v>0</v>
      </c>
      <c r="AF710" s="2332">
        <v>162</v>
      </c>
      <c r="AG710" s="2332">
        <v>40</v>
      </c>
      <c r="AH710" s="2332">
        <v>0</v>
      </c>
      <c r="AI710" s="2332">
        <v>0</v>
      </c>
      <c r="AJ710" s="2332">
        <v>2669</v>
      </c>
      <c r="AK710" s="2333">
        <v>48345</v>
      </c>
    </row>
    <row r="711" spans="1:37" ht="13.5" customHeight="1">
      <c r="A711" s="2403">
        <v>41620</v>
      </c>
      <c r="B711" s="2399">
        <v>0</v>
      </c>
      <c r="C711" s="2399">
        <v>0</v>
      </c>
      <c r="D711" s="2399">
        <v>0</v>
      </c>
      <c r="E711" s="2405">
        <v>0</v>
      </c>
      <c r="F711" s="2399">
        <v>0</v>
      </c>
      <c r="G711" s="2401">
        <v>0</v>
      </c>
      <c r="H711" s="2404">
        <v>0</v>
      </c>
      <c r="I711" s="2401">
        <v>0</v>
      </c>
      <c r="J711" s="2401">
        <v>0</v>
      </c>
      <c r="K711" s="2404">
        <v>0</v>
      </c>
      <c r="L711" s="2401">
        <v>0</v>
      </c>
      <c r="M711" s="2401">
        <v>0</v>
      </c>
      <c r="N711" s="2404">
        <v>0</v>
      </c>
      <c r="O711" s="2401">
        <v>0</v>
      </c>
      <c r="P711" s="2401">
        <v>0</v>
      </c>
      <c r="Q711" s="2404">
        <v>0</v>
      </c>
      <c r="R711" s="2401">
        <v>0</v>
      </c>
      <c r="S711" s="2401">
        <v>0</v>
      </c>
      <c r="T711" s="2404">
        <v>0</v>
      </c>
      <c r="U711" s="2401">
        <v>0</v>
      </c>
      <c r="V711" s="2401">
        <v>0</v>
      </c>
      <c r="W711" s="2329">
        <v>0</v>
      </c>
      <c r="X711" s="2329">
        <v>0</v>
      </c>
      <c r="Y711" s="2329">
        <v>0</v>
      </c>
      <c r="Z711" s="2330">
        <v>0</v>
      </c>
      <c r="AA711" s="2329">
        <v>0</v>
      </c>
      <c r="AB711" s="2331">
        <v>2461</v>
      </c>
      <c r="AC711" s="2349">
        <v>287560</v>
      </c>
      <c r="AD711" s="2349">
        <v>14</v>
      </c>
      <c r="AE711" s="2349">
        <v>0</v>
      </c>
      <c r="AF711" s="2349">
        <v>162</v>
      </c>
      <c r="AG711" s="2349">
        <v>40</v>
      </c>
      <c r="AH711" s="2349">
        <v>0</v>
      </c>
      <c r="AI711" s="2349">
        <v>0</v>
      </c>
      <c r="AJ711" s="2349">
        <v>2669</v>
      </c>
      <c r="AK711" s="2350">
        <v>50300</v>
      </c>
    </row>
    <row r="712" spans="1:37" ht="13.5" customHeight="1">
      <c r="A712" s="2403">
        <v>41621</v>
      </c>
      <c r="B712" s="2399">
        <v>0</v>
      </c>
      <c r="C712" s="2399">
        <v>0</v>
      </c>
      <c r="D712" s="2399">
        <v>0</v>
      </c>
      <c r="E712" s="2405">
        <v>0</v>
      </c>
      <c r="F712" s="2399">
        <v>0</v>
      </c>
      <c r="G712" s="2401">
        <v>0</v>
      </c>
      <c r="H712" s="2404">
        <v>0</v>
      </c>
      <c r="I712" s="2401">
        <v>0</v>
      </c>
      <c r="J712" s="2401">
        <v>0</v>
      </c>
      <c r="K712" s="2404">
        <v>0</v>
      </c>
      <c r="L712" s="2401">
        <v>0</v>
      </c>
      <c r="M712" s="2401">
        <v>0</v>
      </c>
      <c r="N712" s="2404">
        <v>0</v>
      </c>
      <c r="O712" s="2401">
        <v>0</v>
      </c>
      <c r="P712" s="2401">
        <v>0</v>
      </c>
      <c r="Q712" s="2404">
        <v>0</v>
      </c>
      <c r="R712" s="2401">
        <v>0</v>
      </c>
      <c r="S712" s="2401">
        <v>0</v>
      </c>
      <c r="T712" s="2404">
        <v>0</v>
      </c>
      <c r="U712" s="2401">
        <v>0</v>
      </c>
      <c r="V712" s="2401">
        <v>0</v>
      </c>
      <c r="W712" s="2346">
        <v>0</v>
      </c>
      <c r="X712" s="2346">
        <v>0</v>
      </c>
      <c r="Y712" s="2346">
        <v>0</v>
      </c>
      <c r="Z712" s="2347">
        <v>0</v>
      </c>
      <c r="AA712" s="2346">
        <v>100</v>
      </c>
      <c r="AB712" s="2348">
        <v>1104</v>
      </c>
      <c r="AC712" s="2354">
        <v>287560</v>
      </c>
      <c r="AD712" s="2354">
        <v>14</v>
      </c>
      <c r="AE712" s="2354">
        <v>0</v>
      </c>
      <c r="AF712" s="2354">
        <v>162</v>
      </c>
      <c r="AG712" s="2354">
        <v>40</v>
      </c>
      <c r="AH712" s="2354">
        <v>0</v>
      </c>
      <c r="AI712" s="2354">
        <v>0</v>
      </c>
      <c r="AJ712" s="2354">
        <v>2669</v>
      </c>
      <c r="AK712" s="2355">
        <v>51115</v>
      </c>
    </row>
    <row r="713" spans="1:37" ht="13.5" customHeight="1">
      <c r="A713" s="2403">
        <v>41624</v>
      </c>
      <c r="B713" s="2399">
        <v>0</v>
      </c>
      <c r="C713" s="2399">
        <v>0</v>
      </c>
      <c r="D713" s="2399">
        <v>128</v>
      </c>
      <c r="E713" s="2405">
        <v>0</v>
      </c>
      <c r="F713" s="2399">
        <v>0</v>
      </c>
      <c r="G713" s="2401">
        <v>0</v>
      </c>
      <c r="H713" s="2404">
        <v>0</v>
      </c>
      <c r="I713" s="2401">
        <v>0</v>
      </c>
      <c r="J713" s="2401">
        <v>0</v>
      </c>
      <c r="K713" s="2404">
        <v>0</v>
      </c>
      <c r="L713" s="2401">
        <v>0</v>
      </c>
      <c r="M713" s="2401">
        <v>0</v>
      </c>
      <c r="N713" s="2404">
        <v>0</v>
      </c>
      <c r="O713" s="2401">
        <v>0</v>
      </c>
      <c r="P713" s="2401">
        <v>0</v>
      </c>
      <c r="Q713" s="2404">
        <v>0</v>
      </c>
      <c r="R713" s="2401">
        <v>0</v>
      </c>
      <c r="S713" s="2401">
        <v>0</v>
      </c>
      <c r="T713" s="2404">
        <v>0</v>
      </c>
      <c r="U713" s="2401">
        <v>0</v>
      </c>
      <c r="V713" s="2401">
        <v>0</v>
      </c>
      <c r="W713" s="2351">
        <v>0</v>
      </c>
      <c r="X713" s="2351">
        <v>0</v>
      </c>
      <c r="Y713" s="2351">
        <v>0</v>
      </c>
      <c r="Z713" s="2352">
        <v>0</v>
      </c>
      <c r="AA713" s="2351">
        <v>0</v>
      </c>
      <c r="AB713" s="2353">
        <v>274</v>
      </c>
      <c r="AC713" s="2371">
        <v>287560</v>
      </c>
      <c r="AD713" s="2371">
        <v>14</v>
      </c>
      <c r="AE713" s="2371">
        <v>0</v>
      </c>
      <c r="AF713" s="2371">
        <v>162</v>
      </c>
      <c r="AG713" s="2371">
        <v>40</v>
      </c>
      <c r="AH713" s="2371">
        <v>0</v>
      </c>
      <c r="AI713" s="2371">
        <v>0</v>
      </c>
      <c r="AJ713" s="2371">
        <v>2669</v>
      </c>
      <c r="AK713" s="2372">
        <v>51102</v>
      </c>
    </row>
    <row r="714" spans="1:37" ht="13.5" customHeight="1">
      <c r="A714" s="2403">
        <v>41625</v>
      </c>
      <c r="B714" s="2399">
        <v>0</v>
      </c>
      <c r="C714" s="2399">
        <v>0</v>
      </c>
      <c r="D714" s="2399">
        <v>60</v>
      </c>
      <c r="E714" s="2405">
        <v>0</v>
      </c>
      <c r="F714" s="2399">
        <v>0</v>
      </c>
      <c r="G714" s="2401">
        <v>0</v>
      </c>
      <c r="H714" s="2404">
        <v>0</v>
      </c>
      <c r="I714" s="2401">
        <v>0</v>
      </c>
      <c r="J714" s="2401">
        <v>0</v>
      </c>
      <c r="K714" s="2404">
        <v>0</v>
      </c>
      <c r="L714" s="2401">
        <v>0</v>
      </c>
      <c r="M714" s="2401">
        <v>0</v>
      </c>
      <c r="N714" s="2404">
        <v>0</v>
      </c>
      <c r="O714" s="2401">
        <v>0</v>
      </c>
      <c r="P714" s="2401">
        <v>0</v>
      </c>
      <c r="Q714" s="2404">
        <v>0</v>
      </c>
      <c r="R714" s="2401">
        <v>0</v>
      </c>
      <c r="S714" s="2401">
        <v>0</v>
      </c>
      <c r="T714" s="2404">
        <v>0</v>
      </c>
      <c r="U714" s="2401">
        <v>0</v>
      </c>
      <c r="V714" s="2401">
        <v>0</v>
      </c>
      <c r="W714" s="2368">
        <v>0</v>
      </c>
      <c r="X714" s="2368">
        <v>0</v>
      </c>
      <c r="Y714" s="2368">
        <v>0</v>
      </c>
      <c r="Z714" s="2369">
        <v>0</v>
      </c>
      <c r="AA714" s="2368">
        <v>0</v>
      </c>
      <c r="AB714" s="2370">
        <v>1548</v>
      </c>
      <c r="AC714" s="2389">
        <v>230742</v>
      </c>
      <c r="AD714" s="2389">
        <v>14</v>
      </c>
      <c r="AE714" s="2389">
        <v>0</v>
      </c>
      <c r="AF714" s="2389">
        <v>162</v>
      </c>
      <c r="AG714" s="2389">
        <v>40</v>
      </c>
      <c r="AH714" s="2389">
        <v>0</v>
      </c>
      <c r="AI714" s="2389">
        <v>0</v>
      </c>
      <c r="AJ714" s="2389">
        <v>2669</v>
      </c>
      <c r="AK714" s="2390">
        <v>51769</v>
      </c>
    </row>
    <row r="715" spans="1:37" ht="13.5" customHeight="1">
      <c r="A715" s="2403">
        <v>41626</v>
      </c>
      <c r="B715" s="2399">
        <v>0</v>
      </c>
      <c r="C715" s="2399">
        <v>0</v>
      </c>
      <c r="D715" s="2399">
        <v>152</v>
      </c>
      <c r="E715" s="2405">
        <v>0</v>
      </c>
      <c r="F715" s="2399">
        <v>0</v>
      </c>
      <c r="G715" s="2401">
        <v>0</v>
      </c>
      <c r="H715" s="2404">
        <v>0</v>
      </c>
      <c r="I715" s="2401">
        <v>0</v>
      </c>
      <c r="J715" s="2401">
        <v>0</v>
      </c>
      <c r="K715" s="2404">
        <v>0</v>
      </c>
      <c r="L715" s="2401">
        <v>0</v>
      </c>
      <c r="M715" s="2401">
        <v>0</v>
      </c>
      <c r="N715" s="2404">
        <v>0</v>
      </c>
      <c r="O715" s="2401">
        <v>0</v>
      </c>
      <c r="P715" s="2401">
        <v>0</v>
      </c>
      <c r="Q715" s="2404">
        <v>0</v>
      </c>
      <c r="R715" s="2401">
        <v>0</v>
      </c>
      <c r="S715" s="2401">
        <v>0</v>
      </c>
      <c r="T715" s="2404">
        <v>0</v>
      </c>
      <c r="U715" s="2401">
        <v>0</v>
      </c>
      <c r="V715" s="2401">
        <v>0</v>
      </c>
      <c r="W715" s="2386">
        <v>0</v>
      </c>
      <c r="X715" s="2386">
        <v>0</v>
      </c>
      <c r="Y715" s="2386">
        <v>101</v>
      </c>
      <c r="Z715" s="2387">
        <v>0</v>
      </c>
      <c r="AA715" s="2386">
        <v>0</v>
      </c>
      <c r="AB715" s="2388">
        <v>3023</v>
      </c>
      <c r="AC715" s="2420">
        <v>230642</v>
      </c>
      <c r="AD715" s="2420">
        <v>14</v>
      </c>
      <c r="AE715" s="2420">
        <v>0</v>
      </c>
      <c r="AF715" s="2420">
        <v>162</v>
      </c>
      <c r="AG715" s="2420">
        <v>40</v>
      </c>
      <c r="AH715" s="2420">
        <v>0</v>
      </c>
      <c r="AI715" s="2420">
        <v>0</v>
      </c>
      <c r="AJ715" s="2420">
        <v>2686</v>
      </c>
      <c r="AK715" s="2421">
        <v>51842</v>
      </c>
    </row>
    <row r="716" spans="1:37" ht="13.5" customHeight="1">
      <c r="A716" s="2416">
        <v>41627</v>
      </c>
      <c r="B716" s="2414">
        <v>0</v>
      </c>
      <c r="C716" s="2414">
        <v>0</v>
      </c>
      <c r="D716" s="2414">
        <v>175</v>
      </c>
      <c r="E716" s="2418">
        <v>0</v>
      </c>
      <c r="F716" s="2414">
        <v>0</v>
      </c>
      <c r="G716" s="2415">
        <v>0</v>
      </c>
      <c r="H716" s="2417">
        <v>0</v>
      </c>
      <c r="I716" s="2415">
        <v>0</v>
      </c>
      <c r="J716" s="2415">
        <v>0</v>
      </c>
      <c r="K716" s="2417">
        <v>0</v>
      </c>
      <c r="L716" s="2415">
        <v>0</v>
      </c>
      <c r="M716" s="2415">
        <v>0</v>
      </c>
      <c r="N716" s="2417">
        <v>0</v>
      </c>
      <c r="O716" s="2415">
        <v>0</v>
      </c>
      <c r="P716" s="2415">
        <v>0</v>
      </c>
      <c r="Q716" s="2417">
        <v>0</v>
      </c>
      <c r="R716" s="2415">
        <v>0</v>
      </c>
      <c r="S716" s="2415">
        <v>0</v>
      </c>
      <c r="T716" s="2417">
        <v>0</v>
      </c>
      <c r="U716" s="2415">
        <v>0</v>
      </c>
      <c r="V716" s="2415">
        <v>0</v>
      </c>
      <c r="W716" s="2415">
        <v>0</v>
      </c>
      <c r="X716" s="2415">
        <v>0</v>
      </c>
      <c r="Y716" s="2415">
        <v>0</v>
      </c>
      <c r="Z716" s="2417">
        <v>0</v>
      </c>
      <c r="AA716" s="2415">
        <v>0</v>
      </c>
      <c r="AB716" s="2419">
        <v>1251</v>
      </c>
      <c r="AC716" s="2456">
        <v>230642</v>
      </c>
      <c r="AD716" s="2456">
        <v>14</v>
      </c>
      <c r="AE716" s="2456">
        <v>0</v>
      </c>
      <c r="AF716" s="2456">
        <v>162</v>
      </c>
      <c r="AG716" s="2456">
        <v>40</v>
      </c>
      <c r="AH716" s="2456">
        <v>0</v>
      </c>
      <c r="AI716" s="2456">
        <v>0</v>
      </c>
      <c r="AJ716" s="2456">
        <v>2686</v>
      </c>
      <c r="AK716" s="2457">
        <v>51880</v>
      </c>
    </row>
    <row r="717" spans="1:37" ht="13.5" customHeight="1">
      <c r="A717" s="2452">
        <v>41628</v>
      </c>
      <c r="B717" s="2450">
        <v>0</v>
      </c>
      <c r="C717" s="2450">
        <v>0</v>
      </c>
      <c r="D717" s="2450">
        <v>109</v>
      </c>
      <c r="E717" s="2454">
        <v>0</v>
      </c>
      <c r="F717" s="2450">
        <v>0</v>
      </c>
      <c r="G717" s="2451">
        <v>0</v>
      </c>
      <c r="H717" s="2453">
        <v>0</v>
      </c>
      <c r="I717" s="2451">
        <v>0</v>
      </c>
      <c r="J717" s="2451">
        <v>0</v>
      </c>
      <c r="K717" s="2453">
        <v>0</v>
      </c>
      <c r="L717" s="2451">
        <v>0</v>
      </c>
      <c r="M717" s="2451">
        <v>0</v>
      </c>
      <c r="N717" s="2453">
        <v>0</v>
      </c>
      <c r="O717" s="2451">
        <v>0</v>
      </c>
      <c r="P717" s="2451">
        <v>0</v>
      </c>
      <c r="Q717" s="2453">
        <v>0</v>
      </c>
      <c r="R717" s="2451">
        <v>0</v>
      </c>
      <c r="S717" s="2451">
        <v>0</v>
      </c>
      <c r="T717" s="2453">
        <v>0</v>
      </c>
      <c r="U717" s="2451">
        <v>0</v>
      </c>
      <c r="V717" s="2451">
        <v>0</v>
      </c>
      <c r="W717" s="2451">
        <v>0</v>
      </c>
      <c r="X717" s="2451">
        <v>0</v>
      </c>
      <c r="Y717" s="2451">
        <v>326</v>
      </c>
      <c r="Z717" s="2453">
        <v>0</v>
      </c>
      <c r="AA717" s="2451">
        <v>3600</v>
      </c>
      <c r="AB717" s="2455">
        <v>7656</v>
      </c>
      <c r="AC717" s="2456">
        <v>230642</v>
      </c>
      <c r="AD717" s="2456">
        <v>14</v>
      </c>
      <c r="AE717" s="2456">
        <v>0</v>
      </c>
      <c r="AF717" s="2456">
        <v>162</v>
      </c>
      <c r="AG717" s="2456">
        <v>40</v>
      </c>
      <c r="AH717" s="2456">
        <v>0</v>
      </c>
      <c r="AI717" s="2456">
        <v>0</v>
      </c>
      <c r="AJ717" s="2456">
        <v>3012</v>
      </c>
      <c r="AK717" s="2457">
        <v>54332</v>
      </c>
    </row>
    <row r="718" spans="1:37" ht="13.5" customHeight="1">
      <c r="A718" s="2452">
        <v>41631</v>
      </c>
      <c r="B718" s="2450">
        <v>0</v>
      </c>
      <c r="C718" s="2450">
        <v>0</v>
      </c>
      <c r="D718" s="2450">
        <v>0</v>
      </c>
      <c r="E718" s="2454">
        <v>0</v>
      </c>
      <c r="F718" s="2450">
        <v>0</v>
      </c>
      <c r="G718" s="2451">
        <v>0</v>
      </c>
      <c r="H718" s="2453">
        <v>0</v>
      </c>
      <c r="I718" s="2451">
        <v>0</v>
      </c>
      <c r="J718" s="2451">
        <v>0</v>
      </c>
      <c r="K718" s="2453">
        <v>0</v>
      </c>
      <c r="L718" s="2451">
        <v>0</v>
      </c>
      <c r="M718" s="2451">
        <v>0</v>
      </c>
      <c r="N718" s="2453">
        <v>0</v>
      </c>
      <c r="O718" s="2451">
        <v>0</v>
      </c>
      <c r="P718" s="2451">
        <v>0</v>
      </c>
      <c r="Q718" s="2453">
        <v>0</v>
      </c>
      <c r="R718" s="2451">
        <v>0</v>
      </c>
      <c r="S718" s="2451">
        <v>0</v>
      </c>
      <c r="T718" s="2453">
        <v>0</v>
      </c>
      <c r="U718" s="2451">
        <v>0</v>
      </c>
      <c r="V718" s="2451">
        <v>0</v>
      </c>
      <c r="W718" s="2451">
        <v>0</v>
      </c>
      <c r="X718" s="2451">
        <v>0</v>
      </c>
      <c r="Y718" s="2451">
        <v>0</v>
      </c>
      <c r="Z718" s="2453">
        <v>0</v>
      </c>
      <c r="AA718" s="2451">
        <v>0</v>
      </c>
      <c r="AB718" s="2455">
        <v>928</v>
      </c>
      <c r="AC718" s="2456">
        <v>230606</v>
      </c>
      <c r="AD718" s="2456">
        <v>14</v>
      </c>
      <c r="AE718" s="2456">
        <v>0</v>
      </c>
      <c r="AF718" s="2456">
        <v>162</v>
      </c>
      <c r="AG718" s="2456">
        <v>40</v>
      </c>
      <c r="AH718" s="2456">
        <v>0</v>
      </c>
      <c r="AI718" s="2456">
        <v>0</v>
      </c>
      <c r="AJ718" s="2456">
        <v>3012</v>
      </c>
      <c r="AK718" s="2457">
        <v>54488</v>
      </c>
    </row>
    <row r="719" spans="1:37" ht="13.5" customHeight="1">
      <c r="A719" s="2452">
        <v>41632</v>
      </c>
      <c r="B719" s="2450">
        <v>0</v>
      </c>
      <c r="C719" s="2450">
        <v>0</v>
      </c>
      <c r="D719" s="2450">
        <v>0</v>
      </c>
      <c r="E719" s="2454">
        <v>0</v>
      </c>
      <c r="F719" s="2450">
        <v>0</v>
      </c>
      <c r="G719" s="2451">
        <v>0</v>
      </c>
      <c r="H719" s="2453">
        <v>0</v>
      </c>
      <c r="I719" s="2451">
        <v>0</v>
      </c>
      <c r="J719" s="2451">
        <v>0</v>
      </c>
      <c r="K719" s="2453">
        <v>0</v>
      </c>
      <c r="L719" s="2451">
        <v>0</v>
      </c>
      <c r="M719" s="2451">
        <v>0</v>
      </c>
      <c r="N719" s="2453">
        <v>0</v>
      </c>
      <c r="O719" s="2451">
        <v>0</v>
      </c>
      <c r="P719" s="2451">
        <v>0</v>
      </c>
      <c r="Q719" s="2453">
        <v>0</v>
      </c>
      <c r="R719" s="2451">
        <v>0</v>
      </c>
      <c r="S719" s="2451">
        <v>0</v>
      </c>
      <c r="T719" s="2453">
        <v>0</v>
      </c>
      <c r="U719" s="2451">
        <v>0</v>
      </c>
      <c r="V719" s="2451">
        <v>0</v>
      </c>
      <c r="W719" s="2451">
        <v>0</v>
      </c>
      <c r="X719" s="2451">
        <v>0</v>
      </c>
      <c r="Y719" s="2451">
        <v>0</v>
      </c>
      <c r="Z719" s="2453">
        <v>0</v>
      </c>
      <c r="AA719" s="2451">
        <v>0</v>
      </c>
      <c r="AB719" s="2455">
        <v>1272</v>
      </c>
      <c r="AC719" s="2456">
        <v>230606</v>
      </c>
      <c r="AD719" s="2456">
        <v>14</v>
      </c>
      <c r="AE719" s="2456">
        <v>0</v>
      </c>
      <c r="AF719" s="2456">
        <v>162</v>
      </c>
      <c r="AG719" s="2456">
        <v>40</v>
      </c>
      <c r="AH719" s="2456">
        <v>0</v>
      </c>
      <c r="AI719" s="2456">
        <v>0</v>
      </c>
      <c r="AJ719" s="2456">
        <v>3012</v>
      </c>
      <c r="AK719" s="2457">
        <v>54731</v>
      </c>
    </row>
    <row r="720" spans="1:37" ht="13.5" customHeight="1">
      <c r="A720" s="2452">
        <v>41634</v>
      </c>
      <c r="B720" s="2450">
        <v>0</v>
      </c>
      <c r="C720" s="2450">
        <v>0</v>
      </c>
      <c r="D720" s="2450">
        <v>0</v>
      </c>
      <c r="E720" s="2454">
        <v>0</v>
      </c>
      <c r="F720" s="2450">
        <v>0</v>
      </c>
      <c r="G720" s="2451">
        <v>0</v>
      </c>
      <c r="H720" s="2453">
        <v>0</v>
      </c>
      <c r="I720" s="2451">
        <v>0</v>
      </c>
      <c r="J720" s="2451">
        <v>0</v>
      </c>
      <c r="K720" s="2453">
        <v>0</v>
      </c>
      <c r="L720" s="2451">
        <v>0</v>
      </c>
      <c r="M720" s="2451">
        <v>0</v>
      </c>
      <c r="N720" s="2453">
        <v>0</v>
      </c>
      <c r="O720" s="2451">
        <v>0</v>
      </c>
      <c r="P720" s="2451">
        <v>0</v>
      </c>
      <c r="Q720" s="2453">
        <v>0</v>
      </c>
      <c r="R720" s="2451">
        <v>0</v>
      </c>
      <c r="S720" s="2451">
        <v>0</v>
      </c>
      <c r="T720" s="2453">
        <v>0</v>
      </c>
      <c r="U720" s="2451">
        <v>0</v>
      </c>
      <c r="V720" s="2451">
        <v>0</v>
      </c>
      <c r="W720" s="2451">
        <v>0</v>
      </c>
      <c r="X720" s="2451">
        <v>0</v>
      </c>
      <c r="Y720" s="2451">
        <v>0</v>
      </c>
      <c r="Z720" s="2453">
        <v>0</v>
      </c>
      <c r="AA720" s="2451">
        <v>200</v>
      </c>
      <c r="AB720" s="2455">
        <v>2444</v>
      </c>
      <c r="AC720" s="2456">
        <v>230606</v>
      </c>
      <c r="AD720" s="2456">
        <v>14</v>
      </c>
      <c r="AE720" s="2456">
        <v>0</v>
      </c>
      <c r="AF720" s="2456">
        <v>162</v>
      </c>
      <c r="AG720" s="2456">
        <v>40</v>
      </c>
      <c r="AH720" s="2456">
        <v>0</v>
      </c>
      <c r="AI720" s="2456">
        <v>0</v>
      </c>
      <c r="AJ720" s="2456">
        <v>3012</v>
      </c>
      <c r="AK720" s="2457">
        <v>54566</v>
      </c>
    </row>
    <row r="721" spans="1:37" ht="13.5" customHeight="1">
      <c r="A721" s="2452">
        <v>41635</v>
      </c>
      <c r="B721" s="2450">
        <v>0</v>
      </c>
      <c r="C721" s="2450">
        <v>0</v>
      </c>
      <c r="D721" s="2450">
        <v>0</v>
      </c>
      <c r="E721" s="2454">
        <v>0</v>
      </c>
      <c r="F721" s="2450">
        <v>0</v>
      </c>
      <c r="G721" s="2451">
        <v>0</v>
      </c>
      <c r="H721" s="2453">
        <v>0</v>
      </c>
      <c r="I721" s="2451">
        <v>0</v>
      </c>
      <c r="J721" s="2451">
        <v>0</v>
      </c>
      <c r="K721" s="2453">
        <v>0</v>
      </c>
      <c r="L721" s="2451">
        <v>0</v>
      </c>
      <c r="M721" s="2451">
        <v>0</v>
      </c>
      <c r="N721" s="2453">
        <v>0</v>
      </c>
      <c r="O721" s="2451">
        <v>0</v>
      </c>
      <c r="P721" s="2451">
        <v>0</v>
      </c>
      <c r="Q721" s="2453">
        <v>0</v>
      </c>
      <c r="R721" s="2451">
        <v>0</v>
      </c>
      <c r="S721" s="2451">
        <v>0</v>
      </c>
      <c r="T721" s="2453">
        <v>0</v>
      </c>
      <c r="U721" s="2451">
        <v>0</v>
      </c>
      <c r="V721" s="2451">
        <v>0</v>
      </c>
      <c r="W721" s="2451">
        <v>0</v>
      </c>
      <c r="X721" s="2451">
        <v>0</v>
      </c>
      <c r="Y721" s="2451">
        <v>226</v>
      </c>
      <c r="Z721" s="2453">
        <v>0</v>
      </c>
      <c r="AA721" s="2451">
        <v>0</v>
      </c>
      <c r="AB721" s="2455">
        <v>1223</v>
      </c>
      <c r="AC721" s="2483">
        <v>230606</v>
      </c>
      <c r="AD721" s="2483">
        <v>14</v>
      </c>
      <c r="AE721" s="2483">
        <v>0</v>
      </c>
      <c r="AF721" s="2483">
        <v>162</v>
      </c>
      <c r="AG721" s="2483">
        <v>40</v>
      </c>
      <c r="AH721" s="2483">
        <v>0</v>
      </c>
      <c r="AI721" s="2483">
        <v>0</v>
      </c>
      <c r="AJ721" s="2483">
        <v>3187</v>
      </c>
      <c r="AK721" s="2484">
        <v>55269</v>
      </c>
    </row>
    <row r="722" spans="1:37" ht="13.5" customHeight="1">
      <c r="A722" s="2479">
        <v>41638</v>
      </c>
      <c r="B722" s="2477">
        <v>0</v>
      </c>
      <c r="C722" s="2477">
        <v>0</v>
      </c>
      <c r="D722" s="2477">
        <v>0</v>
      </c>
      <c r="E722" s="2481">
        <v>0</v>
      </c>
      <c r="F722" s="2477">
        <v>0</v>
      </c>
      <c r="G722" s="2478">
        <v>0</v>
      </c>
      <c r="H722" s="2480">
        <v>0</v>
      </c>
      <c r="I722" s="2478">
        <v>0</v>
      </c>
      <c r="J722" s="2478">
        <v>0</v>
      </c>
      <c r="K722" s="2480">
        <v>0</v>
      </c>
      <c r="L722" s="2478">
        <v>0</v>
      </c>
      <c r="M722" s="2478">
        <v>0</v>
      </c>
      <c r="N722" s="2480">
        <v>0</v>
      </c>
      <c r="O722" s="2478">
        <v>0</v>
      </c>
      <c r="P722" s="2478">
        <v>0</v>
      </c>
      <c r="Q722" s="2480">
        <v>0</v>
      </c>
      <c r="R722" s="2478">
        <v>0</v>
      </c>
      <c r="S722" s="2478">
        <v>0</v>
      </c>
      <c r="T722" s="2480">
        <v>0</v>
      </c>
      <c r="U722" s="2478">
        <v>0</v>
      </c>
      <c r="V722" s="2478">
        <v>0</v>
      </c>
      <c r="W722" s="2478">
        <v>0</v>
      </c>
      <c r="X722" s="2478">
        <v>0</v>
      </c>
      <c r="Y722" s="2478">
        <v>0</v>
      </c>
      <c r="Z722" s="2480">
        <v>0</v>
      </c>
      <c r="AA722" s="2478">
        <v>0</v>
      </c>
      <c r="AB722" s="2482">
        <v>1560</v>
      </c>
      <c r="AC722" s="2503">
        <v>230606</v>
      </c>
      <c r="AD722" s="2503">
        <v>14</v>
      </c>
      <c r="AE722" s="2503">
        <v>0</v>
      </c>
      <c r="AF722" s="2503">
        <v>0</v>
      </c>
      <c r="AG722" s="2503">
        <v>0</v>
      </c>
      <c r="AH722" s="2503">
        <v>0</v>
      </c>
      <c r="AI722" s="2503">
        <v>0</v>
      </c>
      <c r="AJ722" s="2503">
        <v>3187</v>
      </c>
      <c r="AK722" s="2504">
        <v>55549</v>
      </c>
    </row>
    <row r="723" spans="1:37" ht="13.5" customHeight="1">
      <c r="A723" s="2499">
        <v>41639</v>
      </c>
      <c r="B723" s="2497">
        <v>0</v>
      </c>
      <c r="C723" s="2497">
        <v>0</v>
      </c>
      <c r="D723" s="2497">
        <v>0</v>
      </c>
      <c r="E723" s="2501">
        <v>0</v>
      </c>
      <c r="F723" s="2497">
        <v>0</v>
      </c>
      <c r="G723" s="2498">
        <v>0</v>
      </c>
      <c r="H723" s="2500">
        <v>0</v>
      </c>
      <c r="I723" s="2498">
        <v>0</v>
      </c>
      <c r="J723" s="2498">
        <v>0</v>
      </c>
      <c r="K723" s="2500">
        <v>0</v>
      </c>
      <c r="L723" s="2498">
        <v>0</v>
      </c>
      <c r="M723" s="2498">
        <v>0</v>
      </c>
      <c r="N723" s="2500">
        <v>0</v>
      </c>
      <c r="O723" s="2498">
        <v>0</v>
      </c>
      <c r="P723" s="2498">
        <v>0</v>
      </c>
      <c r="Q723" s="2500">
        <v>0</v>
      </c>
      <c r="R723" s="2498">
        <v>0</v>
      </c>
      <c r="S723" s="2498">
        <v>0</v>
      </c>
      <c r="T723" s="2500">
        <v>0</v>
      </c>
      <c r="U723" s="2498">
        <v>0</v>
      </c>
      <c r="V723" s="2498">
        <v>0</v>
      </c>
      <c r="W723" s="2498">
        <v>0</v>
      </c>
      <c r="X723" s="2498">
        <v>0</v>
      </c>
      <c r="Y723" s="2498">
        <v>0</v>
      </c>
      <c r="Z723" s="2500">
        <v>0</v>
      </c>
      <c r="AA723" s="2498">
        <v>0</v>
      </c>
      <c r="AB723" s="2502">
        <v>3786</v>
      </c>
      <c r="AC723" s="2542">
        <v>230606</v>
      </c>
      <c r="AD723" s="2542">
        <v>14</v>
      </c>
      <c r="AE723" s="2542">
        <v>0</v>
      </c>
      <c r="AF723" s="2542">
        <v>0</v>
      </c>
      <c r="AG723" s="2542">
        <v>0</v>
      </c>
      <c r="AH723" s="2542">
        <v>0</v>
      </c>
      <c r="AI723" s="2542">
        <v>0</v>
      </c>
      <c r="AJ723" s="2542">
        <v>3187</v>
      </c>
      <c r="AK723" s="2543">
        <v>56850</v>
      </c>
    </row>
    <row r="724" spans="1:37" ht="13.5" customHeight="1">
      <c r="A724" s="2538">
        <v>41641</v>
      </c>
      <c r="B724" s="2536">
        <v>0</v>
      </c>
      <c r="C724" s="2536">
        <v>0</v>
      </c>
      <c r="D724" s="2536">
        <v>0</v>
      </c>
      <c r="E724" s="2540">
        <v>0</v>
      </c>
      <c r="F724" s="2536">
        <v>0</v>
      </c>
      <c r="G724" s="2537">
        <v>0</v>
      </c>
      <c r="H724" s="2539">
        <v>0</v>
      </c>
      <c r="I724" s="2537">
        <v>0</v>
      </c>
      <c r="J724" s="2537">
        <v>0</v>
      </c>
      <c r="K724" s="2539">
        <v>0</v>
      </c>
      <c r="L724" s="2537">
        <v>0</v>
      </c>
      <c r="M724" s="2537">
        <v>0</v>
      </c>
      <c r="N724" s="2539">
        <v>0</v>
      </c>
      <c r="O724" s="2537">
        <v>0</v>
      </c>
      <c r="P724" s="2537">
        <v>0</v>
      </c>
      <c r="Q724" s="2539">
        <v>0</v>
      </c>
      <c r="R724" s="2537">
        <v>0</v>
      </c>
      <c r="S724" s="2537">
        <v>0</v>
      </c>
      <c r="T724" s="2539">
        <v>0</v>
      </c>
      <c r="U724" s="2537">
        <v>0</v>
      </c>
      <c r="V724" s="2537">
        <v>0</v>
      </c>
      <c r="W724" s="2537">
        <v>0</v>
      </c>
      <c r="X724" s="2537">
        <v>0</v>
      </c>
      <c r="Y724" s="2537">
        <v>225</v>
      </c>
      <c r="Z724" s="2539">
        <v>0</v>
      </c>
      <c r="AA724" s="2537">
        <v>500</v>
      </c>
      <c r="AB724" s="2541">
        <v>4164</v>
      </c>
      <c r="AC724" s="2570">
        <v>230606</v>
      </c>
      <c r="AD724" s="2570">
        <v>14</v>
      </c>
      <c r="AE724" s="2570">
        <v>0</v>
      </c>
      <c r="AF724" s="2570">
        <v>0</v>
      </c>
      <c r="AG724" s="2570">
        <v>0</v>
      </c>
      <c r="AH724" s="2570">
        <v>0</v>
      </c>
      <c r="AI724" s="2570">
        <v>0</v>
      </c>
      <c r="AJ724" s="2570">
        <v>2063</v>
      </c>
      <c r="AK724" s="2571">
        <v>45824</v>
      </c>
    </row>
    <row r="725" spans="1:37" ht="13.5" customHeight="1">
      <c r="A725" s="2566">
        <v>41642</v>
      </c>
      <c r="B725" s="2564">
        <v>0</v>
      </c>
      <c r="C725" s="2564">
        <v>0</v>
      </c>
      <c r="D725" s="2564">
        <v>0</v>
      </c>
      <c r="E725" s="2568">
        <v>0</v>
      </c>
      <c r="F725" s="2564">
        <v>0</v>
      </c>
      <c r="G725" s="2565">
        <v>0</v>
      </c>
      <c r="H725" s="2567">
        <v>0</v>
      </c>
      <c r="I725" s="2565">
        <v>0</v>
      </c>
      <c r="J725" s="2565">
        <v>0</v>
      </c>
      <c r="K725" s="2567">
        <v>0</v>
      </c>
      <c r="L725" s="2565">
        <v>0</v>
      </c>
      <c r="M725" s="2565">
        <v>0</v>
      </c>
      <c r="N725" s="2567">
        <v>0</v>
      </c>
      <c r="O725" s="2565">
        <v>0</v>
      </c>
      <c r="P725" s="2565">
        <v>0</v>
      </c>
      <c r="Q725" s="2567">
        <v>0</v>
      </c>
      <c r="R725" s="2565">
        <v>0</v>
      </c>
      <c r="S725" s="2565">
        <v>0</v>
      </c>
      <c r="T725" s="2567">
        <v>0</v>
      </c>
      <c r="U725" s="2565">
        <v>0</v>
      </c>
      <c r="V725" s="2565">
        <v>0</v>
      </c>
      <c r="W725" s="2565">
        <v>0</v>
      </c>
      <c r="X725" s="2565">
        <v>0</v>
      </c>
      <c r="Y725" s="2565">
        <v>300</v>
      </c>
      <c r="Z725" s="2567">
        <v>0</v>
      </c>
      <c r="AA725" s="2565">
        <v>0</v>
      </c>
      <c r="AB725" s="2569">
        <v>1792</v>
      </c>
      <c r="AC725" s="2598">
        <v>230606</v>
      </c>
      <c r="AD725" s="2598">
        <v>0</v>
      </c>
      <c r="AE725" s="2598">
        <v>0</v>
      </c>
      <c r="AF725" s="2598">
        <v>0</v>
      </c>
      <c r="AG725" s="2598">
        <v>0</v>
      </c>
      <c r="AH725" s="2598">
        <v>0</v>
      </c>
      <c r="AI725" s="2598">
        <v>0</v>
      </c>
      <c r="AJ725" s="2598">
        <v>2301</v>
      </c>
      <c r="AK725" s="2599">
        <v>46079</v>
      </c>
    </row>
    <row r="726" spans="1:37" ht="13.5" customHeight="1">
      <c r="A726" s="2594">
        <v>41645</v>
      </c>
      <c r="B726" s="2592">
        <v>0</v>
      </c>
      <c r="C726" s="2592">
        <v>0</v>
      </c>
      <c r="D726" s="2592">
        <v>5</v>
      </c>
      <c r="E726" s="2596">
        <v>0</v>
      </c>
      <c r="F726" s="2592">
        <v>0</v>
      </c>
      <c r="G726" s="2593">
        <v>0</v>
      </c>
      <c r="H726" s="2595">
        <v>0</v>
      </c>
      <c r="I726" s="2593">
        <v>0</v>
      </c>
      <c r="J726" s="2593">
        <v>0</v>
      </c>
      <c r="K726" s="2595">
        <v>0</v>
      </c>
      <c r="L726" s="2593">
        <v>0</v>
      </c>
      <c r="M726" s="2593">
        <v>0</v>
      </c>
      <c r="N726" s="2595">
        <v>0</v>
      </c>
      <c r="O726" s="2593">
        <v>0</v>
      </c>
      <c r="P726" s="2593">
        <v>0</v>
      </c>
      <c r="Q726" s="2595">
        <v>0</v>
      </c>
      <c r="R726" s="2593">
        <v>0</v>
      </c>
      <c r="S726" s="2593">
        <v>0</v>
      </c>
      <c r="T726" s="2595">
        <v>0</v>
      </c>
      <c r="U726" s="2593">
        <v>0</v>
      </c>
      <c r="V726" s="2593">
        <v>0</v>
      </c>
      <c r="W726" s="2593">
        <v>0</v>
      </c>
      <c r="X726" s="2593">
        <v>0</v>
      </c>
      <c r="Y726" s="2593">
        <v>201</v>
      </c>
      <c r="Z726" s="2595">
        <v>0</v>
      </c>
      <c r="AA726" s="2593">
        <v>0</v>
      </c>
      <c r="AB726" s="2597">
        <v>3217</v>
      </c>
      <c r="AC726" s="2616">
        <v>230602</v>
      </c>
      <c r="AD726" s="2616">
        <v>0</v>
      </c>
      <c r="AE726" s="2616">
        <v>0</v>
      </c>
      <c r="AF726" s="2616">
        <v>0</v>
      </c>
      <c r="AG726" s="2616">
        <v>0</v>
      </c>
      <c r="AH726" s="2616">
        <v>0</v>
      </c>
      <c r="AI726" s="2616">
        <v>0</v>
      </c>
      <c r="AJ726" s="2616">
        <v>2477</v>
      </c>
      <c r="AK726" s="2617">
        <v>46038</v>
      </c>
    </row>
    <row r="727" spans="1:37" ht="13.5" customHeight="1">
      <c r="A727" s="2594">
        <v>41646</v>
      </c>
      <c r="B727" s="2611">
        <v>0</v>
      </c>
      <c r="C727" s="2611">
        <v>0</v>
      </c>
      <c r="D727" s="2611">
        <v>0</v>
      </c>
      <c r="E727" s="2614">
        <v>0</v>
      </c>
      <c r="F727" s="2611">
        <v>0</v>
      </c>
      <c r="G727" s="2612">
        <v>0</v>
      </c>
      <c r="H727" s="2613">
        <v>0</v>
      </c>
      <c r="I727" s="2612">
        <v>0</v>
      </c>
      <c r="J727" s="2612">
        <v>0</v>
      </c>
      <c r="K727" s="2613">
        <v>0</v>
      </c>
      <c r="L727" s="2612">
        <v>0</v>
      </c>
      <c r="M727" s="2612">
        <v>0</v>
      </c>
      <c r="N727" s="2613">
        <v>0</v>
      </c>
      <c r="O727" s="2612">
        <v>0</v>
      </c>
      <c r="P727" s="2612">
        <v>0</v>
      </c>
      <c r="Q727" s="2613">
        <v>0</v>
      </c>
      <c r="R727" s="2612">
        <v>0</v>
      </c>
      <c r="S727" s="2612">
        <v>0</v>
      </c>
      <c r="T727" s="2613">
        <v>0</v>
      </c>
      <c r="U727" s="2612">
        <v>0</v>
      </c>
      <c r="V727" s="2612">
        <v>0</v>
      </c>
      <c r="W727" s="2612">
        <v>0</v>
      </c>
      <c r="X727" s="2612">
        <v>0</v>
      </c>
      <c r="Y727" s="2612">
        <v>50</v>
      </c>
      <c r="Z727" s="2613">
        <v>0</v>
      </c>
      <c r="AA727" s="2612">
        <v>0</v>
      </c>
      <c r="AB727" s="2615">
        <v>380</v>
      </c>
      <c r="AC727" s="2634">
        <v>230602</v>
      </c>
      <c r="AD727" s="2634">
        <v>0</v>
      </c>
      <c r="AE727" s="2634">
        <v>0</v>
      </c>
      <c r="AF727" s="2634">
        <v>0</v>
      </c>
      <c r="AG727" s="2634">
        <v>0</v>
      </c>
      <c r="AH727" s="2634">
        <v>0</v>
      </c>
      <c r="AI727" s="2634">
        <v>0</v>
      </c>
      <c r="AJ727" s="2634">
        <v>2477</v>
      </c>
      <c r="AK727" s="2635">
        <v>46220</v>
      </c>
    </row>
    <row r="728" spans="1:37" ht="13.5" customHeight="1">
      <c r="A728" s="2594">
        <v>41647</v>
      </c>
      <c r="B728" s="2629">
        <v>0</v>
      </c>
      <c r="C728" s="2629">
        <v>0</v>
      </c>
      <c r="D728" s="2629">
        <v>0</v>
      </c>
      <c r="E728" s="2632">
        <v>0</v>
      </c>
      <c r="F728" s="2629">
        <v>0</v>
      </c>
      <c r="G728" s="2630">
        <v>0</v>
      </c>
      <c r="H728" s="2631">
        <v>0</v>
      </c>
      <c r="I728" s="2630">
        <v>0</v>
      </c>
      <c r="J728" s="2630">
        <v>0</v>
      </c>
      <c r="K728" s="2631">
        <v>0</v>
      </c>
      <c r="L728" s="2630">
        <v>0</v>
      </c>
      <c r="M728" s="2630">
        <v>0</v>
      </c>
      <c r="N728" s="2631">
        <v>0</v>
      </c>
      <c r="O728" s="2630">
        <v>0</v>
      </c>
      <c r="P728" s="2630">
        <v>0</v>
      </c>
      <c r="Q728" s="2631">
        <v>0</v>
      </c>
      <c r="R728" s="2630">
        <v>0</v>
      </c>
      <c r="S728" s="2630">
        <v>0</v>
      </c>
      <c r="T728" s="2631">
        <v>0</v>
      </c>
      <c r="U728" s="2630">
        <v>0</v>
      </c>
      <c r="V728" s="2630">
        <v>0</v>
      </c>
      <c r="W728" s="2630">
        <v>0</v>
      </c>
      <c r="X728" s="2630">
        <v>0</v>
      </c>
      <c r="Y728" s="2630">
        <v>75</v>
      </c>
      <c r="Z728" s="2631">
        <v>0</v>
      </c>
      <c r="AA728" s="2630">
        <v>0</v>
      </c>
      <c r="AB728" s="2633">
        <v>1975</v>
      </c>
      <c r="AC728" s="2652">
        <v>230602</v>
      </c>
      <c r="AD728" s="2652">
        <v>0</v>
      </c>
      <c r="AE728" s="2652">
        <v>0</v>
      </c>
      <c r="AF728" s="2652">
        <v>0</v>
      </c>
      <c r="AG728" s="2652">
        <v>0</v>
      </c>
      <c r="AH728" s="2652">
        <v>0</v>
      </c>
      <c r="AI728" s="2652">
        <v>0</v>
      </c>
      <c r="AJ728" s="2652">
        <v>2502</v>
      </c>
      <c r="AK728" s="2653">
        <v>46483</v>
      </c>
    </row>
    <row r="729" spans="1:37" ht="13.5" customHeight="1">
      <c r="A729" s="2594">
        <v>41648</v>
      </c>
      <c r="B729" s="2647">
        <v>0</v>
      </c>
      <c r="C729" s="2647">
        <v>0</v>
      </c>
      <c r="D729" s="2647">
        <v>0</v>
      </c>
      <c r="E729" s="2650">
        <v>0</v>
      </c>
      <c r="F729" s="2647">
        <v>0</v>
      </c>
      <c r="G729" s="2648">
        <v>0</v>
      </c>
      <c r="H729" s="2649">
        <v>0</v>
      </c>
      <c r="I729" s="2648">
        <v>0</v>
      </c>
      <c r="J729" s="2648">
        <v>0</v>
      </c>
      <c r="K729" s="2649">
        <v>0</v>
      </c>
      <c r="L729" s="2648">
        <v>0</v>
      </c>
      <c r="M729" s="2648">
        <v>0</v>
      </c>
      <c r="N729" s="2649">
        <v>0</v>
      </c>
      <c r="O729" s="2648">
        <v>0</v>
      </c>
      <c r="P729" s="2648">
        <v>0</v>
      </c>
      <c r="Q729" s="2649">
        <v>0</v>
      </c>
      <c r="R729" s="2648">
        <v>0</v>
      </c>
      <c r="S729" s="2648">
        <v>0</v>
      </c>
      <c r="T729" s="2649">
        <v>0</v>
      </c>
      <c r="U729" s="2648">
        <v>0</v>
      </c>
      <c r="V729" s="2648">
        <v>0</v>
      </c>
      <c r="W729" s="2648">
        <v>0</v>
      </c>
      <c r="X729" s="2648">
        <v>0</v>
      </c>
      <c r="Y729" s="2648">
        <v>75</v>
      </c>
      <c r="Z729" s="2649">
        <v>0</v>
      </c>
      <c r="AA729" s="2648">
        <v>0</v>
      </c>
      <c r="AB729" s="2651">
        <v>2504</v>
      </c>
      <c r="AC729" s="2672">
        <v>230602</v>
      </c>
      <c r="AD729" s="2672">
        <v>0</v>
      </c>
      <c r="AE729" s="2672">
        <v>0</v>
      </c>
      <c r="AF729" s="2672">
        <v>0</v>
      </c>
      <c r="AG729" s="2672">
        <v>0</v>
      </c>
      <c r="AH729" s="2672">
        <v>0</v>
      </c>
      <c r="AI729" s="2672">
        <v>0</v>
      </c>
      <c r="AJ729" s="2672">
        <v>2577</v>
      </c>
      <c r="AK729" s="2673">
        <v>47324</v>
      </c>
    </row>
    <row r="730" spans="1:37" ht="13.5" customHeight="1">
      <c r="A730" s="2666">
        <v>41649</v>
      </c>
      <c r="B730" s="2667">
        <v>0</v>
      </c>
      <c r="C730" s="2667">
        <v>0</v>
      </c>
      <c r="D730" s="2667">
        <v>20</v>
      </c>
      <c r="E730" s="2670">
        <v>0</v>
      </c>
      <c r="F730" s="2667">
        <v>0</v>
      </c>
      <c r="G730" s="2668">
        <v>0</v>
      </c>
      <c r="H730" s="2669">
        <v>0</v>
      </c>
      <c r="I730" s="2668">
        <v>0</v>
      </c>
      <c r="J730" s="2668">
        <v>0</v>
      </c>
      <c r="K730" s="2669">
        <v>0</v>
      </c>
      <c r="L730" s="2668">
        <v>0</v>
      </c>
      <c r="M730" s="2668">
        <v>0</v>
      </c>
      <c r="N730" s="2669">
        <v>0</v>
      </c>
      <c r="O730" s="2668">
        <v>0</v>
      </c>
      <c r="P730" s="2668">
        <v>0</v>
      </c>
      <c r="Q730" s="2669">
        <v>0</v>
      </c>
      <c r="R730" s="2668">
        <v>0</v>
      </c>
      <c r="S730" s="2668">
        <v>0</v>
      </c>
      <c r="T730" s="2669">
        <v>0</v>
      </c>
      <c r="U730" s="2668">
        <v>0</v>
      </c>
      <c r="V730" s="2668">
        <v>0</v>
      </c>
      <c r="W730" s="2668">
        <v>0</v>
      </c>
      <c r="X730" s="2668">
        <v>0</v>
      </c>
      <c r="Y730" s="2668">
        <v>476</v>
      </c>
      <c r="Z730" s="2669">
        <v>0</v>
      </c>
      <c r="AA730" s="2668">
        <v>1000</v>
      </c>
      <c r="AB730" s="2671">
        <v>6565</v>
      </c>
      <c r="AC730" s="2693">
        <v>230602</v>
      </c>
      <c r="AD730" s="2693">
        <v>0</v>
      </c>
      <c r="AE730" s="2693">
        <v>0</v>
      </c>
      <c r="AF730" s="2693">
        <v>0</v>
      </c>
      <c r="AG730" s="2693">
        <v>0</v>
      </c>
      <c r="AH730" s="2693">
        <v>0</v>
      </c>
      <c r="AI730" s="2693">
        <v>0</v>
      </c>
      <c r="AJ730" s="2693">
        <v>2911</v>
      </c>
      <c r="AK730" s="2694">
        <v>47390</v>
      </c>
    </row>
    <row r="731" spans="1:37" ht="13.5" customHeight="1">
      <c r="A731" s="2689">
        <v>41652</v>
      </c>
      <c r="B731" s="2687">
        <v>0</v>
      </c>
      <c r="C731" s="2687">
        <v>0</v>
      </c>
      <c r="D731" s="2687">
        <v>0</v>
      </c>
      <c r="E731" s="2691">
        <v>0</v>
      </c>
      <c r="F731" s="2687">
        <v>0</v>
      </c>
      <c r="G731" s="2688">
        <v>0</v>
      </c>
      <c r="H731" s="2690">
        <v>0</v>
      </c>
      <c r="I731" s="2688">
        <v>0</v>
      </c>
      <c r="J731" s="2688">
        <v>0</v>
      </c>
      <c r="K731" s="2690">
        <v>0</v>
      </c>
      <c r="L731" s="2688">
        <v>0</v>
      </c>
      <c r="M731" s="2688">
        <v>0</v>
      </c>
      <c r="N731" s="2690">
        <v>0</v>
      </c>
      <c r="O731" s="2688">
        <v>0</v>
      </c>
      <c r="P731" s="2688">
        <v>0</v>
      </c>
      <c r="Q731" s="2690">
        <v>0</v>
      </c>
      <c r="R731" s="2688">
        <v>0</v>
      </c>
      <c r="S731" s="2688">
        <v>0</v>
      </c>
      <c r="T731" s="2690">
        <v>0</v>
      </c>
      <c r="U731" s="2688">
        <v>0</v>
      </c>
      <c r="V731" s="2688">
        <v>0</v>
      </c>
      <c r="W731" s="2688">
        <v>0</v>
      </c>
      <c r="X731" s="2688">
        <v>0</v>
      </c>
      <c r="Y731" s="2688">
        <v>150</v>
      </c>
      <c r="Z731" s="2690">
        <v>0</v>
      </c>
      <c r="AA731" s="2688">
        <v>0</v>
      </c>
      <c r="AB731" s="2692">
        <v>3486</v>
      </c>
      <c r="AC731" s="2711">
        <v>230602</v>
      </c>
      <c r="AD731" s="2711">
        <v>0</v>
      </c>
      <c r="AE731" s="2711">
        <v>0</v>
      </c>
      <c r="AF731" s="2711">
        <v>0</v>
      </c>
      <c r="AG731" s="2711">
        <v>0</v>
      </c>
      <c r="AH731" s="2711">
        <v>0</v>
      </c>
      <c r="AI731" s="2711">
        <v>0</v>
      </c>
      <c r="AJ731" s="2711">
        <v>3061</v>
      </c>
      <c r="AK731" s="2712">
        <v>47493</v>
      </c>
    </row>
    <row r="732" spans="1:37" ht="13.5" customHeight="1">
      <c r="A732" s="2689">
        <v>41653</v>
      </c>
      <c r="B732" s="2706">
        <v>0</v>
      </c>
      <c r="C732" s="2706">
        <v>0</v>
      </c>
      <c r="D732" s="2706">
        <v>0</v>
      </c>
      <c r="E732" s="2709">
        <v>0</v>
      </c>
      <c r="F732" s="2706">
        <v>0</v>
      </c>
      <c r="G732" s="2707">
        <v>0</v>
      </c>
      <c r="H732" s="2708">
        <v>0</v>
      </c>
      <c r="I732" s="2707">
        <v>0</v>
      </c>
      <c r="J732" s="2707">
        <v>0</v>
      </c>
      <c r="K732" s="2708">
        <v>0</v>
      </c>
      <c r="L732" s="2707">
        <v>0</v>
      </c>
      <c r="M732" s="2707">
        <v>0</v>
      </c>
      <c r="N732" s="2708">
        <v>0</v>
      </c>
      <c r="O732" s="2707">
        <v>0</v>
      </c>
      <c r="P732" s="2707">
        <v>0</v>
      </c>
      <c r="Q732" s="2708">
        <v>0</v>
      </c>
      <c r="R732" s="2707">
        <v>0</v>
      </c>
      <c r="S732" s="2707">
        <v>0</v>
      </c>
      <c r="T732" s="2708">
        <v>0</v>
      </c>
      <c r="U732" s="2707">
        <v>0</v>
      </c>
      <c r="V732" s="2707">
        <v>0</v>
      </c>
      <c r="W732" s="2707">
        <v>0</v>
      </c>
      <c r="X732" s="2707">
        <v>0</v>
      </c>
      <c r="Y732" s="2707">
        <v>50</v>
      </c>
      <c r="Z732" s="2708">
        <v>0</v>
      </c>
      <c r="AA732" s="2707">
        <v>0</v>
      </c>
      <c r="AB732" s="2710">
        <v>3844</v>
      </c>
      <c r="AC732" s="2729">
        <v>230602</v>
      </c>
      <c r="AD732" s="2729">
        <v>0</v>
      </c>
      <c r="AE732" s="2729">
        <v>0</v>
      </c>
      <c r="AF732" s="2729">
        <v>0</v>
      </c>
      <c r="AG732" s="2729">
        <v>0</v>
      </c>
      <c r="AH732" s="2729">
        <v>0</v>
      </c>
      <c r="AI732" s="2729">
        <v>0</v>
      </c>
      <c r="AJ732" s="2729">
        <v>2111</v>
      </c>
      <c r="AK732" s="2730">
        <v>47263</v>
      </c>
    </row>
    <row r="733" spans="1:37" ht="13.5" customHeight="1">
      <c r="A733" s="2689">
        <v>41654</v>
      </c>
      <c r="B733" s="2724">
        <v>0</v>
      </c>
      <c r="C733" s="2724">
        <v>0</v>
      </c>
      <c r="D733" s="2724">
        <v>0</v>
      </c>
      <c r="E733" s="2727">
        <v>0</v>
      </c>
      <c r="F733" s="2724">
        <v>0</v>
      </c>
      <c r="G733" s="2725">
        <v>0</v>
      </c>
      <c r="H733" s="2726">
        <v>0</v>
      </c>
      <c r="I733" s="2725">
        <v>0</v>
      </c>
      <c r="J733" s="2725">
        <v>0</v>
      </c>
      <c r="K733" s="2726">
        <v>0</v>
      </c>
      <c r="L733" s="2725">
        <v>0</v>
      </c>
      <c r="M733" s="2725">
        <v>0</v>
      </c>
      <c r="N733" s="2726">
        <v>0</v>
      </c>
      <c r="O733" s="2725">
        <v>0</v>
      </c>
      <c r="P733" s="2725">
        <v>0</v>
      </c>
      <c r="Q733" s="2726">
        <v>0</v>
      </c>
      <c r="R733" s="2725">
        <v>0</v>
      </c>
      <c r="S733" s="2725">
        <v>0</v>
      </c>
      <c r="T733" s="2726">
        <v>0</v>
      </c>
      <c r="U733" s="2725">
        <v>0</v>
      </c>
      <c r="V733" s="2725">
        <v>0</v>
      </c>
      <c r="W733" s="2725">
        <v>0</v>
      </c>
      <c r="X733" s="2725">
        <v>0</v>
      </c>
      <c r="Y733" s="2725">
        <v>50</v>
      </c>
      <c r="Z733" s="2726">
        <v>0</v>
      </c>
      <c r="AA733" s="2725">
        <v>0</v>
      </c>
      <c r="AB733" s="2728">
        <v>3466</v>
      </c>
      <c r="AC733" s="2749">
        <v>230602</v>
      </c>
      <c r="AD733" s="2749">
        <v>0</v>
      </c>
      <c r="AE733" s="2749">
        <v>0</v>
      </c>
      <c r="AF733" s="2749">
        <v>0</v>
      </c>
      <c r="AG733" s="2749">
        <v>0</v>
      </c>
      <c r="AH733" s="2749">
        <v>0</v>
      </c>
      <c r="AI733" s="2749">
        <v>0</v>
      </c>
      <c r="AJ733" s="2749">
        <v>3161</v>
      </c>
      <c r="AK733" s="2750">
        <v>45875</v>
      </c>
    </row>
    <row r="734" spans="1:37" ht="13.5" customHeight="1">
      <c r="A734" s="2743">
        <v>41655</v>
      </c>
      <c r="B734" s="2744">
        <v>0</v>
      </c>
      <c r="C734" s="2744">
        <v>0</v>
      </c>
      <c r="D734" s="2744">
        <v>0</v>
      </c>
      <c r="E734" s="2747">
        <v>0</v>
      </c>
      <c r="F734" s="2744">
        <v>0</v>
      </c>
      <c r="G734" s="2745">
        <v>0</v>
      </c>
      <c r="H734" s="2746">
        <v>0</v>
      </c>
      <c r="I734" s="2745">
        <v>0</v>
      </c>
      <c r="J734" s="2745">
        <v>0</v>
      </c>
      <c r="K734" s="2746">
        <v>0</v>
      </c>
      <c r="L734" s="2745">
        <v>0</v>
      </c>
      <c r="M734" s="2745">
        <v>0</v>
      </c>
      <c r="N734" s="2746">
        <v>0</v>
      </c>
      <c r="O734" s="2745">
        <v>0</v>
      </c>
      <c r="P734" s="2745">
        <v>0</v>
      </c>
      <c r="Q734" s="2746">
        <v>0</v>
      </c>
      <c r="R734" s="2745">
        <v>0</v>
      </c>
      <c r="S734" s="2745">
        <v>0</v>
      </c>
      <c r="T734" s="2746">
        <v>0</v>
      </c>
      <c r="U734" s="2745">
        <v>0</v>
      </c>
      <c r="V734" s="2745">
        <v>0</v>
      </c>
      <c r="W734" s="2745">
        <v>0</v>
      </c>
      <c r="X734" s="2745">
        <v>0</v>
      </c>
      <c r="Y734" s="2745">
        <v>625</v>
      </c>
      <c r="Z734" s="2746">
        <v>0</v>
      </c>
      <c r="AA734" s="2745">
        <v>0</v>
      </c>
      <c r="AB734" s="2748">
        <v>2390</v>
      </c>
      <c r="AC734" s="2772">
        <v>230602</v>
      </c>
      <c r="AD734" s="2772">
        <v>0</v>
      </c>
      <c r="AE734" s="2772">
        <v>0</v>
      </c>
      <c r="AF734" s="2772">
        <v>0</v>
      </c>
      <c r="AG734" s="2772">
        <v>0</v>
      </c>
      <c r="AH734" s="2772">
        <v>0</v>
      </c>
      <c r="AI734" s="2772">
        <v>0</v>
      </c>
      <c r="AJ734" s="2772">
        <v>3636</v>
      </c>
      <c r="AK734" s="2773">
        <v>45781</v>
      </c>
    </row>
    <row r="735" spans="1:37" ht="13.5" customHeight="1">
      <c r="A735" s="2743">
        <v>41656</v>
      </c>
      <c r="B735" s="2767">
        <v>0</v>
      </c>
      <c r="C735" s="2767">
        <v>0</v>
      </c>
      <c r="D735" s="2767">
        <v>0</v>
      </c>
      <c r="E735" s="2770">
        <v>0</v>
      </c>
      <c r="F735" s="2767">
        <v>0</v>
      </c>
      <c r="G735" s="2768">
        <v>0</v>
      </c>
      <c r="H735" s="2769">
        <v>0</v>
      </c>
      <c r="I735" s="2768">
        <v>0</v>
      </c>
      <c r="J735" s="2768">
        <v>0</v>
      </c>
      <c r="K735" s="2769">
        <v>0</v>
      </c>
      <c r="L735" s="2768">
        <v>0</v>
      </c>
      <c r="M735" s="2768">
        <v>0</v>
      </c>
      <c r="N735" s="2769">
        <v>0</v>
      </c>
      <c r="O735" s="2768">
        <v>0</v>
      </c>
      <c r="P735" s="2768">
        <v>0</v>
      </c>
      <c r="Q735" s="2769">
        <v>0</v>
      </c>
      <c r="R735" s="2768">
        <v>0</v>
      </c>
      <c r="S735" s="2768">
        <v>0</v>
      </c>
      <c r="T735" s="2769">
        <v>0</v>
      </c>
      <c r="U735" s="2768">
        <v>0</v>
      </c>
      <c r="V735" s="2768">
        <v>0</v>
      </c>
      <c r="W735" s="2768">
        <v>0</v>
      </c>
      <c r="X735" s="2768">
        <v>0</v>
      </c>
      <c r="Y735" s="2768">
        <v>0</v>
      </c>
      <c r="Z735" s="2769">
        <v>0</v>
      </c>
      <c r="AA735" s="2768">
        <v>0</v>
      </c>
      <c r="AB735" s="2771">
        <v>1558</v>
      </c>
      <c r="AC735" s="2794">
        <v>230602</v>
      </c>
      <c r="AD735" s="2794">
        <v>0</v>
      </c>
      <c r="AE735" s="2794">
        <v>0</v>
      </c>
      <c r="AF735" s="2794">
        <v>0</v>
      </c>
      <c r="AG735" s="2794">
        <v>0</v>
      </c>
      <c r="AH735" s="2794">
        <v>0</v>
      </c>
      <c r="AI735" s="2794">
        <v>0</v>
      </c>
      <c r="AJ735" s="2794">
        <v>3636</v>
      </c>
      <c r="AK735" s="2795">
        <v>46922</v>
      </c>
    </row>
    <row r="736" spans="1:37" ht="13.5" customHeight="1">
      <c r="A736" s="2245">
        <v>41660</v>
      </c>
      <c r="B736" s="2789">
        <v>0</v>
      </c>
      <c r="C736" s="2789">
        <v>0</v>
      </c>
      <c r="D736" s="2789">
        <v>0</v>
      </c>
      <c r="E736" s="2792">
        <v>0</v>
      </c>
      <c r="F736" s="2789">
        <v>0</v>
      </c>
      <c r="G736" s="2790">
        <v>0</v>
      </c>
      <c r="H736" s="2791">
        <v>0</v>
      </c>
      <c r="I736" s="2790">
        <v>0</v>
      </c>
      <c r="J736" s="2790">
        <v>0</v>
      </c>
      <c r="K736" s="2791">
        <v>0</v>
      </c>
      <c r="L736" s="2790">
        <v>0</v>
      </c>
      <c r="M736" s="2790">
        <v>0</v>
      </c>
      <c r="N736" s="2791">
        <v>0</v>
      </c>
      <c r="O736" s="2790">
        <v>0</v>
      </c>
      <c r="P736" s="2790">
        <v>0</v>
      </c>
      <c r="Q736" s="2791">
        <v>0</v>
      </c>
      <c r="R736" s="2790">
        <v>0</v>
      </c>
      <c r="S736" s="2790">
        <v>0</v>
      </c>
      <c r="T736" s="2791">
        <v>0</v>
      </c>
      <c r="U736" s="2790">
        <v>0</v>
      </c>
      <c r="V736" s="2790">
        <v>0</v>
      </c>
      <c r="W736" s="2790">
        <v>0</v>
      </c>
      <c r="X736" s="2790">
        <v>0</v>
      </c>
      <c r="Y736" s="2790">
        <v>0</v>
      </c>
      <c r="Z736" s="2791">
        <v>0</v>
      </c>
      <c r="AA736" s="2790">
        <v>0</v>
      </c>
      <c r="AB736" s="2793">
        <v>804</v>
      </c>
      <c r="AC736" s="2812">
        <v>230602</v>
      </c>
      <c r="AD736" s="2812">
        <v>0</v>
      </c>
      <c r="AE736" s="2812">
        <v>0</v>
      </c>
      <c r="AF736" s="2812">
        <v>0</v>
      </c>
      <c r="AG736" s="2812">
        <v>0</v>
      </c>
      <c r="AH736" s="2812">
        <v>0</v>
      </c>
      <c r="AI736" s="2812">
        <v>0</v>
      </c>
      <c r="AJ736" s="2812">
        <v>3636</v>
      </c>
      <c r="AK736" s="2813">
        <v>46720</v>
      </c>
    </row>
    <row r="737" spans="1:37" ht="13.5" customHeight="1">
      <c r="A737" s="2245">
        <v>41661</v>
      </c>
      <c r="B737" s="2807">
        <v>0</v>
      </c>
      <c r="C737" s="2807">
        <v>0</v>
      </c>
      <c r="D737" s="2807">
        <v>60</v>
      </c>
      <c r="E737" s="2810">
        <v>0</v>
      </c>
      <c r="F737" s="2807">
        <v>0</v>
      </c>
      <c r="G737" s="2808">
        <v>0</v>
      </c>
      <c r="H737" s="2809">
        <v>0</v>
      </c>
      <c r="I737" s="2808">
        <v>0</v>
      </c>
      <c r="J737" s="2808">
        <v>0</v>
      </c>
      <c r="K737" s="2809">
        <v>0</v>
      </c>
      <c r="L737" s="2808">
        <v>0</v>
      </c>
      <c r="M737" s="2808">
        <v>0</v>
      </c>
      <c r="N737" s="2809">
        <v>0</v>
      </c>
      <c r="O737" s="2808">
        <v>0</v>
      </c>
      <c r="P737" s="2808">
        <v>0</v>
      </c>
      <c r="Q737" s="2809">
        <v>0</v>
      </c>
      <c r="R737" s="2808">
        <v>0</v>
      </c>
      <c r="S737" s="2808">
        <v>0</v>
      </c>
      <c r="T737" s="2809">
        <v>0</v>
      </c>
      <c r="U737" s="2808">
        <v>0</v>
      </c>
      <c r="V737" s="2808">
        <v>0</v>
      </c>
      <c r="W737" s="2808">
        <v>0</v>
      </c>
      <c r="X737" s="2808">
        <v>0</v>
      </c>
      <c r="Y737" s="2808">
        <v>400</v>
      </c>
      <c r="Z737" s="2809">
        <v>0</v>
      </c>
      <c r="AA737" s="2808">
        <v>0</v>
      </c>
      <c r="AB737" s="2811">
        <v>3279</v>
      </c>
      <c r="AC737" s="2830">
        <v>230642</v>
      </c>
      <c r="AD737" s="2830">
        <v>0</v>
      </c>
      <c r="AE737" s="2830">
        <v>0</v>
      </c>
      <c r="AF737" s="2830">
        <v>0</v>
      </c>
      <c r="AG737" s="2830">
        <v>0</v>
      </c>
      <c r="AH737" s="2830">
        <v>0</v>
      </c>
      <c r="AI737" s="2830">
        <v>0</v>
      </c>
      <c r="AJ737" s="2830">
        <v>3960</v>
      </c>
      <c r="AK737" s="2831">
        <v>47471</v>
      </c>
    </row>
    <row r="738" spans="1:37" ht="13.5" customHeight="1">
      <c r="A738" s="2245">
        <v>41662</v>
      </c>
      <c r="B738" s="2825">
        <v>0</v>
      </c>
      <c r="C738" s="2825">
        <v>0</v>
      </c>
      <c r="D738" s="2825">
        <v>666</v>
      </c>
      <c r="E738" s="2828">
        <v>0</v>
      </c>
      <c r="F738" s="2825">
        <v>0</v>
      </c>
      <c r="G738" s="2826">
        <v>0</v>
      </c>
      <c r="H738" s="2827">
        <v>0</v>
      </c>
      <c r="I738" s="2826">
        <v>0</v>
      </c>
      <c r="J738" s="2826">
        <v>0</v>
      </c>
      <c r="K738" s="2827">
        <v>0</v>
      </c>
      <c r="L738" s="2826">
        <v>0</v>
      </c>
      <c r="M738" s="2826">
        <v>0</v>
      </c>
      <c r="N738" s="2827">
        <v>0</v>
      </c>
      <c r="O738" s="2826">
        <v>0</v>
      </c>
      <c r="P738" s="2826">
        <v>0</v>
      </c>
      <c r="Q738" s="2827">
        <v>0</v>
      </c>
      <c r="R738" s="2826">
        <v>0</v>
      </c>
      <c r="S738" s="2826">
        <v>0</v>
      </c>
      <c r="T738" s="2827">
        <v>0</v>
      </c>
      <c r="U738" s="2826">
        <v>0</v>
      </c>
      <c r="V738" s="2826">
        <v>0</v>
      </c>
      <c r="W738" s="2826">
        <v>0</v>
      </c>
      <c r="X738" s="2826">
        <v>0</v>
      </c>
      <c r="Y738" s="2826">
        <v>100</v>
      </c>
      <c r="Z738" s="2827">
        <v>0</v>
      </c>
      <c r="AA738" s="2826">
        <v>0</v>
      </c>
      <c r="AB738" s="2829">
        <v>1440</v>
      </c>
      <c r="AC738" s="2848">
        <v>231090</v>
      </c>
      <c r="AD738" s="2848">
        <v>0</v>
      </c>
      <c r="AE738" s="2848">
        <v>0</v>
      </c>
      <c r="AF738" s="2848">
        <v>0</v>
      </c>
      <c r="AG738" s="2848">
        <v>0</v>
      </c>
      <c r="AH738" s="2848">
        <v>0</v>
      </c>
      <c r="AI738" s="2848">
        <v>0</v>
      </c>
      <c r="AJ738" s="2848">
        <v>4060</v>
      </c>
      <c r="AK738" s="2849">
        <v>47907</v>
      </c>
    </row>
    <row r="739" spans="1:37" ht="13.5" customHeight="1">
      <c r="A739" s="2245">
        <v>41663</v>
      </c>
      <c r="B739" s="2843">
        <v>0</v>
      </c>
      <c r="C739" s="2843">
        <v>0</v>
      </c>
      <c r="D739" s="2843">
        <v>0</v>
      </c>
      <c r="E739" s="2846">
        <v>0</v>
      </c>
      <c r="F739" s="2843">
        <v>0</v>
      </c>
      <c r="G739" s="2844">
        <v>0</v>
      </c>
      <c r="H739" s="2845">
        <v>0</v>
      </c>
      <c r="I739" s="2844">
        <v>0</v>
      </c>
      <c r="J739" s="2844">
        <v>0</v>
      </c>
      <c r="K739" s="2845">
        <v>0</v>
      </c>
      <c r="L739" s="2844">
        <v>0</v>
      </c>
      <c r="M739" s="2844">
        <v>0</v>
      </c>
      <c r="N739" s="2845">
        <v>0</v>
      </c>
      <c r="O739" s="2844">
        <v>0</v>
      </c>
      <c r="P739" s="2844">
        <v>0</v>
      </c>
      <c r="Q739" s="2845">
        <v>0</v>
      </c>
      <c r="R739" s="2844">
        <v>0</v>
      </c>
      <c r="S739" s="2844">
        <v>0</v>
      </c>
      <c r="T739" s="2845">
        <v>0</v>
      </c>
      <c r="U739" s="2844">
        <v>0</v>
      </c>
      <c r="V739" s="2844">
        <v>0</v>
      </c>
      <c r="W739" s="2844">
        <v>0</v>
      </c>
      <c r="X739" s="2844">
        <v>0</v>
      </c>
      <c r="Y739" s="2844">
        <v>425</v>
      </c>
      <c r="Z739" s="2845">
        <v>0</v>
      </c>
      <c r="AA739" s="2844">
        <v>3000</v>
      </c>
      <c r="AB739" s="2847">
        <v>12528</v>
      </c>
      <c r="AC739" s="2866">
        <v>231090</v>
      </c>
      <c r="AD739" s="2866">
        <v>0</v>
      </c>
      <c r="AE739" s="2866">
        <v>0</v>
      </c>
      <c r="AF739" s="2866">
        <v>0</v>
      </c>
      <c r="AG739" s="2866">
        <v>0</v>
      </c>
      <c r="AH739" s="2866">
        <v>0</v>
      </c>
      <c r="AI739" s="2866">
        <v>0</v>
      </c>
      <c r="AJ739" s="2866">
        <v>4010</v>
      </c>
      <c r="AK739" s="2867">
        <v>48185</v>
      </c>
    </row>
    <row r="740" spans="1:37" ht="13.5" customHeight="1">
      <c r="A740" s="2245">
        <f>'GDF Futures'!A44</f>
        <v>41666</v>
      </c>
      <c r="B740" s="2861">
        <v>0</v>
      </c>
      <c r="C740" s="2861">
        <v>0</v>
      </c>
      <c r="D740" s="2861">
        <v>20</v>
      </c>
      <c r="E740" s="2864">
        <v>0</v>
      </c>
      <c r="F740" s="2861">
        <v>0</v>
      </c>
      <c r="G740" s="2862">
        <v>0</v>
      </c>
      <c r="H740" s="2863">
        <v>0</v>
      </c>
      <c r="I740" s="2862">
        <v>0</v>
      </c>
      <c r="J740" s="2862">
        <v>0</v>
      </c>
      <c r="K740" s="2863">
        <v>0</v>
      </c>
      <c r="L740" s="2862">
        <v>0</v>
      </c>
      <c r="M740" s="2862">
        <v>0</v>
      </c>
      <c r="N740" s="2863">
        <v>0</v>
      </c>
      <c r="O740" s="2862">
        <v>0</v>
      </c>
      <c r="P740" s="2862">
        <v>0</v>
      </c>
      <c r="Q740" s="2863">
        <v>0</v>
      </c>
      <c r="R740" s="2862">
        <v>0</v>
      </c>
      <c r="S740" s="2862">
        <v>0</v>
      </c>
      <c r="T740" s="2863">
        <v>0</v>
      </c>
      <c r="U740" s="2862">
        <v>0</v>
      </c>
      <c r="V740" s="2862">
        <v>0</v>
      </c>
      <c r="W740" s="2862">
        <v>0</v>
      </c>
      <c r="X740" s="2862">
        <v>0</v>
      </c>
      <c r="Y740" s="2862">
        <v>301</v>
      </c>
      <c r="Z740" s="2863">
        <v>0</v>
      </c>
      <c r="AA740" s="2862">
        <v>500</v>
      </c>
      <c r="AB740" s="2865">
        <v>4956</v>
      </c>
      <c r="AC740" s="2877">
        <v>231090</v>
      </c>
      <c r="AD740" s="2877">
        <v>0</v>
      </c>
      <c r="AE740" s="2877">
        <v>0</v>
      </c>
      <c r="AF740" s="2877">
        <v>0</v>
      </c>
      <c r="AG740" s="2877">
        <v>0</v>
      </c>
      <c r="AH740" s="2877">
        <v>0</v>
      </c>
      <c r="AI740" s="2877">
        <v>0</v>
      </c>
      <c r="AJ740" s="2877">
        <v>4311</v>
      </c>
      <c r="AK740" s="2878">
        <v>48049</v>
      </c>
    </row>
    <row r="741" spans="1:37" ht="13.5" customHeight="1">
      <c r="A741" s="2245">
        <f>'GDF Futures'!A45</f>
        <v>41667</v>
      </c>
      <c r="B741" s="2872">
        <v>0</v>
      </c>
      <c r="C741" s="2872">
        <v>0</v>
      </c>
      <c r="D741" s="2872">
        <v>20</v>
      </c>
      <c r="E741" s="2875">
        <v>0</v>
      </c>
      <c r="F741" s="2872">
        <v>0</v>
      </c>
      <c r="G741" s="2873">
        <v>0</v>
      </c>
      <c r="H741" s="2874">
        <v>0</v>
      </c>
      <c r="I741" s="2873">
        <v>0</v>
      </c>
      <c r="J741" s="2873">
        <v>0</v>
      </c>
      <c r="K741" s="2874">
        <v>0</v>
      </c>
      <c r="L741" s="2873">
        <v>0</v>
      </c>
      <c r="M741" s="2873">
        <v>0</v>
      </c>
      <c r="N741" s="2874">
        <v>0</v>
      </c>
      <c r="O741" s="2873">
        <v>0</v>
      </c>
      <c r="P741" s="2873">
        <v>0</v>
      </c>
      <c r="Q741" s="2874">
        <v>0</v>
      </c>
      <c r="R741" s="2873">
        <v>0</v>
      </c>
      <c r="S741" s="2873">
        <v>0</v>
      </c>
      <c r="T741" s="2874">
        <v>0</v>
      </c>
      <c r="U741" s="2873">
        <v>0</v>
      </c>
      <c r="V741" s="2873">
        <v>0</v>
      </c>
      <c r="W741" s="2873">
        <v>0</v>
      </c>
      <c r="X741" s="2873">
        <v>0</v>
      </c>
      <c r="Y741" s="2873">
        <v>200</v>
      </c>
      <c r="Z741" s="2874">
        <v>0</v>
      </c>
      <c r="AA741" s="2873">
        <v>500</v>
      </c>
      <c r="AB741" s="2876">
        <v>3690</v>
      </c>
      <c r="AC741" s="2901">
        <v>231090</v>
      </c>
      <c r="AD741" s="2901">
        <v>0</v>
      </c>
      <c r="AE741" s="2901">
        <v>0</v>
      </c>
      <c r="AF741" s="2901">
        <v>0</v>
      </c>
      <c r="AG741" s="2901">
        <v>0</v>
      </c>
      <c r="AH741" s="2901">
        <v>0</v>
      </c>
      <c r="AI741" s="2901">
        <v>0</v>
      </c>
      <c r="AJ741" s="2901">
        <v>4261</v>
      </c>
      <c r="AK741" s="2902">
        <v>48703</v>
      </c>
    </row>
    <row r="742" spans="1:37" ht="13.5" customHeight="1">
      <c r="A742" s="2245">
        <f>'GDF Futures'!A46</f>
        <v>41668</v>
      </c>
      <c r="B742" s="2896">
        <v>0</v>
      </c>
      <c r="C742" s="2896">
        <v>0</v>
      </c>
      <c r="D742" s="2896">
        <v>2</v>
      </c>
      <c r="E742" s="2899">
        <v>0</v>
      </c>
      <c r="F742" s="2896">
        <v>0</v>
      </c>
      <c r="G742" s="2897">
        <v>0</v>
      </c>
      <c r="H742" s="2898">
        <v>0</v>
      </c>
      <c r="I742" s="2897">
        <v>0</v>
      </c>
      <c r="J742" s="2897">
        <v>0</v>
      </c>
      <c r="K742" s="2898">
        <v>0</v>
      </c>
      <c r="L742" s="2897">
        <v>0</v>
      </c>
      <c r="M742" s="2897">
        <v>0</v>
      </c>
      <c r="N742" s="2898">
        <v>0</v>
      </c>
      <c r="O742" s="2897">
        <v>0</v>
      </c>
      <c r="P742" s="2897">
        <v>0</v>
      </c>
      <c r="Q742" s="2898">
        <v>0</v>
      </c>
      <c r="R742" s="2897">
        <v>0</v>
      </c>
      <c r="S742" s="2897">
        <v>0</v>
      </c>
      <c r="T742" s="2898">
        <v>0</v>
      </c>
      <c r="U742" s="2897">
        <v>0</v>
      </c>
      <c r="V742" s="2897">
        <v>0</v>
      </c>
      <c r="W742" s="2897">
        <v>0</v>
      </c>
      <c r="X742" s="2897">
        <v>0</v>
      </c>
      <c r="Y742" s="2897">
        <v>275</v>
      </c>
      <c r="Z742" s="2898">
        <v>0</v>
      </c>
      <c r="AA742" s="2897">
        <v>500</v>
      </c>
      <c r="AB742" s="2900">
        <v>5588</v>
      </c>
      <c r="AC742" s="2918">
        <v>231088</v>
      </c>
      <c r="AD742" s="2918">
        <v>0</v>
      </c>
      <c r="AE742" s="2918">
        <v>0</v>
      </c>
      <c r="AF742" s="2918">
        <v>0</v>
      </c>
      <c r="AG742" s="2918">
        <v>0</v>
      </c>
      <c r="AH742" s="2918">
        <v>0</v>
      </c>
      <c r="AI742" s="2918">
        <v>0</v>
      </c>
      <c r="AJ742" s="2918">
        <v>4336</v>
      </c>
      <c r="AK742" s="2919">
        <v>49531</v>
      </c>
    </row>
    <row r="743" spans="1:37" ht="13.5" customHeight="1">
      <c r="A743" s="2245">
        <f>'GDF Futures'!A47</f>
        <v>41669</v>
      </c>
      <c r="B743" s="2914">
        <v>0</v>
      </c>
      <c r="C743" s="2914">
        <v>0</v>
      </c>
      <c r="D743" s="2914">
        <v>147</v>
      </c>
      <c r="E743" s="3170"/>
      <c r="F743" s="3171"/>
      <c r="G743" s="3172"/>
      <c r="H743" s="3173"/>
      <c r="I743" s="3172"/>
      <c r="J743" s="3172"/>
      <c r="K743" s="3173"/>
      <c r="L743" s="3172"/>
      <c r="M743" s="3172"/>
      <c r="N743" s="3173"/>
      <c r="O743" s="3172"/>
      <c r="P743" s="3172"/>
      <c r="Q743" s="3173"/>
      <c r="R743" s="3172"/>
      <c r="S743" s="3172"/>
      <c r="T743" s="3168">
        <v>0</v>
      </c>
      <c r="U743" s="3167">
        <v>0</v>
      </c>
      <c r="V743" s="3167">
        <v>0</v>
      </c>
      <c r="W743" s="3167">
        <v>0</v>
      </c>
      <c r="X743" s="3167">
        <v>0</v>
      </c>
      <c r="Y743" s="2915">
        <v>0</v>
      </c>
      <c r="Z743" s="2916">
        <v>0</v>
      </c>
      <c r="AA743" s="2915">
        <v>0</v>
      </c>
      <c r="AB743" s="2917">
        <v>3096</v>
      </c>
      <c r="AC743" s="2935">
        <v>231048</v>
      </c>
      <c r="AD743" s="3161"/>
      <c r="AE743" s="3161"/>
      <c r="AF743" s="3161"/>
      <c r="AG743" s="3161"/>
      <c r="AH743" s="3161"/>
      <c r="AI743" s="3261">
        <v>0</v>
      </c>
      <c r="AJ743" s="2935">
        <v>4336</v>
      </c>
      <c r="AK743" s="2936">
        <v>50468</v>
      </c>
    </row>
    <row r="744" spans="1:37" ht="13.5" customHeight="1">
      <c r="A744" s="2245">
        <f>'GDF Futures'!A48</f>
        <v>41670</v>
      </c>
      <c r="B744" s="2931">
        <v>0</v>
      </c>
      <c r="C744" s="2931">
        <v>0</v>
      </c>
      <c r="D744" s="2931">
        <v>0</v>
      </c>
      <c r="E744" s="3160"/>
      <c r="F744" s="3159"/>
      <c r="G744" s="3161"/>
      <c r="H744" s="3158"/>
      <c r="I744" s="3161"/>
      <c r="J744" s="3161"/>
      <c r="K744" s="3158"/>
      <c r="L744" s="3161"/>
      <c r="M744" s="3161"/>
      <c r="N744" s="3158"/>
      <c r="O744" s="3161"/>
      <c r="P744" s="3161"/>
      <c r="Q744" s="3158"/>
      <c r="R744" s="3161"/>
      <c r="S744" s="3161"/>
      <c r="T744" s="3077">
        <v>0</v>
      </c>
      <c r="U744" s="3082">
        <v>0</v>
      </c>
      <c r="V744" s="3082">
        <v>0</v>
      </c>
      <c r="W744" s="3082">
        <v>0</v>
      </c>
      <c r="X744" s="3082">
        <v>0</v>
      </c>
      <c r="Y744" s="2932">
        <v>0</v>
      </c>
      <c r="Z744" s="2933">
        <v>0</v>
      </c>
      <c r="AA744" s="2932">
        <v>0</v>
      </c>
      <c r="AB744" s="2934">
        <v>2452</v>
      </c>
      <c r="AC744" s="2952">
        <v>231048</v>
      </c>
      <c r="AD744" s="3172"/>
      <c r="AE744" s="3172"/>
      <c r="AF744" s="3172"/>
      <c r="AG744" s="3172"/>
      <c r="AH744" s="3172"/>
      <c r="AI744" s="3261">
        <v>0</v>
      </c>
      <c r="AJ744" s="2952">
        <v>4336</v>
      </c>
      <c r="AK744" s="2953">
        <v>51612</v>
      </c>
    </row>
    <row r="745" spans="1:37" ht="13.5" customHeight="1">
      <c r="A745" s="2245">
        <f>'GDF Futures'!A49</f>
        <v>41673</v>
      </c>
      <c r="B745" s="2948">
        <v>0</v>
      </c>
      <c r="C745" s="2948">
        <v>0</v>
      </c>
      <c r="D745" s="2948">
        <v>0</v>
      </c>
      <c r="E745" s="3170"/>
      <c r="F745" s="3171"/>
      <c r="G745" s="3172"/>
      <c r="H745" s="3173"/>
      <c r="I745" s="3172"/>
      <c r="J745" s="3172"/>
      <c r="K745" s="3173"/>
      <c r="L745" s="3172"/>
      <c r="M745" s="3172"/>
      <c r="N745" s="3173"/>
      <c r="O745" s="3172"/>
      <c r="P745" s="3172"/>
      <c r="Q745" s="3173"/>
      <c r="R745" s="3172"/>
      <c r="S745" s="3172"/>
      <c r="T745" s="3168">
        <v>0</v>
      </c>
      <c r="U745" s="3167">
        <v>0</v>
      </c>
      <c r="V745" s="3167">
        <v>0</v>
      </c>
      <c r="W745" s="3167">
        <v>0</v>
      </c>
      <c r="X745" s="3167">
        <v>0</v>
      </c>
      <c r="Y745" s="2949">
        <v>0</v>
      </c>
      <c r="Z745" s="2950">
        <v>0</v>
      </c>
      <c r="AA745" s="2949">
        <v>1500</v>
      </c>
      <c r="AB745" s="2951">
        <v>5870</v>
      </c>
      <c r="AC745" s="2969">
        <v>231048</v>
      </c>
      <c r="AD745" s="3172"/>
      <c r="AE745" s="3172"/>
      <c r="AF745" s="3172"/>
      <c r="AG745" s="3172"/>
      <c r="AH745" s="3172"/>
      <c r="AI745" s="3261">
        <v>0</v>
      </c>
      <c r="AJ745" s="2969">
        <v>3539</v>
      </c>
      <c r="AK745" s="2970">
        <v>35613</v>
      </c>
    </row>
    <row r="746" spans="1:37" ht="13.5" customHeight="1">
      <c r="A746" s="2245">
        <f>'GDF Futures'!A50</f>
        <v>41674</v>
      </c>
      <c r="B746" s="2965">
        <v>0</v>
      </c>
      <c r="C746" s="2965">
        <v>0</v>
      </c>
      <c r="D746" s="2965">
        <v>0</v>
      </c>
      <c r="E746" s="3170"/>
      <c r="F746" s="3171"/>
      <c r="G746" s="3172"/>
      <c r="H746" s="3173"/>
      <c r="I746" s="3172"/>
      <c r="J746" s="3172"/>
      <c r="K746" s="3173"/>
      <c r="L746" s="3172"/>
      <c r="M746" s="3172"/>
      <c r="N746" s="3173"/>
      <c r="O746" s="3172"/>
      <c r="P746" s="3172"/>
      <c r="Q746" s="3173"/>
      <c r="R746" s="3172"/>
      <c r="S746" s="3172"/>
      <c r="T746" s="3168">
        <v>0</v>
      </c>
      <c r="U746" s="3167">
        <v>0</v>
      </c>
      <c r="V746" s="3167">
        <v>0</v>
      </c>
      <c r="W746" s="3167">
        <v>0</v>
      </c>
      <c r="X746" s="3167">
        <v>0</v>
      </c>
      <c r="Y746" s="2966">
        <v>150</v>
      </c>
      <c r="Z746" s="2967">
        <v>0</v>
      </c>
      <c r="AA746" s="2966">
        <v>1000</v>
      </c>
      <c r="AB746" s="2968">
        <v>8008</v>
      </c>
      <c r="AC746" s="2981">
        <v>231048</v>
      </c>
      <c r="AD746" s="3172"/>
      <c r="AE746" s="3172"/>
      <c r="AF746" s="3172"/>
      <c r="AG746" s="3172"/>
      <c r="AH746" s="3172"/>
      <c r="AI746" s="3261">
        <v>0</v>
      </c>
      <c r="AJ746" s="2981">
        <v>3689</v>
      </c>
      <c r="AK746" s="2982">
        <v>38016</v>
      </c>
    </row>
    <row r="747" spans="1:37" ht="13.5" customHeight="1">
      <c r="A747" s="2245">
        <f>'GDF Futures'!A51</f>
        <v>41675</v>
      </c>
      <c r="B747" s="2977">
        <v>0</v>
      </c>
      <c r="C747" s="2977">
        <v>0</v>
      </c>
      <c r="D747" s="2977">
        <v>100</v>
      </c>
      <c r="E747" s="3170"/>
      <c r="F747" s="3171"/>
      <c r="G747" s="3172"/>
      <c r="H747" s="3173"/>
      <c r="I747" s="3172"/>
      <c r="J747" s="3172"/>
      <c r="K747" s="3173"/>
      <c r="L747" s="3172"/>
      <c r="M747" s="3172"/>
      <c r="N747" s="3173"/>
      <c r="O747" s="3172"/>
      <c r="P747" s="3172"/>
      <c r="Q747" s="3173"/>
      <c r="R747" s="3172"/>
      <c r="S747" s="3172"/>
      <c r="T747" s="3168">
        <v>0</v>
      </c>
      <c r="U747" s="3167">
        <v>0</v>
      </c>
      <c r="V747" s="3167">
        <v>0</v>
      </c>
      <c r="W747" s="3167">
        <v>0</v>
      </c>
      <c r="X747" s="3167">
        <v>0</v>
      </c>
      <c r="Y747" s="2978">
        <v>0</v>
      </c>
      <c r="Z747" s="2979">
        <v>0</v>
      </c>
      <c r="AA747" s="2978">
        <v>0</v>
      </c>
      <c r="AB747" s="2980">
        <v>3783</v>
      </c>
      <c r="AC747" s="2998">
        <v>231048</v>
      </c>
      <c r="AD747" s="3172"/>
      <c r="AE747" s="3172"/>
      <c r="AF747" s="3172"/>
      <c r="AG747" s="3172"/>
      <c r="AH747" s="3172"/>
      <c r="AI747" s="3261">
        <v>0</v>
      </c>
      <c r="AJ747" s="2998">
        <v>3689</v>
      </c>
      <c r="AK747" s="2999">
        <v>38693</v>
      </c>
    </row>
    <row r="748" spans="1:37" ht="13.5" customHeight="1">
      <c r="A748" s="2245">
        <f>'GDF Futures'!A52</f>
        <v>41676</v>
      </c>
      <c r="B748" s="2994">
        <v>0</v>
      </c>
      <c r="C748" s="2994">
        <v>0</v>
      </c>
      <c r="D748" s="2994">
        <v>167</v>
      </c>
      <c r="E748" s="3170"/>
      <c r="F748" s="3171"/>
      <c r="G748" s="3172"/>
      <c r="H748" s="3173"/>
      <c r="I748" s="3172"/>
      <c r="J748" s="3172"/>
      <c r="K748" s="3173"/>
      <c r="L748" s="3172"/>
      <c r="M748" s="3172"/>
      <c r="N748" s="3173"/>
      <c r="O748" s="3172"/>
      <c r="P748" s="3172"/>
      <c r="Q748" s="3173"/>
      <c r="R748" s="3172"/>
      <c r="S748" s="3172"/>
      <c r="T748" s="3168">
        <v>0</v>
      </c>
      <c r="U748" s="3167">
        <v>0</v>
      </c>
      <c r="V748" s="3167">
        <v>0</v>
      </c>
      <c r="W748" s="3167">
        <v>0</v>
      </c>
      <c r="X748" s="3167">
        <v>0</v>
      </c>
      <c r="Y748" s="2995">
        <v>150</v>
      </c>
      <c r="Z748" s="2996">
        <v>0</v>
      </c>
      <c r="AA748" s="2995">
        <v>1000</v>
      </c>
      <c r="AB748" s="2997">
        <v>10121</v>
      </c>
      <c r="AC748" s="3015">
        <v>231048</v>
      </c>
      <c r="AD748" s="3161"/>
      <c r="AE748" s="3161"/>
      <c r="AF748" s="3161"/>
      <c r="AG748" s="3161"/>
      <c r="AH748" s="3161"/>
      <c r="AI748" s="3261">
        <v>0</v>
      </c>
      <c r="AJ748" s="3015">
        <v>3689</v>
      </c>
      <c r="AK748" s="3016">
        <v>44165</v>
      </c>
    </row>
    <row r="749" spans="1:37" ht="13.5" customHeight="1">
      <c r="A749" s="2245">
        <f>'GDF Futures'!A53</f>
        <v>41677</v>
      </c>
      <c r="B749" s="3011">
        <v>0</v>
      </c>
      <c r="C749" s="3011">
        <v>0</v>
      </c>
      <c r="D749" s="3011">
        <v>0</v>
      </c>
      <c r="E749" s="3160"/>
      <c r="F749" s="3159"/>
      <c r="G749" s="3161"/>
      <c r="H749" s="3158"/>
      <c r="I749" s="3161"/>
      <c r="J749" s="3161"/>
      <c r="K749" s="3158"/>
      <c r="L749" s="3161"/>
      <c r="M749" s="3161"/>
      <c r="N749" s="3158"/>
      <c r="O749" s="3161"/>
      <c r="P749" s="3161"/>
      <c r="Q749" s="3158"/>
      <c r="R749" s="3161"/>
      <c r="S749" s="3161"/>
      <c r="T749" s="3077">
        <v>0</v>
      </c>
      <c r="U749" s="3082">
        <v>0</v>
      </c>
      <c r="V749" s="3082">
        <v>0</v>
      </c>
      <c r="W749" s="3082">
        <v>0</v>
      </c>
      <c r="X749" s="3082">
        <v>0</v>
      </c>
      <c r="Y749" s="3012">
        <v>10</v>
      </c>
      <c r="Z749" s="3013">
        <v>0</v>
      </c>
      <c r="AA749" s="3012">
        <v>1500</v>
      </c>
      <c r="AB749" s="3014">
        <v>4219</v>
      </c>
      <c r="AC749" s="3033">
        <v>231048</v>
      </c>
      <c r="AD749" s="3161"/>
      <c r="AE749" s="3161"/>
      <c r="AF749" s="3161"/>
      <c r="AG749" s="3161"/>
      <c r="AH749" s="3161"/>
      <c r="AI749" s="3261">
        <v>0</v>
      </c>
      <c r="AJ749" s="3033">
        <v>3679</v>
      </c>
      <c r="AK749" s="3034">
        <v>46473</v>
      </c>
    </row>
    <row r="750" spans="1:37" ht="13.5" customHeight="1">
      <c r="A750" s="2245">
        <f>'GDF Futures'!A54</f>
        <v>41680</v>
      </c>
      <c r="B750" s="3029">
        <v>0</v>
      </c>
      <c r="C750" s="3029">
        <v>0</v>
      </c>
      <c r="D750" s="3029">
        <v>0</v>
      </c>
      <c r="E750" s="3160"/>
      <c r="F750" s="3159"/>
      <c r="G750" s="3161"/>
      <c r="H750" s="3158"/>
      <c r="I750" s="3161"/>
      <c r="J750" s="3161"/>
      <c r="K750" s="3158"/>
      <c r="L750" s="3161"/>
      <c r="M750" s="3161"/>
      <c r="N750" s="3158"/>
      <c r="O750" s="3161"/>
      <c r="P750" s="3161"/>
      <c r="Q750" s="3158"/>
      <c r="R750" s="3161"/>
      <c r="S750" s="3161"/>
      <c r="T750" s="3077">
        <v>0</v>
      </c>
      <c r="U750" s="3082">
        <v>0</v>
      </c>
      <c r="V750" s="3082">
        <v>0</v>
      </c>
      <c r="W750" s="3082">
        <v>0</v>
      </c>
      <c r="X750" s="3082">
        <v>0</v>
      </c>
      <c r="Y750" s="3030">
        <v>61</v>
      </c>
      <c r="Z750" s="3031">
        <v>0</v>
      </c>
      <c r="AA750" s="3030">
        <v>750</v>
      </c>
      <c r="AB750" s="3032">
        <v>4083</v>
      </c>
      <c r="AC750" s="3050">
        <v>231048</v>
      </c>
      <c r="AD750" s="3161"/>
      <c r="AE750" s="3161"/>
      <c r="AF750" s="3161"/>
      <c r="AG750" s="3161"/>
      <c r="AH750" s="3161"/>
      <c r="AI750" s="3261">
        <v>0</v>
      </c>
      <c r="AJ750" s="3050">
        <v>3618</v>
      </c>
      <c r="AK750" s="3051">
        <v>48002</v>
      </c>
    </row>
    <row r="751" spans="1:37" ht="13.5" customHeight="1">
      <c r="A751" s="2245">
        <f>'GDF Futures'!A55</f>
        <v>41681</v>
      </c>
      <c r="B751" s="3046">
        <v>0</v>
      </c>
      <c r="C751" s="3046">
        <v>0</v>
      </c>
      <c r="D751" s="3046">
        <v>0</v>
      </c>
      <c r="E751" s="3160"/>
      <c r="F751" s="3159"/>
      <c r="G751" s="3161"/>
      <c r="H751" s="3158"/>
      <c r="I751" s="3161"/>
      <c r="J751" s="3161"/>
      <c r="K751" s="3158"/>
      <c r="L751" s="3161"/>
      <c r="M751" s="3161"/>
      <c r="N751" s="3158"/>
      <c r="O751" s="3161"/>
      <c r="P751" s="3161"/>
      <c r="Q751" s="3158"/>
      <c r="R751" s="3161"/>
      <c r="S751" s="3161"/>
      <c r="T751" s="3077">
        <v>0</v>
      </c>
      <c r="U751" s="3082">
        <v>0</v>
      </c>
      <c r="V751" s="3082">
        <v>0</v>
      </c>
      <c r="W751" s="3082">
        <v>0</v>
      </c>
      <c r="X751" s="3082">
        <v>0</v>
      </c>
      <c r="Y751" s="3047">
        <v>606</v>
      </c>
      <c r="Z751" s="3048">
        <v>0</v>
      </c>
      <c r="AA751" s="3047">
        <v>1000</v>
      </c>
      <c r="AB751" s="3049">
        <v>7403</v>
      </c>
      <c r="AC751" s="3067">
        <v>231048</v>
      </c>
      <c r="AD751" s="3161"/>
      <c r="AE751" s="3161"/>
      <c r="AF751" s="3161"/>
      <c r="AG751" s="3161"/>
      <c r="AH751" s="3161"/>
      <c r="AI751" s="3261">
        <v>0</v>
      </c>
      <c r="AJ751" s="3067">
        <v>3499</v>
      </c>
      <c r="AK751" s="3068">
        <v>46717</v>
      </c>
    </row>
    <row r="752" spans="1:37" ht="13.5" customHeight="1">
      <c r="A752" s="2245">
        <f>'GDF Futures'!A56</f>
        <v>41682</v>
      </c>
      <c r="B752" s="3063">
        <v>0</v>
      </c>
      <c r="C752" s="3063">
        <v>0</v>
      </c>
      <c r="D752" s="3063">
        <v>0</v>
      </c>
      <c r="E752" s="3160"/>
      <c r="F752" s="3159"/>
      <c r="G752" s="3161"/>
      <c r="H752" s="3158"/>
      <c r="I752" s="3161"/>
      <c r="J752" s="3161"/>
      <c r="K752" s="3158"/>
      <c r="L752" s="3161"/>
      <c r="M752" s="3161"/>
      <c r="N752" s="3158"/>
      <c r="O752" s="3161"/>
      <c r="P752" s="3161"/>
      <c r="Q752" s="3158"/>
      <c r="R752" s="3161"/>
      <c r="S752" s="3161"/>
      <c r="T752" s="3077">
        <v>0</v>
      </c>
      <c r="U752" s="3082">
        <v>0</v>
      </c>
      <c r="V752" s="3082">
        <v>0</v>
      </c>
      <c r="W752" s="3082">
        <v>0</v>
      </c>
      <c r="X752" s="3082">
        <v>0</v>
      </c>
      <c r="Y752" s="3064">
        <v>225</v>
      </c>
      <c r="Z752" s="3065">
        <v>0</v>
      </c>
      <c r="AA752" s="3064">
        <v>2250</v>
      </c>
      <c r="AB752" s="3066">
        <v>10919</v>
      </c>
      <c r="AC752" s="3082">
        <v>231048</v>
      </c>
      <c r="AD752" s="3161"/>
      <c r="AE752" s="3161"/>
      <c r="AF752" s="3161"/>
      <c r="AG752" s="3161"/>
      <c r="AH752" s="3161"/>
      <c r="AI752" s="3261">
        <v>0</v>
      </c>
      <c r="AJ752" s="3082">
        <v>3574</v>
      </c>
      <c r="AK752" s="3085">
        <v>44446</v>
      </c>
    </row>
    <row r="753" spans="1:37" ht="13.5" customHeight="1">
      <c r="A753" s="2245">
        <f>'GDF Futures'!A57</f>
        <v>41683</v>
      </c>
      <c r="B753" s="3075">
        <v>0</v>
      </c>
      <c r="C753" s="3075">
        <v>0</v>
      </c>
      <c r="D753" s="3075">
        <v>0</v>
      </c>
      <c r="E753" s="3160"/>
      <c r="F753" s="3159"/>
      <c r="G753" s="3161"/>
      <c r="H753" s="3158"/>
      <c r="I753" s="3161"/>
      <c r="J753" s="3161"/>
      <c r="K753" s="3158"/>
      <c r="L753" s="3161"/>
      <c r="M753" s="3161"/>
      <c r="N753" s="3158"/>
      <c r="O753" s="3161"/>
      <c r="P753" s="3161"/>
      <c r="Q753" s="3158"/>
      <c r="R753" s="3161"/>
      <c r="S753" s="3161"/>
      <c r="T753" s="3077">
        <v>0</v>
      </c>
      <c r="U753" s="3082">
        <v>0</v>
      </c>
      <c r="V753" s="3082">
        <v>0</v>
      </c>
      <c r="W753" s="3082">
        <v>0</v>
      </c>
      <c r="X753" s="3082">
        <v>0</v>
      </c>
      <c r="Y753" s="3076">
        <v>550</v>
      </c>
      <c r="Z753" s="3077">
        <v>0</v>
      </c>
      <c r="AA753" s="3076">
        <v>1400</v>
      </c>
      <c r="AB753" s="3078">
        <v>5244</v>
      </c>
      <c r="AC753" s="3112">
        <v>231048</v>
      </c>
      <c r="AD753" s="3172"/>
      <c r="AE753" s="3172"/>
      <c r="AF753" s="3172"/>
      <c r="AG753" s="3172"/>
      <c r="AH753" s="3172"/>
      <c r="AI753" s="3261">
        <v>0</v>
      </c>
      <c r="AJ753" s="3112">
        <v>3474</v>
      </c>
      <c r="AK753" s="3113">
        <v>44660</v>
      </c>
    </row>
    <row r="754" spans="1:37" ht="13.5" customHeight="1">
      <c r="A754" s="2245">
        <f>'GDF Futures'!A58</f>
        <v>41684</v>
      </c>
      <c r="B754" s="3108">
        <v>0</v>
      </c>
      <c r="C754" s="3108">
        <v>0</v>
      </c>
      <c r="D754" s="3108">
        <v>385</v>
      </c>
      <c r="E754" s="3170"/>
      <c r="F754" s="3171"/>
      <c r="G754" s="3172"/>
      <c r="H754" s="3173"/>
      <c r="I754" s="3172"/>
      <c r="J754" s="3172"/>
      <c r="K754" s="3173"/>
      <c r="L754" s="3172"/>
      <c r="M754" s="3172"/>
      <c r="N754" s="3173"/>
      <c r="O754" s="3172"/>
      <c r="P754" s="3172"/>
      <c r="Q754" s="3173"/>
      <c r="R754" s="3172"/>
      <c r="S754" s="3172"/>
      <c r="T754" s="3168">
        <v>0</v>
      </c>
      <c r="U754" s="3167">
        <v>0</v>
      </c>
      <c r="V754" s="3167">
        <v>0</v>
      </c>
      <c r="W754" s="3167">
        <v>0</v>
      </c>
      <c r="X754" s="3167">
        <v>0</v>
      </c>
      <c r="Y754" s="3109">
        <v>150</v>
      </c>
      <c r="Z754" s="3110">
        <v>0</v>
      </c>
      <c r="AA754" s="3109">
        <v>1500</v>
      </c>
      <c r="AB754" s="3111">
        <v>5167</v>
      </c>
      <c r="AC754" s="3112">
        <v>231348</v>
      </c>
      <c r="AD754" s="3172"/>
      <c r="AE754" s="3172"/>
      <c r="AF754" s="3172"/>
      <c r="AG754" s="3172"/>
      <c r="AH754" s="3172"/>
      <c r="AI754" s="3261">
        <v>0</v>
      </c>
      <c r="AJ754" s="3112">
        <v>3357</v>
      </c>
      <c r="AK754" s="3113">
        <v>45433</v>
      </c>
    </row>
    <row r="755" spans="1:37" ht="13.5" customHeight="1">
      <c r="A755" s="2245">
        <f>'GDF Futures'!A59</f>
        <v>41688</v>
      </c>
      <c r="B755" s="3108">
        <v>0</v>
      </c>
      <c r="C755" s="3108">
        <v>0</v>
      </c>
      <c r="D755" s="3108">
        <v>0</v>
      </c>
      <c r="E755" s="3170"/>
      <c r="F755" s="3171"/>
      <c r="G755" s="3172"/>
      <c r="H755" s="3173"/>
      <c r="I755" s="3172"/>
      <c r="J755" s="3172"/>
      <c r="K755" s="3173"/>
      <c r="L755" s="3172"/>
      <c r="M755" s="3172"/>
      <c r="N755" s="3173"/>
      <c r="O755" s="3172"/>
      <c r="P755" s="3172"/>
      <c r="Q755" s="3173"/>
      <c r="R755" s="3172"/>
      <c r="S755" s="3172"/>
      <c r="T755" s="3168">
        <v>0</v>
      </c>
      <c r="U755" s="3167">
        <v>0</v>
      </c>
      <c r="V755" s="3167">
        <v>0</v>
      </c>
      <c r="W755" s="3167">
        <v>0</v>
      </c>
      <c r="X755" s="3167">
        <v>0</v>
      </c>
      <c r="Y755" s="3109">
        <v>225</v>
      </c>
      <c r="Z755" s="3110">
        <v>0</v>
      </c>
      <c r="AA755" s="3109">
        <v>0</v>
      </c>
      <c r="AB755" s="3111">
        <v>4038</v>
      </c>
      <c r="AC755" s="3129">
        <v>231348</v>
      </c>
      <c r="AD755" s="3172"/>
      <c r="AE755" s="3172"/>
      <c r="AF755" s="3172"/>
      <c r="AG755" s="3172"/>
      <c r="AH755" s="3172"/>
      <c r="AI755" s="3261">
        <v>0</v>
      </c>
      <c r="AJ755" s="3129">
        <v>3582</v>
      </c>
      <c r="AK755" s="3130">
        <v>45919</v>
      </c>
    </row>
    <row r="756" spans="1:37" ht="13.5" customHeight="1">
      <c r="A756" s="2245">
        <f>'GDF Futures'!A60</f>
        <v>41689</v>
      </c>
      <c r="B756" s="3125">
        <v>0</v>
      </c>
      <c r="C756" s="3125">
        <v>0</v>
      </c>
      <c r="D756" s="3125">
        <v>0</v>
      </c>
      <c r="E756" s="3170"/>
      <c r="F756" s="3171"/>
      <c r="G756" s="3172"/>
      <c r="H756" s="3173"/>
      <c r="I756" s="3172"/>
      <c r="J756" s="3172"/>
      <c r="K756" s="3173"/>
      <c r="L756" s="3172"/>
      <c r="M756" s="3172"/>
      <c r="N756" s="3173"/>
      <c r="O756" s="3172"/>
      <c r="P756" s="3172"/>
      <c r="Q756" s="3173"/>
      <c r="R756" s="3172"/>
      <c r="S756" s="3172"/>
      <c r="T756" s="3168">
        <v>0</v>
      </c>
      <c r="U756" s="3167">
        <v>0</v>
      </c>
      <c r="V756" s="3167">
        <v>0</v>
      </c>
      <c r="W756" s="3167">
        <v>0</v>
      </c>
      <c r="X756" s="3167">
        <v>0</v>
      </c>
      <c r="Y756" s="3126">
        <v>15</v>
      </c>
      <c r="Z756" s="3127">
        <v>0</v>
      </c>
      <c r="AA756" s="3126">
        <v>0</v>
      </c>
      <c r="AB756" s="3128">
        <v>5444</v>
      </c>
      <c r="AC756" s="3146">
        <v>231348</v>
      </c>
      <c r="AD756" s="3172"/>
      <c r="AE756" s="3172"/>
      <c r="AF756" s="3172"/>
      <c r="AG756" s="3172"/>
      <c r="AH756" s="3172"/>
      <c r="AI756" s="3261">
        <v>0</v>
      </c>
      <c r="AJ756" s="3146">
        <v>3597</v>
      </c>
      <c r="AK756" s="3147">
        <v>47364</v>
      </c>
    </row>
    <row r="757" spans="1:37" ht="13.5" customHeight="1">
      <c r="A757" s="2245">
        <f>'GDF Futures'!A61</f>
        <v>41690</v>
      </c>
      <c r="B757" s="3142">
        <v>0</v>
      </c>
      <c r="C757" s="3142">
        <v>0</v>
      </c>
      <c r="D757" s="3142">
        <v>0</v>
      </c>
      <c r="E757" s="3170"/>
      <c r="F757" s="3171"/>
      <c r="G757" s="3172"/>
      <c r="H757" s="3173"/>
      <c r="I757" s="3172"/>
      <c r="J757" s="3172"/>
      <c r="K757" s="3173"/>
      <c r="L757" s="3172"/>
      <c r="M757" s="3172"/>
      <c r="N757" s="3173"/>
      <c r="O757" s="3172"/>
      <c r="P757" s="3172"/>
      <c r="Q757" s="3173"/>
      <c r="R757" s="3172"/>
      <c r="S757" s="3172"/>
      <c r="T757" s="3168">
        <v>0</v>
      </c>
      <c r="U757" s="3167">
        <v>0</v>
      </c>
      <c r="V757" s="3167">
        <v>0</v>
      </c>
      <c r="W757" s="3167">
        <v>0</v>
      </c>
      <c r="X757" s="3167">
        <v>0</v>
      </c>
      <c r="Y757" s="3143">
        <v>150</v>
      </c>
      <c r="Z757" s="3144">
        <v>0</v>
      </c>
      <c r="AA757" s="3143">
        <v>0</v>
      </c>
      <c r="AB757" s="3145">
        <v>2652</v>
      </c>
      <c r="AC757" s="3167">
        <v>231348</v>
      </c>
      <c r="AD757" s="3172"/>
      <c r="AE757" s="3172"/>
      <c r="AF757" s="3172"/>
      <c r="AG757" s="3172"/>
      <c r="AH757" s="3172"/>
      <c r="AI757" s="3261">
        <v>0</v>
      </c>
      <c r="AJ757" s="3167">
        <v>3747</v>
      </c>
      <c r="AK757" s="3169">
        <v>47324</v>
      </c>
    </row>
    <row r="758" spans="1:37" ht="13.5" customHeight="1">
      <c r="A758" s="2245">
        <f>'GDF Futures'!A62</f>
        <v>41691</v>
      </c>
      <c r="B758" s="3163">
        <v>0</v>
      </c>
      <c r="C758" s="3163">
        <v>0</v>
      </c>
      <c r="D758" s="3163">
        <v>0</v>
      </c>
      <c r="E758" s="3170"/>
      <c r="F758" s="3171"/>
      <c r="G758" s="3172"/>
      <c r="H758" s="3173"/>
      <c r="I758" s="3172"/>
      <c r="J758" s="3172"/>
      <c r="K758" s="3173"/>
      <c r="L758" s="3172"/>
      <c r="M758" s="3172"/>
      <c r="N758" s="3173"/>
      <c r="O758" s="3172"/>
      <c r="P758" s="3172"/>
      <c r="Q758" s="3173"/>
      <c r="R758" s="3172"/>
      <c r="S758" s="3172"/>
      <c r="T758" s="3168">
        <v>0</v>
      </c>
      <c r="U758" s="3167">
        <v>0</v>
      </c>
      <c r="V758" s="3167">
        <v>0</v>
      </c>
      <c r="W758" s="3167">
        <v>0</v>
      </c>
      <c r="X758" s="3167">
        <v>0</v>
      </c>
      <c r="Y758" s="3164">
        <v>75</v>
      </c>
      <c r="Z758" s="3165">
        <v>0</v>
      </c>
      <c r="AA758" s="3164">
        <v>500</v>
      </c>
      <c r="AB758" s="3166">
        <v>2854</v>
      </c>
      <c r="AC758" s="3194">
        <v>231348</v>
      </c>
      <c r="AD758" s="3196"/>
      <c r="AE758" s="3196"/>
      <c r="AF758" s="3196"/>
      <c r="AG758" s="3196"/>
      <c r="AH758" s="3196"/>
      <c r="AI758" s="3261">
        <v>0</v>
      </c>
      <c r="AJ758" s="3194">
        <v>3822</v>
      </c>
      <c r="AK758" s="3195">
        <v>48579</v>
      </c>
    </row>
    <row r="759" spans="1:37" ht="13.5" customHeight="1">
      <c r="A759" s="2245">
        <f>'GDF Futures'!A63</f>
        <v>41694</v>
      </c>
      <c r="B759" s="3186">
        <v>0</v>
      </c>
      <c r="C759" s="3186">
        <v>0</v>
      </c>
      <c r="D759" s="3186">
        <v>0</v>
      </c>
      <c r="E759" s="3190"/>
      <c r="F759" s="3191"/>
      <c r="G759" s="3192"/>
      <c r="H759" s="3193"/>
      <c r="I759" s="3192"/>
      <c r="J759" s="3192"/>
      <c r="K759" s="3193"/>
      <c r="L759" s="3192"/>
      <c r="M759" s="3192"/>
      <c r="N759" s="3193"/>
      <c r="O759" s="3192"/>
      <c r="P759" s="3192"/>
      <c r="Q759" s="3193"/>
      <c r="R759" s="3192"/>
      <c r="S759" s="3192"/>
      <c r="T759" s="3188">
        <v>0</v>
      </c>
      <c r="U759" s="3187">
        <v>0</v>
      </c>
      <c r="V759" s="3187">
        <v>0</v>
      </c>
      <c r="W759" s="3187">
        <v>0</v>
      </c>
      <c r="X759" s="3187">
        <v>0</v>
      </c>
      <c r="Y759" s="3187">
        <v>150</v>
      </c>
      <c r="Z759" s="3188">
        <v>0</v>
      </c>
      <c r="AA759" s="3187">
        <v>0</v>
      </c>
      <c r="AB759" s="3189">
        <v>1210</v>
      </c>
      <c r="AC759" s="3217">
        <v>231348</v>
      </c>
      <c r="AD759" s="3219"/>
      <c r="AE759" s="3219"/>
      <c r="AF759" s="3219"/>
      <c r="AG759" s="3219"/>
      <c r="AH759" s="3219"/>
      <c r="AI759" s="3261">
        <v>0</v>
      </c>
      <c r="AJ759" s="3217">
        <v>3822</v>
      </c>
      <c r="AK759" s="3218">
        <v>48003</v>
      </c>
    </row>
    <row r="760" spans="1:37" ht="13.5" customHeight="1">
      <c r="A760" s="2245">
        <f>'GDF Futures'!A64</f>
        <v>41695</v>
      </c>
      <c r="B760" s="3209">
        <v>0</v>
      </c>
      <c r="C760" s="3209">
        <v>0</v>
      </c>
      <c r="D760" s="3209">
        <v>0</v>
      </c>
      <c r="E760" s="3213"/>
      <c r="F760" s="3214"/>
      <c r="G760" s="3215"/>
      <c r="H760" s="3216"/>
      <c r="I760" s="3215"/>
      <c r="J760" s="3215"/>
      <c r="K760" s="3216"/>
      <c r="L760" s="3215"/>
      <c r="M760" s="3215"/>
      <c r="N760" s="3216"/>
      <c r="O760" s="3215"/>
      <c r="P760" s="3215"/>
      <c r="Q760" s="3216"/>
      <c r="R760" s="3215"/>
      <c r="S760" s="3215"/>
      <c r="T760" s="3211">
        <v>0</v>
      </c>
      <c r="U760" s="3210">
        <v>0</v>
      </c>
      <c r="V760" s="3210">
        <v>0</v>
      </c>
      <c r="W760" s="3210">
        <v>0</v>
      </c>
      <c r="X760" s="3210">
        <v>0</v>
      </c>
      <c r="Y760" s="3210">
        <v>0</v>
      </c>
      <c r="Z760" s="3211">
        <v>0</v>
      </c>
      <c r="AA760" s="3210">
        <v>0</v>
      </c>
      <c r="AB760" s="3212">
        <v>6194</v>
      </c>
      <c r="AC760" s="3239">
        <v>231348</v>
      </c>
      <c r="AD760" s="3241"/>
      <c r="AE760" s="3241"/>
      <c r="AF760" s="3241"/>
      <c r="AG760" s="3241"/>
      <c r="AH760" s="3241"/>
      <c r="AI760" s="3261">
        <v>0</v>
      </c>
      <c r="AJ760" s="3239">
        <v>3672</v>
      </c>
      <c r="AK760" s="3240">
        <v>49530</v>
      </c>
    </row>
    <row r="761" spans="1:37" ht="13.5" customHeight="1">
      <c r="A761" s="2245">
        <f>'GDF Futures'!A65</f>
        <v>41696</v>
      </c>
      <c r="B761" s="3231">
        <v>0</v>
      </c>
      <c r="C761" s="3231">
        <v>0</v>
      </c>
      <c r="D761" s="3231">
        <v>130</v>
      </c>
      <c r="E761" s="3235"/>
      <c r="F761" s="3236"/>
      <c r="G761" s="3237"/>
      <c r="H761" s="3238"/>
      <c r="I761" s="3237"/>
      <c r="J761" s="3237"/>
      <c r="K761" s="3238"/>
      <c r="L761" s="3237"/>
      <c r="M761" s="3237"/>
      <c r="N761" s="3238"/>
      <c r="O761" s="3237"/>
      <c r="P761" s="3237"/>
      <c r="Q761" s="3238"/>
      <c r="R761" s="3237"/>
      <c r="S761" s="3237"/>
      <c r="T761" s="3233">
        <v>0</v>
      </c>
      <c r="U761" s="3232">
        <v>0</v>
      </c>
      <c r="V761" s="3232">
        <v>0</v>
      </c>
      <c r="W761" s="3232">
        <v>0</v>
      </c>
      <c r="X761" s="3232">
        <v>0</v>
      </c>
      <c r="Y761" s="3232">
        <v>0</v>
      </c>
      <c r="Z761" s="3233">
        <v>0</v>
      </c>
      <c r="AA761" s="3232">
        <v>468</v>
      </c>
      <c r="AB761" s="3234">
        <v>1973</v>
      </c>
      <c r="AC761" s="3261">
        <v>231348</v>
      </c>
      <c r="AD761" s="3263"/>
      <c r="AE761" s="3263"/>
      <c r="AF761" s="3263"/>
      <c r="AG761" s="3263"/>
      <c r="AH761" s="3263"/>
      <c r="AI761" s="3261">
        <v>0</v>
      </c>
      <c r="AJ761" s="3261">
        <v>3822</v>
      </c>
      <c r="AK761" s="3262">
        <v>50459</v>
      </c>
    </row>
    <row r="762" spans="1:37" ht="13.5" customHeight="1">
      <c r="A762" s="2245">
        <f>'GDF Futures'!A66</f>
        <v>41697</v>
      </c>
      <c r="B762" s="3253">
        <v>0</v>
      </c>
      <c r="C762" s="3253">
        <v>0</v>
      </c>
      <c r="D762" s="3253">
        <v>0</v>
      </c>
      <c r="E762" s="3257"/>
      <c r="F762" s="3258"/>
      <c r="G762" s="3259"/>
      <c r="H762" s="3260"/>
      <c r="I762" s="3259"/>
      <c r="J762" s="3259"/>
      <c r="K762" s="3260"/>
      <c r="L762" s="3259"/>
      <c r="M762" s="3259"/>
      <c r="N762" s="3260"/>
      <c r="O762" s="3259"/>
      <c r="P762" s="3259"/>
      <c r="Q762" s="3260"/>
      <c r="R762" s="3259"/>
      <c r="S762" s="3259"/>
      <c r="T762" s="3255">
        <v>0</v>
      </c>
      <c r="U762" s="3254">
        <v>0</v>
      </c>
      <c r="V762" s="3254">
        <v>0</v>
      </c>
      <c r="W762" s="3254">
        <v>0</v>
      </c>
      <c r="X762" s="3254">
        <v>0</v>
      </c>
      <c r="Y762" s="3254">
        <v>75</v>
      </c>
      <c r="Z762" s="3255">
        <v>0</v>
      </c>
      <c r="AA762" s="3254">
        <v>0</v>
      </c>
      <c r="AB762" s="3256">
        <v>1891</v>
      </c>
      <c r="AC762" s="3283">
        <v>231348</v>
      </c>
      <c r="AD762" s="3285"/>
      <c r="AE762" s="3285"/>
      <c r="AF762" s="3285"/>
      <c r="AG762" s="3285"/>
      <c r="AH762" s="3285"/>
      <c r="AI762" s="3261">
        <v>0</v>
      </c>
      <c r="AJ762" s="3283">
        <v>3897</v>
      </c>
      <c r="AK762" s="3284">
        <v>51343</v>
      </c>
    </row>
    <row r="763" spans="1:37" ht="13.5" customHeight="1">
      <c r="A763" s="2245">
        <f>'GDF Futures'!A67</f>
        <v>41698</v>
      </c>
      <c r="B763" s="3275">
        <v>0</v>
      </c>
      <c r="C763" s="3275">
        <v>0</v>
      </c>
      <c r="D763" s="3275">
        <v>0</v>
      </c>
      <c r="E763" s="3279"/>
      <c r="F763" s="3280"/>
      <c r="G763" s="3281"/>
      <c r="H763" s="3282"/>
      <c r="I763" s="3281"/>
      <c r="J763" s="3281"/>
      <c r="K763" s="3282"/>
      <c r="L763" s="3281"/>
      <c r="M763" s="3281"/>
      <c r="N763" s="3282"/>
      <c r="O763" s="3281"/>
      <c r="P763" s="3281"/>
      <c r="Q763" s="3282"/>
      <c r="R763" s="3281"/>
      <c r="S763" s="3281"/>
      <c r="T763" s="3277">
        <v>0</v>
      </c>
      <c r="U763" s="3276">
        <v>0</v>
      </c>
      <c r="V763" s="3276">
        <v>0</v>
      </c>
      <c r="W763" s="3276">
        <v>0</v>
      </c>
      <c r="X763" s="3276">
        <v>0</v>
      </c>
      <c r="Y763" s="3276">
        <v>0</v>
      </c>
      <c r="Z763" s="3277">
        <v>0</v>
      </c>
      <c r="AA763" s="3276">
        <v>0</v>
      </c>
      <c r="AB763" s="3278">
        <v>3706</v>
      </c>
      <c r="AC763" s="3305">
        <v>231348</v>
      </c>
      <c r="AD763" s="3307"/>
      <c r="AE763" s="3307"/>
      <c r="AF763" s="3307"/>
      <c r="AG763" s="3307"/>
      <c r="AH763" s="3307"/>
      <c r="AI763" s="3305">
        <v>0</v>
      </c>
      <c r="AJ763" s="3305">
        <v>3747</v>
      </c>
      <c r="AK763" s="3306">
        <v>52174</v>
      </c>
    </row>
    <row r="764" spans="1:37" ht="13.5" customHeight="1">
      <c r="A764" s="2245">
        <f>'GDF Futures'!A68</f>
        <v>41701</v>
      </c>
      <c r="B764" s="3297">
        <v>0</v>
      </c>
      <c r="C764" s="3297">
        <v>0</v>
      </c>
      <c r="D764" s="3297">
        <v>0</v>
      </c>
      <c r="E764" s="3301"/>
      <c r="F764" s="3302"/>
      <c r="G764" s="3303"/>
      <c r="H764" s="3304"/>
      <c r="I764" s="3303"/>
      <c r="J764" s="3303"/>
      <c r="K764" s="3304"/>
      <c r="L764" s="3303"/>
      <c r="M764" s="3303"/>
      <c r="N764" s="3304"/>
      <c r="O764" s="3303"/>
      <c r="P764" s="3303"/>
      <c r="Q764" s="3304"/>
      <c r="R764" s="3303"/>
      <c r="S764" s="3303"/>
      <c r="T764" s="3299">
        <v>0</v>
      </c>
      <c r="U764" s="3298">
        <v>0</v>
      </c>
      <c r="V764" s="3298">
        <v>0</v>
      </c>
      <c r="W764" s="3298">
        <v>0</v>
      </c>
      <c r="X764" s="3298">
        <v>0</v>
      </c>
      <c r="Y764" s="3298">
        <v>0</v>
      </c>
      <c r="Z764" s="3299">
        <v>0</v>
      </c>
      <c r="AA764" s="3298">
        <v>0</v>
      </c>
      <c r="AB764" s="3300">
        <v>2309</v>
      </c>
      <c r="AC764" s="3331">
        <v>231348</v>
      </c>
      <c r="AD764" s="3333"/>
      <c r="AE764" s="3333"/>
      <c r="AF764" s="3333"/>
      <c r="AG764" s="3333"/>
      <c r="AH764" s="3333"/>
      <c r="AI764" s="3331">
        <v>0</v>
      </c>
      <c r="AJ764" s="3331">
        <v>2518</v>
      </c>
      <c r="AK764" s="3332">
        <v>40067</v>
      </c>
    </row>
    <row r="765" spans="1:37" ht="13.5" customHeight="1">
      <c r="A765" s="2245">
        <f>'GDF Futures'!A69</f>
        <v>41702</v>
      </c>
      <c r="B765" s="3323">
        <v>0</v>
      </c>
      <c r="C765" s="3323">
        <v>0</v>
      </c>
      <c r="D765" s="3323">
        <v>0</v>
      </c>
      <c r="E765" s="3327"/>
      <c r="F765" s="3328"/>
      <c r="G765" s="3329"/>
      <c r="H765" s="3330"/>
      <c r="I765" s="3329"/>
      <c r="J765" s="3329"/>
      <c r="K765" s="3330"/>
      <c r="L765" s="3329"/>
      <c r="M765" s="3329"/>
      <c r="N765" s="3330"/>
      <c r="O765" s="3329"/>
      <c r="P765" s="3329"/>
      <c r="Q765" s="3330"/>
      <c r="R765" s="3329"/>
      <c r="S765" s="3329"/>
      <c r="T765" s="3325">
        <v>0</v>
      </c>
      <c r="U765" s="3324">
        <v>0</v>
      </c>
      <c r="V765" s="3324">
        <v>0</v>
      </c>
      <c r="W765" s="3324">
        <v>0</v>
      </c>
      <c r="X765" s="3324">
        <v>0</v>
      </c>
      <c r="Y765" s="3324">
        <v>200</v>
      </c>
      <c r="Z765" s="3325">
        <v>0</v>
      </c>
      <c r="AA765" s="3324">
        <v>0</v>
      </c>
      <c r="AB765" s="3326">
        <v>8216</v>
      </c>
      <c r="AC765" s="3354">
        <v>231348</v>
      </c>
      <c r="AD765" s="3356"/>
      <c r="AE765" s="3356"/>
      <c r="AF765" s="3356"/>
      <c r="AG765" s="3356"/>
      <c r="AH765" s="3356"/>
      <c r="AI765" s="3354">
        <v>0</v>
      </c>
      <c r="AJ765" s="3354">
        <v>2718</v>
      </c>
      <c r="AK765" s="3355">
        <v>43785</v>
      </c>
    </row>
    <row r="766" spans="1:37" ht="13.5" customHeight="1">
      <c r="A766" s="2245">
        <f>'GDF Futures'!A70</f>
        <v>41703</v>
      </c>
      <c r="B766" s="3346">
        <v>0</v>
      </c>
      <c r="C766" s="3346">
        <v>0</v>
      </c>
      <c r="D766" s="3346">
        <v>0</v>
      </c>
      <c r="E766" s="3350"/>
      <c r="F766" s="3351"/>
      <c r="G766" s="3352"/>
      <c r="H766" s="3353"/>
      <c r="I766" s="3352"/>
      <c r="J766" s="3352"/>
      <c r="K766" s="3353"/>
      <c r="L766" s="3352"/>
      <c r="M766" s="3352"/>
      <c r="N766" s="3353"/>
      <c r="O766" s="3352"/>
      <c r="P766" s="3352"/>
      <c r="Q766" s="3353"/>
      <c r="R766" s="3352"/>
      <c r="S766" s="3352"/>
      <c r="T766" s="3348">
        <v>0</v>
      </c>
      <c r="U766" s="3347">
        <v>0</v>
      </c>
      <c r="V766" s="3347">
        <v>0</v>
      </c>
      <c r="W766" s="3347">
        <v>0</v>
      </c>
      <c r="X766" s="3347">
        <v>0</v>
      </c>
      <c r="Y766" s="3347">
        <v>75</v>
      </c>
      <c r="Z766" s="3348">
        <v>0</v>
      </c>
      <c r="AA766" s="3347">
        <v>500</v>
      </c>
      <c r="AB766" s="3349">
        <v>9194</v>
      </c>
      <c r="AC766" s="3377">
        <v>231348</v>
      </c>
      <c r="AD766" s="3379"/>
      <c r="AE766" s="3379"/>
      <c r="AF766" s="3379"/>
      <c r="AG766" s="3379"/>
      <c r="AH766" s="3379"/>
      <c r="AI766" s="3377">
        <v>0</v>
      </c>
      <c r="AJ766" s="3377">
        <v>2644</v>
      </c>
      <c r="AK766" s="3378">
        <v>45869</v>
      </c>
    </row>
    <row r="767" spans="1:37" ht="13.5" customHeight="1">
      <c r="A767" s="2245">
        <f>'GDF Futures'!A71</f>
        <v>41704</v>
      </c>
      <c r="B767" s="3369">
        <v>0</v>
      </c>
      <c r="C767" s="3369">
        <v>0</v>
      </c>
      <c r="D767" s="3369">
        <v>0</v>
      </c>
      <c r="E767" s="3373"/>
      <c r="F767" s="3374"/>
      <c r="G767" s="3375"/>
      <c r="H767" s="3376"/>
      <c r="I767" s="3375"/>
      <c r="J767" s="3375"/>
      <c r="K767" s="3376"/>
      <c r="L767" s="3375"/>
      <c r="M767" s="3375"/>
      <c r="N767" s="3376"/>
      <c r="O767" s="3375"/>
      <c r="P767" s="3375"/>
      <c r="Q767" s="3376"/>
      <c r="R767" s="3375"/>
      <c r="S767" s="3375"/>
      <c r="T767" s="3371">
        <v>0</v>
      </c>
      <c r="U767" s="3370">
        <v>0</v>
      </c>
      <c r="V767" s="3370">
        <v>0</v>
      </c>
      <c r="W767" s="3370">
        <v>0</v>
      </c>
      <c r="X767" s="3370">
        <v>0</v>
      </c>
      <c r="Y767" s="3370">
        <v>150</v>
      </c>
      <c r="Z767" s="3371">
        <v>0</v>
      </c>
      <c r="AA767" s="3370">
        <v>500</v>
      </c>
      <c r="AB767" s="3372">
        <v>5114</v>
      </c>
      <c r="AC767" s="3403">
        <v>231348</v>
      </c>
      <c r="AD767" s="3406"/>
      <c r="AE767" s="3406"/>
      <c r="AF767" s="3406"/>
      <c r="AG767" s="3406"/>
      <c r="AH767" s="3406"/>
      <c r="AI767" s="3403">
        <v>0</v>
      </c>
      <c r="AJ767" s="3403">
        <v>2719</v>
      </c>
      <c r="AK767" s="3405">
        <v>48372</v>
      </c>
    </row>
    <row r="768" spans="1:37" ht="13.5" customHeight="1">
      <c r="A768" s="2245">
        <f>'GDF Futures'!A72</f>
        <v>41705</v>
      </c>
      <c r="B768" s="3392">
        <v>0</v>
      </c>
      <c r="C768" s="3392">
        <v>0</v>
      </c>
      <c r="D768" s="3392">
        <v>0</v>
      </c>
      <c r="E768" s="3396"/>
      <c r="F768" s="3397"/>
      <c r="G768" s="3398"/>
      <c r="H768" s="3399"/>
      <c r="I768" s="3398"/>
      <c r="J768" s="3398"/>
      <c r="K768" s="3399"/>
      <c r="L768" s="3398"/>
      <c r="M768" s="3398"/>
      <c r="N768" s="3399"/>
      <c r="O768" s="3398"/>
      <c r="P768" s="3398"/>
      <c r="Q768" s="3399"/>
      <c r="R768" s="3398"/>
      <c r="S768" s="3398"/>
      <c r="T768" s="3394">
        <v>0</v>
      </c>
      <c r="U768" s="3393">
        <v>0</v>
      </c>
      <c r="V768" s="3393">
        <v>0</v>
      </c>
      <c r="W768" s="3393">
        <v>0</v>
      </c>
      <c r="X768" s="3393">
        <v>0</v>
      </c>
      <c r="Y768" s="3393">
        <v>0</v>
      </c>
      <c r="Z768" s="3394">
        <v>0</v>
      </c>
      <c r="AA768" s="3393">
        <v>0</v>
      </c>
      <c r="AB768" s="3395">
        <v>4305</v>
      </c>
      <c r="AC768" s="3403">
        <v>231348</v>
      </c>
      <c r="AD768" s="3406"/>
      <c r="AE768" s="3406"/>
      <c r="AF768" s="3406"/>
      <c r="AG768" s="3406"/>
      <c r="AH768" s="3406"/>
      <c r="AI768" s="3403">
        <v>0</v>
      </c>
      <c r="AJ768" s="3403">
        <v>2719</v>
      </c>
      <c r="AK768" s="3405">
        <v>50037</v>
      </c>
    </row>
    <row r="769" spans="1:37" ht="13.5" customHeight="1">
      <c r="A769" s="2245">
        <f>'GDF Futures'!A73</f>
        <v>41708</v>
      </c>
      <c r="B769" s="3413">
        <v>0</v>
      </c>
      <c r="C769" s="3413">
        <v>0</v>
      </c>
      <c r="D769" s="3413">
        <v>0</v>
      </c>
      <c r="E769" s="3417"/>
      <c r="F769" s="3418"/>
      <c r="G769" s="3419"/>
      <c r="H769" s="3420"/>
      <c r="I769" s="3419"/>
      <c r="J769" s="3419"/>
      <c r="K769" s="3420"/>
      <c r="L769" s="3419"/>
      <c r="M769" s="3419"/>
      <c r="N769" s="3420"/>
      <c r="O769" s="3419"/>
      <c r="P769" s="3419"/>
      <c r="Q769" s="3420"/>
      <c r="R769" s="3419"/>
      <c r="S769" s="3419"/>
      <c r="T769" s="3415">
        <v>0</v>
      </c>
      <c r="U769" s="3414">
        <v>0</v>
      </c>
      <c r="V769" s="3414">
        <v>0</v>
      </c>
      <c r="W769" s="3414">
        <v>0</v>
      </c>
      <c r="X769" s="3414">
        <v>0</v>
      </c>
      <c r="Y769" s="3414">
        <v>200</v>
      </c>
      <c r="Z769" s="3415">
        <v>0</v>
      </c>
      <c r="AA769" s="3414">
        <v>0</v>
      </c>
      <c r="AB769" s="3416">
        <v>4497</v>
      </c>
      <c r="AC769" s="3403">
        <v>231348</v>
      </c>
      <c r="AD769" s="3406"/>
      <c r="AE769" s="3406"/>
      <c r="AF769" s="3406"/>
      <c r="AG769" s="3406"/>
      <c r="AH769" s="3406"/>
      <c r="AI769" s="3403">
        <v>0</v>
      </c>
      <c r="AJ769" s="3403">
        <v>2719</v>
      </c>
      <c r="AK769" s="3405">
        <v>52553</v>
      </c>
    </row>
    <row r="770" spans="1:37" ht="13.5" customHeight="1">
      <c r="A770" s="2245">
        <f>'GDF Futures'!A74</f>
        <v>41709</v>
      </c>
      <c r="B770" s="3427">
        <v>0</v>
      </c>
      <c r="C770" s="3427">
        <v>0</v>
      </c>
      <c r="D770" s="3427">
        <v>0</v>
      </c>
      <c r="E770" s="3431"/>
      <c r="F770" s="3432"/>
      <c r="G770" s="3433"/>
      <c r="H770" s="3434"/>
      <c r="I770" s="3433"/>
      <c r="J770" s="3433"/>
      <c r="K770" s="3434"/>
      <c r="L770" s="3433"/>
      <c r="M770" s="3433"/>
      <c r="N770" s="3434"/>
      <c r="O770" s="3433"/>
      <c r="P770" s="3433"/>
      <c r="Q770" s="3434"/>
      <c r="R770" s="3433"/>
      <c r="S770" s="3433"/>
      <c r="T770" s="3429">
        <v>0</v>
      </c>
      <c r="U770" s="3428">
        <v>0</v>
      </c>
      <c r="V770" s="3428">
        <v>0</v>
      </c>
      <c r="W770" s="3428">
        <v>0</v>
      </c>
      <c r="X770" s="3428">
        <v>0</v>
      </c>
      <c r="Y770" s="3428">
        <v>0</v>
      </c>
      <c r="Z770" s="3429">
        <v>0</v>
      </c>
      <c r="AA770" s="3428">
        <v>0</v>
      </c>
      <c r="AB770" s="3430">
        <v>4937</v>
      </c>
      <c r="AC770" s="3403">
        <v>231348</v>
      </c>
      <c r="AD770" s="3406"/>
      <c r="AE770" s="3406"/>
      <c r="AF770" s="3406"/>
      <c r="AG770" s="3406"/>
      <c r="AH770" s="3406"/>
      <c r="AI770" s="3403">
        <v>0</v>
      </c>
      <c r="AJ770" s="3403">
        <v>2719</v>
      </c>
      <c r="AK770" s="3405">
        <v>54607</v>
      </c>
    </row>
    <row r="771" spans="1:37" ht="13.5" customHeight="1">
      <c r="A771" s="2245">
        <f>'GDF Futures'!A75</f>
        <v>41710</v>
      </c>
      <c r="B771" s="3441">
        <v>0</v>
      </c>
      <c r="C771" s="3441">
        <v>0</v>
      </c>
      <c r="D771" s="3441">
        <v>0</v>
      </c>
      <c r="E771" s="3446"/>
      <c r="F771" s="3447"/>
      <c r="G771" s="3448"/>
      <c r="H771" s="3449"/>
      <c r="I771" s="3448"/>
      <c r="J771" s="3448"/>
      <c r="K771" s="3449"/>
      <c r="L771" s="3448"/>
      <c r="M771" s="3448"/>
      <c r="N771" s="3449"/>
      <c r="O771" s="3448"/>
      <c r="P771" s="3448"/>
      <c r="Q771" s="3449"/>
      <c r="R771" s="3448"/>
      <c r="S771" s="3448"/>
      <c r="T771" s="3444">
        <v>0</v>
      </c>
      <c r="U771" s="3443">
        <v>0</v>
      </c>
      <c r="V771" s="3443">
        <v>0</v>
      </c>
      <c r="W771" s="3443">
        <v>0</v>
      </c>
      <c r="X771" s="3443">
        <v>0</v>
      </c>
      <c r="Y771" s="3443">
        <v>0</v>
      </c>
      <c r="Z771" s="3444">
        <v>0</v>
      </c>
      <c r="AA771" s="3443">
        <v>500</v>
      </c>
      <c r="AB771" s="3445">
        <v>1727</v>
      </c>
      <c r="AC771" s="3403">
        <v>231348</v>
      </c>
      <c r="AD771" s="3406"/>
      <c r="AE771" s="3406"/>
      <c r="AF771" s="3406"/>
      <c r="AG771" s="3406"/>
      <c r="AH771" s="3406"/>
      <c r="AI771" s="3403">
        <v>0</v>
      </c>
      <c r="AJ771" s="3403">
        <v>2719</v>
      </c>
      <c r="AK771" s="3405">
        <v>54472</v>
      </c>
    </row>
    <row r="772" spans="1:37" ht="13.5" customHeight="1">
      <c r="A772" s="2245">
        <f>'GDF Futures'!A76</f>
        <v>41711</v>
      </c>
      <c r="B772" s="3451">
        <v>0</v>
      </c>
      <c r="C772" s="3451">
        <v>0</v>
      </c>
      <c r="D772" s="3451">
        <v>0</v>
      </c>
      <c r="E772" s="3460"/>
      <c r="F772" s="3461"/>
      <c r="G772" s="3462"/>
      <c r="H772" s="3463"/>
      <c r="I772" s="3462"/>
      <c r="J772" s="3462"/>
      <c r="K772" s="3463"/>
      <c r="L772" s="3462"/>
      <c r="M772" s="3462"/>
      <c r="N772" s="3463"/>
      <c r="O772" s="3462"/>
      <c r="P772" s="3462"/>
      <c r="Q772" s="3463"/>
      <c r="R772" s="3462"/>
      <c r="S772" s="3462"/>
      <c r="T772" s="3455">
        <v>0</v>
      </c>
      <c r="U772" s="3453">
        <v>0</v>
      </c>
      <c r="V772" s="3453">
        <v>0</v>
      </c>
      <c r="W772" s="3453">
        <v>0</v>
      </c>
      <c r="X772" s="3453">
        <v>0</v>
      </c>
      <c r="Y772" s="3453">
        <v>0</v>
      </c>
      <c r="Z772" s="3455">
        <v>0</v>
      </c>
      <c r="AA772" s="3453">
        <v>1000</v>
      </c>
      <c r="AB772" s="3459">
        <v>4187</v>
      </c>
      <c r="AC772" s="3403">
        <v>231348</v>
      </c>
      <c r="AD772" s="3406"/>
      <c r="AE772" s="3406"/>
      <c r="AF772" s="3406"/>
      <c r="AG772" s="3406"/>
      <c r="AH772" s="3406"/>
      <c r="AI772" s="3403">
        <v>0</v>
      </c>
      <c r="AJ772" s="3403">
        <v>2719</v>
      </c>
      <c r="AK772" s="3405">
        <v>56613</v>
      </c>
    </row>
    <row r="773" spans="1:37" ht="13.5" customHeight="1">
      <c r="A773" s="2245">
        <f>'GDF Futures'!A77</f>
        <v>41712</v>
      </c>
      <c r="B773" s="3465">
        <v>0</v>
      </c>
      <c r="C773" s="3465">
        <v>0</v>
      </c>
      <c r="D773" s="3465">
        <v>0</v>
      </c>
      <c r="E773" s="3474"/>
      <c r="F773" s="3475"/>
      <c r="G773" s="3476"/>
      <c r="H773" s="3477"/>
      <c r="I773" s="3476"/>
      <c r="J773" s="3476"/>
      <c r="K773" s="3477"/>
      <c r="L773" s="3476"/>
      <c r="M773" s="3476"/>
      <c r="N773" s="3477"/>
      <c r="O773" s="3476"/>
      <c r="P773" s="3476"/>
      <c r="Q773" s="3477"/>
      <c r="R773" s="3476"/>
      <c r="S773" s="3476"/>
      <c r="T773" s="3469">
        <v>0</v>
      </c>
      <c r="U773" s="3467">
        <v>0</v>
      </c>
      <c r="V773" s="3467">
        <v>0</v>
      </c>
      <c r="W773" s="3467">
        <v>0</v>
      </c>
      <c r="X773" s="3467">
        <v>0</v>
      </c>
      <c r="Y773" s="3467">
        <v>0</v>
      </c>
      <c r="Z773" s="3469">
        <v>0</v>
      </c>
      <c r="AA773" s="3467">
        <v>0</v>
      </c>
      <c r="AB773" s="3473">
        <v>2582</v>
      </c>
      <c r="AC773" s="3403">
        <v>231348</v>
      </c>
      <c r="AD773" s="3406"/>
      <c r="AE773" s="3406"/>
      <c r="AF773" s="3406"/>
      <c r="AG773" s="3406"/>
      <c r="AH773" s="3406"/>
      <c r="AI773" s="3403">
        <v>0</v>
      </c>
      <c r="AJ773" s="3403">
        <v>2719</v>
      </c>
      <c r="AK773" s="3405">
        <v>58212</v>
      </c>
    </row>
    <row r="774" spans="1:37" ht="13.5" customHeight="1">
      <c r="A774" s="2245">
        <f>'GDF Futures'!A78</f>
        <v>41715</v>
      </c>
      <c r="B774" s="3478">
        <v>0</v>
      </c>
      <c r="C774" s="3478">
        <v>0</v>
      </c>
      <c r="D774" s="3478">
        <v>0</v>
      </c>
      <c r="E774" s="3487"/>
      <c r="F774" s="3488"/>
      <c r="G774" s="3489"/>
      <c r="H774" s="3490"/>
      <c r="I774" s="3489"/>
      <c r="J774" s="3489"/>
      <c r="K774" s="3490"/>
      <c r="L774" s="3489"/>
      <c r="M774" s="3489"/>
      <c r="N774" s="3490"/>
      <c r="O774" s="3489"/>
      <c r="P774" s="3489"/>
      <c r="Q774" s="3490"/>
      <c r="R774" s="3489"/>
      <c r="S774" s="3489"/>
      <c r="T774" s="3482">
        <v>0</v>
      </c>
      <c r="U774" s="3480">
        <v>0</v>
      </c>
      <c r="V774" s="3480">
        <v>0</v>
      </c>
      <c r="W774" s="3480">
        <v>0</v>
      </c>
      <c r="X774" s="3480">
        <v>0</v>
      </c>
      <c r="Y774" s="3480">
        <v>75</v>
      </c>
      <c r="Z774" s="3482">
        <v>0</v>
      </c>
      <c r="AA774" s="3480">
        <v>3250</v>
      </c>
      <c r="AB774" s="3486">
        <v>12841</v>
      </c>
      <c r="AC774" s="3403">
        <v>231348</v>
      </c>
      <c r="AD774" s="3406"/>
      <c r="AE774" s="3406"/>
      <c r="AF774" s="3406"/>
      <c r="AG774" s="3406"/>
      <c r="AH774" s="3406"/>
      <c r="AI774" s="3403">
        <v>0</v>
      </c>
      <c r="AJ774" s="3403">
        <v>2794</v>
      </c>
      <c r="AK774" s="3405">
        <v>62829</v>
      </c>
    </row>
    <row r="775" spans="1:37" ht="13.5" customHeight="1">
      <c r="A775" s="2245">
        <f>'GDF Futures'!A79</f>
        <v>41716</v>
      </c>
      <c r="B775" s="3478">
        <v>0</v>
      </c>
      <c r="C775" s="3478">
        <v>0</v>
      </c>
      <c r="D775" s="3478">
        <v>0</v>
      </c>
      <c r="E775" s="3487"/>
      <c r="F775" s="3488"/>
      <c r="G775" s="3489"/>
      <c r="H775" s="3490"/>
      <c r="I775" s="3489"/>
      <c r="J775" s="3489"/>
      <c r="K775" s="3490"/>
      <c r="L775" s="3489"/>
      <c r="M775" s="3489"/>
      <c r="N775" s="3490"/>
      <c r="O775" s="3489"/>
      <c r="P775" s="3489"/>
      <c r="Q775" s="3490"/>
      <c r="R775" s="3489"/>
      <c r="S775" s="3489"/>
      <c r="T775" s="3482">
        <v>0</v>
      </c>
      <c r="U775" s="3480">
        <v>0</v>
      </c>
      <c r="V775" s="3480">
        <v>0</v>
      </c>
      <c r="W775" s="3480">
        <v>0</v>
      </c>
      <c r="X775" s="3480">
        <v>0</v>
      </c>
      <c r="Y775" s="3480">
        <v>0</v>
      </c>
      <c r="Z775" s="3482">
        <v>0</v>
      </c>
      <c r="AA775" s="3480">
        <v>0</v>
      </c>
      <c r="AB775" s="3486">
        <v>5326</v>
      </c>
      <c r="AC775" s="3403">
        <v>174496</v>
      </c>
      <c r="AD775" s="3406"/>
      <c r="AE775" s="3406"/>
      <c r="AF775" s="3406"/>
      <c r="AG775" s="3406"/>
      <c r="AH775" s="3406"/>
      <c r="AI775" s="3403">
        <v>0</v>
      </c>
      <c r="AJ775" s="3403">
        <v>2794</v>
      </c>
      <c r="AK775" s="3405">
        <v>66778</v>
      </c>
    </row>
    <row r="776" spans="1:37" ht="13.5" customHeight="1">
      <c r="A776" s="2245">
        <f>'GDF Futures'!A80</f>
        <v>41717</v>
      </c>
      <c r="B776" s="3478">
        <v>0</v>
      </c>
      <c r="C776" s="3478">
        <v>0</v>
      </c>
      <c r="D776" s="3478">
        <v>46</v>
      </c>
      <c r="E776" s="3487"/>
      <c r="F776" s="3488"/>
      <c r="G776" s="3489"/>
      <c r="H776" s="3490"/>
      <c r="I776" s="3489"/>
      <c r="J776" s="3489"/>
      <c r="K776" s="3490"/>
      <c r="L776" s="3489"/>
      <c r="M776" s="3489"/>
      <c r="N776" s="3490"/>
      <c r="O776" s="3489"/>
      <c r="P776" s="3489"/>
      <c r="Q776" s="3490"/>
      <c r="R776" s="3489"/>
      <c r="S776" s="3489"/>
      <c r="T776" s="3482">
        <v>0</v>
      </c>
      <c r="U776" s="3480">
        <v>0</v>
      </c>
      <c r="V776" s="3480">
        <v>0</v>
      </c>
      <c r="W776" s="3480">
        <v>0</v>
      </c>
      <c r="X776" s="3480">
        <v>0</v>
      </c>
      <c r="Y776" s="3480">
        <v>0</v>
      </c>
      <c r="Z776" s="3482">
        <v>0</v>
      </c>
      <c r="AA776" s="3480">
        <v>0</v>
      </c>
      <c r="AB776" s="3486">
        <v>3218</v>
      </c>
      <c r="AC776" s="3403">
        <v>174496</v>
      </c>
      <c r="AD776" s="3406"/>
      <c r="AE776" s="3406"/>
      <c r="AF776" s="3406"/>
      <c r="AG776" s="3406"/>
      <c r="AH776" s="3406"/>
      <c r="AI776" s="3403">
        <v>0</v>
      </c>
      <c r="AJ776" s="3403">
        <v>2794</v>
      </c>
      <c r="AK776" s="3405">
        <v>69754</v>
      </c>
    </row>
    <row r="777" spans="1:37" ht="13.5" customHeight="1">
      <c r="A777" s="2245">
        <f>'GDF Futures'!A81</f>
        <v>41718</v>
      </c>
      <c r="B777" s="3478">
        <v>0</v>
      </c>
      <c r="C777" s="3478">
        <v>0</v>
      </c>
      <c r="D777" s="3478">
        <v>50</v>
      </c>
      <c r="E777" s="3487"/>
      <c r="F777" s="3488"/>
      <c r="G777" s="3489"/>
      <c r="H777" s="3490"/>
      <c r="I777" s="3489"/>
      <c r="J777" s="3489"/>
      <c r="K777" s="3490"/>
      <c r="L777" s="3489"/>
      <c r="M777" s="3489"/>
      <c r="N777" s="3490"/>
      <c r="O777" s="3489"/>
      <c r="P777" s="3489"/>
      <c r="Q777" s="3490"/>
      <c r="R777" s="3489"/>
      <c r="S777" s="3489"/>
      <c r="T777" s="3482">
        <v>0</v>
      </c>
      <c r="U777" s="3480">
        <v>0</v>
      </c>
      <c r="V777" s="3480">
        <v>0</v>
      </c>
      <c r="W777" s="3480">
        <v>0</v>
      </c>
      <c r="X777" s="3480">
        <v>0</v>
      </c>
      <c r="Y777" s="3480">
        <v>100</v>
      </c>
      <c r="Z777" s="3482">
        <v>0</v>
      </c>
      <c r="AA777" s="3480">
        <v>100</v>
      </c>
      <c r="AB777" s="3486">
        <v>5188</v>
      </c>
      <c r="AC777" s="3403">
        <v>174496</v>
      </c>
      <c r="AD777" s="3406"/>
      <c r="AE777" s="3406"/>
      <c r="AF777" s="3406"/>
      <c r="AG777" s="3406"/>
      <c r="AH777" s="3406"/>
      <c r="AI777" s="3403">
        <v>0</v>
      </c>
      <c r="AJ777" s="3403">
        <v>2794</v>
      </c>
      <c r="AK777" s="3405">
        <v>73562</v>
      </c>
    </row>
    <row r="778" spans="1:37" ht="13.5" customHeight="1">
      <c r="A778" s="2245">
        <f>'GDF Futures'!A82</f>
        <v>41719</v>
      </c>
      <c r="B778" s="3478">
        <v>0</v>
      </c>
      <c r="C778" s="3478">
        <v>0</v>
      </c>
      <c r="D778" s="3478">
        <v>50</v>
      </c>
      <c r="E778" s="3487"/>
      <c r="F778" s="3488"/>
      <c r="G778" s="3489"/>
      <c r="H778" s="3490"/>
      <c r="I778" s="3489"/>
      <c r="J778" s="3489"/>
      <c r="K778" s="3490"/>
      <c r="L778" s="3489"/>
      <c r="M778" s="3489"/>
      <c r="N778" s="3490"/>
      <c r="O778" s="3489"/>
      <c r="P778" s="3489"/>
      <c r="Q778" s="3490"/>
      <c r="R778" s="3489"/>
      <c r="S778" s="3489"/>
      <c r="T778" s="3482">
        <v>0</v>
      </c>
      <c r="U778" s="3480">
        <v>0</v>
      </c>
      <c r="V778" s="3480">
        <v>0</v>
      </c>
      <c r="W778" s="3480">
        <v>0</v>
      </c>
      <c r="X778" s="3480">
        <v>0</v>
      </c>
      <c r="Y778" s="3480">
        <v>0</v>
      </c>
      <c r="Z778" s="3482">
        <v>0</v>
      </c>
      <c r="AA778" s="3480">
        <v>500</v>
      </c>
      <c r="AB778" s="3486">
        <v>4601</v>
      </c>
      <c r="AC778" s="3403">
        <v>174496</v>
      </c>
      <c r="AD778" s="3406"/>
      <c r="AE778" s="3406"/>
      <c r="AF778" s="3406"/>
      <c r="AG778" s="3406"/>
      <c r="AH778" s="3406"/>
      <c r="AI778" s="3403">
        <v>0</v>
      </c>
      <c r="AJ778" s="3403">
        <v>2893</v>
      </c>
      <c r="AK778" s="3405">
        <v>76195</v>
      </c>
    </row>
    <row r="779" spans="1:37" ht="13.5" customHeight="1">
      <c r="A779" s="2245">
        <f>'GDF Futures'!A83</f>
        <v>41722</v>
      </c>
      <c r="B779" s="3478">
        <v>0</v>
      </c>
      <c r="C779" s="3478">
        <v>0</v>
      </c>
      <c r="D779" s="3478">
        <v>622</v>
      </c>
      <c r="E779" s="3487"/>
      <c r="F779" s="3488"/>
      <c r="G779" s="3489"/>
      <c r="H779" s="3490"/>
      <c r="I779" s="3489"/>
      <c r="J779" s="3489"/>
      <c r="K779" s="3490"/>
      <c r="L779" s="3489"/>
      <c r="M779" s="3489"/>
      <c r="N779" s="3490"/>
      <c r="O779" s="3489"/>
      <c r="P779" s="3489"/>
      <c r="Q779" s="3490"/>
      <c r="R779" s="3489"/>
      <c r="S779" s="3489"/>
      <c r="T779" s="3482">
        <v>0</v>
      </c>
      <c r="U779" s="3480">
        <v>0</v>
      </c>
      <c r="V779" s="3480">
        <v>0</v>
      </c>
      <c r="W779" s="3480">
        <v>0</v>
      </c>
      <c r="X779" s="3480">
        <v>0</v>
      </c>
      <c r="Y779" s="3480">
        <v>250</v>
      </c>
      <c r="Z779" s="3482">
        <v>0</v>
      </c>
      <c r="AA779" s="3480">
        <v>608</v>
      </c>
      <c r="AB779" s="3486">
        <v>5323</v>
      </c>
      <c r="AC779" s="3403">
        <v>175002</v>
      </c>
      <c r="AD779" s="3406"/>
      <c r="AE779" s="3406"/>
      <c r="AF779" s="3406"/>
      <c r="AG779" s="3406"/>
      <c r="AH779" s="3406"/>
      <c r="AI779" s="3403">
        <v>0</v>
      </c>
      <c r="AJ779" s="3403">
        <v>3143</v>
      </c>
      <c r="AK779" s="3405">
        <v>77669</v>
      </c>
    </row>
    <row r="780" spans="1:37" ht="13.5" customHeight="1">
      <c r="A780" s="2245">
        <f>'GDF Futures'!A84</f>
        <v>41723</v>
      </c>
      <c r="B780" s="3478">
        <v>0</v>
      </c>
      <c r="C780" s="3478">
        <v>0</v>
      </c>
      <c r="D780" s="3478">
        <v>50</v>
      </c>
      <c r="E780" s="3487"/>
      <c r="F780" s="3488"/>
      <c r="G780" s="3489"/>
      <c r="H780" s="3490"/>
      <c r="I780" s="3489"/>
      <c r="J780" s="3489"/>
      <c r="K780" s="3490"/>
      <c r="L780" s="3489"/>
      <c r="M780" s="3489"/>
      <c r="N780" s="3490"/>
      <c r="O780" s="3489"/>
      <c r="P780" s="3489"/>
      <c r="Q780" s="3490"/>
      <c r="R780" s="3489"/>
      <c r="S780" s="3489"/>
      <c r="T780" s="3482">
        <v>0</v>
      </c>
      <c r="U780" s="3480">
        <v>0</v>
      </c>
      <c r="V780" s="3480">
        <v>0</v>
      </c>
      <c r="W780" s="3480">
        <v>0</v>
      </c>
      <c r="X780" s="3480">
        <v>0</v>
      </c>
      <c r="Y780" s="3480">
        <v>150</v>
      </c>
      <c r="Z780" s="3482">
        <v>0</v>
      </c>
      <c r="AA780" s="3480">
        <v>500</v>
      </c>
      <c r="AB780" s="3486">
        <v>1724</v>
      </c>
      <c r="AC780" s="3403">
        <v>174985</v>
      </c>
      <c r="AD780" s="3406"/>
      <c r="AE780" s="3406"/>
      <c r="AF780" s="3406"/>
      <c r="AG780" s="3406"/>
      <c r="AH780" s="3406"/>
      <c r="AI780" s="3403">
        <v>0</v>
      </c>
      <c r="AJ780" s="3403">
        <v>3293</v>
      </c>
      <c r="AK780" s="3405">
        <v>77485</v>
      </c>
    </row>
    <row r="781" spans="1:37" ht="13.5" customHeight="1">
      <c r="A781" s="2245">
        <f>'GDF Futures'!A85</f>
        <v>41724</v>
      </c>
      <c r="B781" s="3478">
        <v>0</v>
      </c>
      <c r="C781" s="3478">
        <v>0</v>
      </c>
      <c r="D781" s="3478">
        <v>0</v>
      </c>
      <c r="E781" s="3487"/>
      <c r="F781" s="3488"/>
      <c r="G781" s="3489"/>
      <c r="H781" s="3490"/>
      <c r="I781" s="3489"/>
      <c r="J781" s="3489"/>
      <c r="K781" s="3490"/>
      <c r="L781" s="3489"/>
      <c r="M781" s="3489"/>
      <c r="N781" s="3490"/>
      <c r="O781" s="3489"/>
      <c r="P781" s="3489"/>
      <c r="Q781" s="3490"/>
      <c r="R781" s="3489"/>
      <c r="S781" s="3489"/>
      <c r="T781" s="3482">
        <v>0</v>
      </c>
      <c r="U781" s="3480">
        <v>0</v>
      </c>
      <c r="V781" s="3480">
        <v>0</v>
      </c>
      <c r="W781" s="3480">
        <v>0</v>
      </c>
      <c r="X781" s="3480">
        <v>0</v>
      </c>
      <c r="Y781" s="3480">
        <v>75</v>
      </c>
      <c r="Z781" s="3482">
        <v>0</v>
      </c>
      <c r="AA781" s="3480">
        <v>2000</v>
      </c>
      <c r="AB781" s="3486">
        <v>4203</v>
      </c>
      <c r="AC781" s="3403">
        <v>174985</v>
      </c>
      <c r="AD781" s="3406"/>
      <c r="AE781" s="3406"/>
      <c r="AF781" s="3406"/>
      <c r="AG781" s="3406"/>
      <c r="AH781" s="3406"/>
      <c r="AI781" s="3403">
        <v>0</v>
      </c>
      <c r="AJ781" s="3403">
        <v>3368</v>
      </c>
      <c r="AK781" s="3405">
        <v>77648</v>
      </c>
    </row>
    <row r="782" spans="1:37" ht="13.5" customHeight="1">
      <c r="A782" s="2245">
        <f>'GDF Futures'!A86</f>
        <v>41725</v>
      </c>
      <c r="B782" s="3478">
        <v>0</v>
      </c>
      <c r="C782" s="3478">
        <v>0</v>
      </c>
      <c r="D782" s="3478">
        <v>1</v>
      </c>
      <c r="E782" s="3487"/>
      <c r="F782" s="3488"/>
      <c r="G782" s="3489"/>
      <c r="H782" s="3490"/>
      <c r="I782" s="3489"/>
      <c r="J782" s="3489"/>
      <c r="K782" s="3490"/>
      <c r="L782" s="3489"/>
      <c r="M782" s="3489"/>
      <c r="N782" s="3490"/>
      <c r="O782" s="3489"/>
      <c r="P782" s="3489"/>
      <c r="Q782" s="3490"/>
      <c r="R782" s="3489"/>
      <c r="S782" s="3489"/>
      <c r="T782" s="3482">
        <v>0</v>
      </c>
      <c r="U782" s="3480">
        <v>0</v>
      </c>
      <c r="V782" s="3480">
        <v>0</v>
      </c>
      <c r="W782" s="3480">
        <v>0</v>
      </c>
      <c r="X782" s="3480">
        <v>0</v>
      </c>
      <c r="Y782" s="3480">
        <v>0</v>
      </c>
      <c r="Z782" s="3482">
        <v>0</v>
      </c>
      <c r="AA782" s="3480">
        <v>250</v>
      </c>
      <c r="AB782" s="3486">
        <v>1987</v>
      </c>
      <c r="AC782" s="3403">
        <v>174985</v>
      </c>
      <c r="AD782" s="3406"/>
      <c r="AE782" s="3406"/>
      <c r="AF782" s="3406"/>
      <c r="AG782" s="3406"/>
      <c r="AH782" s="3406"/>
      <c r="AI782" s="3403">
        <v>0</v>
      </c>
      <c r="AJ782" s="3403">
        <v>3368</v>
      </c>
      <c r="AK782" s="3405">
        <v>76771</v>
      </c>
    </row>
    <row r="783" spans="1:37" ht="13.5" customHeight="1">
      <c r="A783" s="2245">
        <f>'GDF Futures'!A87</f>
        <v>41726</v>
      </c>
      <c r="B783" s="3478">
        <v>0</v>
      </c>
      <c r="C783" s="3478">
        <v>0</v>
      </c>
      <c r="D783" s="3478">
        <v>115</v>
      </c>
      <c r="E783" s="3487"/>
      <c r="F783" s="3488"/>
      <c r="G783" s="3489"/>
      <c r="H783" s="3490"/>
      <c r="I783" s="3489"/>
      <c r="J783" s="3489"/>
      <c r="K783" s="3490"/>
      <c r="L783" s="3489"/>
      <c r="M783" s="3489"/>
      <c r="N783" s="3490"/>
      <c r="O783" s="3489"/>
      <c r="P783" s="3489"/>
      <c r="Q783" s="3490"/>
      <c r="R783" s="3489"/>
      <c r="S783" s="3489"/>
      <c r="T783" s="3482">
        <v>0</v>
      </c>
      <c r="U783" s="3480">
        <v>0</v>
      </c>
      <c r="V783" s="3480">
        <v>0</v>
      </c>
      <c r="W783" s="3480">
        <v>0</v>
      </c>
      <c r="X783" s="3480">
        <v>0</v>
      </c>
      <c r="Y783" s="3480">
        <v>0</v>
      </c>
      <c r="Z783" s="3482">
        <v>0</v>
      </c>
      <c r="AA783" s="3480">
        <v>0</v>
      </c>
      <c r="AB783" s="3486">
        <v>2735</v>
      </c>
      <c r="AC783" s="3403">
        <v>174873</v>
      </c>
      <c r="AD783" s="3406"/>
      <c r="AE783" s="3406"/>
      <c r="AF783" s="3406"/>
      <c r="AG783" s="3406"/>
      <c r="AH783" s="3406"/>
      <c r="AI783" s="3403">
        <v>0</v>
      </c>
      <c r="AJ783" s="3403">
        <v>3368</v>
      </c>
      <c r="AK783" s="3405">
        <v>76477</v>
      </c>
    </row>
    <row r="784" spans="1:37" ht="13.5" customHeight="1">
      <c r="A784" s="2245">
        <f>'GDF Futures'!A88</f>
        <v>41729</v>
      </c>
      <c r="B784" s="3478">
        <v>0</v>
      </c>
      <c r="C784" s="3478">
        <v>0</v>
      </c>
      <c r="D784" s="3478">
        <v>0</v>
      </c>
      <c r="E784" s="3487"/>
      <c r="F784" s="3488"/>
      <c r="G784" s="3489"/>
      <c r="H784" s="3490"/>
      <c r="I784" s="3489"/>
      <c r="J784" s="3489"/>
      <c r="K784" s="3490"/>
      <c r="L784" s="3489"/>
      <c r="M784" s="3489"/>
      <c r="N784" s="3490"/>
      <c r="O784" s="3489"/>
      <c r="P784" s="3489"/>
      <c r="Q784" s="3490"/>
      <c r="R784" s="3489"/>
      <c r="S784" s="3489"/>
      <c r="T784" s="3482">
        <v>0</v>
      </c>
      <c r="U784" s="3480">
        <v>0</v>
      </c>
      <c r="V784" s="3480">
        <v>0</v>
      </c>
      <c r="W784" s="3480">
        <v>0</v>
      </c>
      <c r="X784" s="3480">
        <v>0</v>
      </c>
      <c r="Y784" s="3480">
        <v>0</v>
      </c>
      <c r="Z784" s="3482">
        <v>0</v>
      </c>
      <c r="AA784" s="3480">
        <v>0</v>
      </c>
      <c r="AB784" s="3486">
        <v>4161</v>
      </c>
      <c r="AC784" s="3403">
        <v>174873</v>
      </c>
      <c r="AD784" s="3406"/>
      <c r="AE784" s="3406"/>
      <c r="AF784" s="3406"/>
      <c r="AG784" s="3406"/>
      <c r="AH784" s="3406"/>
      <c r="AI784" s="3403">
        <v>0</v>
      </c>
      <c r="AJ784" s="3403">
        <v>3368</v>
      </c>
      <c r="AK784" s="3405">
        <v>77676</v>
      </c>
    </row>
    <row r="785" spans="1:37" ht="13.5" customHeight="1">
      <c r="A785" s="2245">
        <f>'GDF Futures'!A89</f>
        <v>41730</v>
      </c>
      <c r="B785" s="3478">
        <v>0</v>
      </c>
      <c r="C785" s="3478">
        <v>0</v>
      </c>
      <c r="D785" s="3478">
        <v>162</v>
      </c>
      <c r="E785" s="3487"/>
      <c r="F785" s="3488"/>
      <c r="G785" s="3489"/>
      <c r="H785" s="3490"/>
      <c r="I785" s="3489"/>
      <c r="J785" s="3489"/>
      <c r="K785" s="3490"/>
      <c r="L785" s="3489"/>
      <c r="M785" s="3489"/>
      <c r="N785" s="3490"/>
      <c r="O785" s="3489"/>
      <c r="P785" s="3489"/>
      <c r="Q785" s="3490"/>
      <c r="R785" s="3489"/>
      <c r="S785" s="3489"/>
      <c r="T785" s="3482">
        <v>0</v>
      </c>
      <c r="U785" s="3480">
        <v>0</v>
      </c>
      <c r="V785" s="3480">
        <v>0</v>
      </c>
      <c r="W785" s="3480">
        <v>0</v>
      </c>
      <c r="X785" s="3480">
        <v>0</v>
      </c>
      <c r="Y785" s="3480">
        <v>200</v>
      </c>
      <c r="Z785" s="3482">
        <v>0</v>
      </c>
      <c r="AA785" s="3480">
        <v>0</v>
      </c>
      <c r="AB785" s="3486">
        <v>4125</v>
      </c>
      <c r="AC785" s="3403">
        <v>174923</v>
      </c>
      <c r="AD785" s="3406"/>
      <c r="AE785" s="3406"/>
      <c r="AF785" s="3406"/>
      <c r="AG785" s="3406"/>
      <c r="AH785" s="3406"/>
      <c r="AI785" s="3403">
        <v>0</v>
      </c>
      <c r="AJ785" s="3403">
        <v>1875</v>
      </c>
      <c r="AK785" s="3405">
        <v>53975</v>
      </c>
    </row>
    <row r="786" spans="1:37" ht="13.5" customHeight="1">
      <c r="A786" s="2245">
        <f>'GDF Futures'!A90</f>
        <v>41731</v>
      </c>
      <c r="B786" s="3478">
        <v>0</v>
      </c>
      <c r="C786" s="3478">
        <v>0</v>
      </c>
      <c r="D786" s="3478">
        <v>10</v>
      </c>
      <c r="E786" s="3487"/>
      <c r="F786" s="3488"/>
      <c r="G786" s="3489"/>
      <c r="H786" s="3490"/>
      <c r="I786" s="3489"/>
      <c r="J786" s="3489"/>
      <c r="K786" s="3490"/>
      <c r="L786" s="3489"/>
      <c r="M786" s="3489"/>
      <c r="N786" s="3490"/>
      <c r="O786" s="3489"/>
      <c r="P786" s="3489"/>
      <c r="Q786" s="3490"/>
      <c r="R786" s="3489"/>
      <c r="S786" s="3489"/>
      <c r="T786" s="3482">
        <v>0</v>
      </c>
      <c r="U786" s="3480">
        <v>0</v>
      </c>
      <c r="V786" s="3480">
        <v>0</v>
      </c>
      <c r="W786" s="3480">
        <v>0</v>
      </c>
      <c r="X786" s="3480">
        <v>0</v>
      </c>
      <c r="Y786" s="3480">
        <v>0</v>
      </c>
      <c r="Z786" s="3482">
        <v>0</v>
      </c>
      <c r="AA786" s="3480">
        <v>0</v>
      </c>
      <c r="AB786" s="3486">
        <v>871</v>
      </c>
      <c r="AC786" s="3403">
        <v>174913</v>
      </c>
      <c r="AD786" s="3406"/>
      <c r="AE786" s="3406"/>
      <c r="AF786" s="3406"/>
      <c r="AG786" s="3406"/>
      <c r="AH786" s="3406"/>
      <c r="AI786" s="3403">
        <v>0</v>
      </c>
      <c r="AJ786" s="3403">
        <v>1875</v>
      </c>
      <c r="AK786" s="3405">
        <v>54673</v>
      </c>
    </row>
    <row r="787" spans="1:37" ht="13.5" customHeight="1">
      <c r="A787" s="2245">
        <f>'GDF Futures'!A91</f>
        <v>41732</v>
      </c>
      <c r="B787" s="3478">
        <v>0</v>
      </c>
      <c r="C787" s="3478">
        <v>0</v>
      </c>
      <c r="D787" s="3478">
        <v>2</v>
      </c>
      <c r="E787" s="3487"/>
      <c r="F787" s="3488"/>
      <c r="G787" s="3489"/>
      <c r="H787" s="3490"/>
      <c r="I787" s="3489"/>
      <c r="J787" s="3489"/>
      <c r="K787" s="3490"/>
      <c r="L787" s="3489"/>
      <c r="M787" s="3489"/>
      <c r="N787" s="3490"/>
      <c r="O787" s="3489"/>
      <c r="P787" s="3489"/>
      <c r="Q787" s="3490"/>
      <c r="R787" s="3489"/>
      <c r="S787" s="3489"/>
      <c r="T787" s="3482">
        <v>0</v>
      </c>
      <c r="U787" s="3480">
        <v>0</v>
      </c>
      <c r="V787" s="3480">
        <v>0</v>
      </c>
      <c r="W787" s="3480">
        <v>0</v>
      </c>
      <c r="X787" s="3480">
        <v>0</v>
      </c>
      <c r="Y787" s="3480">
        <v>0</v>
      </c>
      <c r="Z787" s="3482">
        <v>0</v>
      </c>
      <c r="AA787" s="3480">
        <v>0</v>
      </c>
      <c r="AB787" s="3486">
        <v>2911</v>
      </c>
      <c r="AC787" s="3403">
        <v>174901</v>
      </c>
      <c r="AD787" s="3406"/>
      <c r="AE787" s="3406"/>
      <c r="AF787" s="3406"/>
      <c r="AG787" s="3406"/>
      <c r="AH787" s="3406"/>
      <c r="AI787" s="3403">
        <v>0</v>
      </c>
      <c r="AJ787" s="3403">
        <v>1875</v>
      </c>
      <c r="AK787" s="3405">
        <v>56070</v>
      </c>
    </row>
    <row r="788" spans="1:37" ht="13.5" customHeight="1">
      <c r="A788" s="2245">
        <f>'GDF Futures'!A92</f>
        <v>41733</v>
      </c>
      <c r="B788" s="3478">
        <v>0</v>
      </c>
      <c r="C788" s="3478">
        <v>0</v>
      </c>
      <c r="D788" s="3478">
        <v>100</v>
      </c>
      <c r="E788" s="3487"/>
      <c r="F788" s="3488"/>
      <c r="G788" s="3489"/>
      <c r="H788" s="3490"/>
      <c r="I788" s="3489"/>
      <c r="J788" s="3489"/>
      <c r="K788" s="3490"/>
      <c r="L788" s="3489"/>
      <c r="M788" s="3489"/>
      <c r="N788" s="3490"/>
      <c r="O788" s="3489"/>
      <c r="P788" s="3489"/>
      <c r="Q788" s="3490"/>
      <c r="R788" s="3489"/>
      <c r="S788" s="3489"/>
      <c r="T788" s="3482">
        <v>0</v>
      </c>
      <c r="U788" s="3480">
        <v>0</v>
      </c>
      <c r="V788" s="3480">
        <v>0</v>
      </c>
      <c r="W788" s="3480">
        <v>0</v>
      </c>
      <c r="X788" s="3480">
        <v>0</v>
      </c>
      <c r="Y788" s="3480">
        <v>350</v>
      </c>
      <c r="Z788" s="3482">
        <v>0</v>
      </c>
      <c r="AA788" s="3480">
        <v>0</v>
      </c>
      <c r="AB788" s="3486">
        <v>9347</v>
      </c>
      <c r="AC788" s="3500">
        <v>174993</v>
      </c>
      <c r="AD788" s="3406"/>
      <c r="AE788" s="3406"/>
      <c r="AF788" s="3406"/>
      <c r="AG788" s="3406"/>
      <c r="AH788" s="3406"/>
      <c r="AI788" s="2243">
        <v>0</v>
      </c>
      <c r="AJ788" s="2243">
        <v>2050</v>
      </c>
      <c r="AK788" s="2247">
        <v>62628</v>
      </c>
    </row>
    <row r="789" spans="1:37" ht="13.5" customHeight="1">
      <c r="A789" s="2245">
        <f>'GDF Futures'!A93</f>
        <v>41736</v>
      </c>
      <c r="B789" s="3478">
        <v>0</v>
      </c>
      <c r="C789" s="3478">
        <v>0</v>
      </c>
      <c r="D789" s="3478">
        <v>203</v>
      </c>
      <c r="E789" s="3487"/>
      <c r="F789" s="3488"/>
      <c r="G789" s="3489"/>
      <c r="H789" s="3490"/>
      <c r="I789" s="3489"/>
      <c r="J789" s="3489"/>
      <c r="K789" s="3490"/>
      <c r="L789" s="3489"/>
      <c r="M789" s="3489"/>
      <c r="N789" s="3490"/>
      <c r="O789" s="3489"/>
      <c r="P789" s="3489"/>
      <c r="Q789" s="3490"/>
      <c r="R789" s="3489"/>
      <c r="S789" s="3489"/>
      <c r="T789" s="3482">
        <v>0</v>
      </c>
      <c r="U789" s="3480">
        <v>0</v>
      </c>
      <c r="V789" s="3480">
        <v>0</v>
      </c>
      <c r="W789" s="3480">
        <v>0</v>
      </c>
      <c r="X789" s="3480">
        <v>0</v>
      </c>
      <c r="Y789" s="3480">
        <v>0</v>
      </c>
      <c r="Z789" s="3482">
        <v>0</v>
      </c>
      <c r="AA789" s="3480">
        <v>0</v>
      </c>
      <c r="AB789" s="3486">
        <v>2408</v>
      </c>
      <c r="AC789" s="3505">
        <v>174891</v>
      </c>
      <c r="AD789" s="3406"/>
      <c r="AE789" s="3406"/>
      <c r="AF789" s="3406"/>
      <c r="AG789" s="3406"/>
      <c r="AH789" s="3406"/>
      <c r="AI789" s="2243">
        <v>0</v>
      </c>
      <c r="AJ789" s="2243">
        <v>2050</v>
      </c>
      <c r="AK789" s="2247">
        <v>63979</v>
      </c>
    </row>
    <row r="790" spans="1:37" ht="13.5" customHeight="1">
      <c r="A790" s="2245">
        <f>'GDF Futures'!A94</f>
        <v>41737</v>
      </c>
      <c r="B790" s="3478">
        <v>0</v>
      </c>
      <c r="C790" s="3478">
        <v>0</v>
      </c>
      <c r="D790" s="3478">
        <v>1</v>
      </c>
      <c r="E790" s="3487"/>
      <c r="F790" s="3488"/>
      <c r="G790" s="3489"/>
      <c r="H790" s="3490"/>
      <c r="I790" s="3489"/>
      <c r="J790" s="3489"/>
      <c r="K790" s="3490"/>
      <c r="L790" s="3489"/>
      <c r="M790" s="3489"/>
      <c r="N790" s="3490"/>
      <c r="O790" s="3489"/>
      <c r="P790" s="3489"/>
      <c r="Q790" s="3490"/>
      <c r="R790" s="3489"/>
      <c r="S790" s="3489"/>
      <c r="T790" s="3482">
        <v>0</v>
      </c>
      <c r="U790" s="3480">
        <v>0</v>
      </c>
      <c r="V790" s="3480">
        <v>0</v>
      </c>
      <c r="W790" s="3480">
        <v>0</v>
      </c>
      <c r="X790" s="3480">
        <v>0</v>
      </c>
      <c r="Y790" s="3480">
        <v>0</v>
      </c>
      <c r="Z790" s="3482">
        <v>0</v>
      </c>
      <c r="AA790" s="3480">
        <v>0</v>
      </c>
      <c r="AB790" s="3486">
        <v>1100</v>
      </c>
      <c r="AC790" s="3506">
        <v>174891</v>
      </c>
      <c r="AD790" s="3406"/>
      <c r="AE790" s="3406"/>
      <c r="AF790" s="3406"/>
      <c r="AG790" s="3406"/>
      <c r="AH790" s="3406"/>
      <c r="AI790" s="2243">
        <v>0</v>
      </c>
      <c r="AJ790" s="2243">
        <v>2050</v>
      </c>
      <c r="AK790" s="2247">
        <v>64992</v>
      </c>
    </row>
    <row r="791" spans="1:37" ht="13.5" customHeight="1">
      <c r="A791" s="2245">
        <f>'GDF Futures'!A95</f>
        <v>41738</v>
      </c>
      <c r="B791" s="3478">
        <v>0</v>
      </c>
      <c r="C791" s="3478">
        <v>0</v>
      </c>
      <c r="D791" s="3478">
        <v>30</v>
      </c>
      <c r="E791" s="3487"/>
      <c r="F791" s="3488"/>
      <c r="G791" s="3489"/>
      <c r="H791" s="3490"/>
      <c r="I791" s="3489"/>
      <c r="J791" s="3489"/>
      <c r="K791" s="3490"/>
      <c r="L791" s="3489"/>
      <c r="M791" s="3489"/>
      <c r="N791" s="3490"/>
      <c r="O791" s="3489"/>
      <c r="P791" s="3489"/>
      <c r="Q791" s="3490"/>
      <c r="R791" s="3489"/>
      <c r="S791" s="3489"/>
      <c r="T791" s="3482">
        <v>0</v>
      </c>
      <c r="U791" s="3480">
        <v>0</v>
      </c>
      <c r="V791" s="3480">
        <v>0</v>
      </c>
      <c r="W791" s="3480">
        <v>0</v>
      </c>
      <c r="X791" s="3480">
        <v>0</v>
      </c>
      <c r="Y791" s="3480">
        <v>0</v>
      </c>
      <c r="Z791" s="3482">
        <v>0</v>
      </c>
      <c r="AA791" s="3480">
        <v>750</v>
      </c>
      <c r="AB791" s="3486">
        <v>4564</v>
      </c>
      <c r="AC791" s="3507">
        <v>174862</v>
      </c>
      <c r="AD791" s="3406"/>
      <c r="AE791" s="3406"/>
      <c r="AF791" s="3406"/>
      <c r="AG791" s="3406"/>
      <c r="AH791" s="3406"/>
      <c r="AI791" s="2243">
        <v>0</v>
      </c>
      <c r="AJ791" s="2243">
        <v>2050</v>
      </c>
      <c r="AK791" s="2247">
        <v>68187</v>
      </c>
    </row>
    <row r="792" spans="1:37" ht="13.5" customHeight="1">
      <c r="A792" s="2245">
        <f>'GDF Futures'!A96</f>
        <v>41739</v>
      </c>
      <c r="B792" s="3478">
        <v>0</v>
      </c>
      <c r="C792" s="3478">
        <v>0</v>
      </c>
      <c r="D792" s="3478">
        <v>0</v>
      </c>
      <c r="E792" s="3487"/>
      <c r="F792" s="3488"/>
      <c r="G792" s="3489"/>
      <c r="H792" s="3490"/>
      <c r="I792" s="3489"/>
      <c r="J792" s="3489"/>
      <c r="K792" s="3490"/>
      <c r="L792" s="3489"/>
      <c r="M792" s="3489"/>
      <c r="N792" s="3490"/>
      <c r="O792" s="3489"/>
      <c r="P792" s="3489"/>
      <c r="Q792" s="3490"/>
      <c r="R792" s="3489"/>
      <c r="S792" s="3489"/>
      <c r="T792" s="3482">
        <v>0</v>
      </c>
      <c r="U792" s="3480">
        <v>0</v>
      </c>
      <c r="V792" s="3480">
        <v>0</v>
      </c>
      <c r="W792" s="3480">
        <v>0</v>
      </c>
      <c r="X792" s="3480">
        <v>0</v>
      </c>
      <c r="Y792" s="3480">
        <v>0</v>
      </c>
      <c r="Z792" s="3482">
        <v>0</v>
      </c>
      <c r="AA792" s="3480">
        <v>0</v>
      </c>
      <c r="AB792" s="3486">
        <v>2031</v>
      </c>
      <c r="AC792" s="3508">
        <v>174862</v>
      </c>
      <c r="AD792" s="3406"/>
      <c r="AE792" s="3406"/>
      <c r="AF792" s="3406"/>
      <c r="AG792" s="3406"/>
      <c r="AH792" s="3406"/>
      <c r="AI792" s="2243">
        <v>0</v>
      </c>
      <c r="AJ792" s="2243">
        <v>2050</v>
      </c>
      <c r="AK792" s="2247">
        <v>69445</v>
      </c>
    </row>
    <row r="793" spans="1:37" ht="13.5" customHeight="1">
      <c r="A793" s="2245">
        <f>'GDF Futures'!A97</f>
        <v>41740</v>
      </c>
      <c r="B793" s="3478">
        <v>0</v>
      </c>
      <c r="C793" s="3478">
        <v>0</v>
      </c>
      <c r="D793" s="3478">
        <v>50</v>
      </c>
      <c r="E793" s="3487"/>
      <c r="F793" s="3488"/>
      <c r="G793" s="3489"/>
      <c r="H793" s="3490"/>
      <c r="I793" s="3489"/>
      <c r="J793" s="3489"/>
      <c r="K793" s="3490"/>
      <c r="L793" s="3489"/>
      <c r="M793" s="3489"/>
      <c r="N793" s="3490"/>
      <c r="O793" s="3489"/>
      <c r="P793" s="3489"/>
      <c r="Q793" s="3490"/>
      <c r="R793" s="3489"/>
      <c r="S793" s="3489"/>
      <c r="T793" s="3482">
        <v>0</v>
      </c>
      <c r="U793" s="3480">
        <v>0</v>
      </c>
      <c r="V793" s="3480">
        <v>0</v>
      </c>
      <c r="W793" s="3480">
        <v>0</v>
      </c>
      <c r="X793" s="3480">
        <v>0</v>
      </c>
      <c r="Y793" s="3480">
        <v>0</v>
      </c>
      <c r="Z793" s="3482">
        <v>0</v>
      </c>
      <c r="AA793" s="3480">
        <v>0</v>
      </c>
      <c r="AB793" s="3486">
        <v>1852</v>
      </c>
      <c r="AC793" s="3509">
        <v>174812</v>
      </c>
      <c r="AD793" s="3406"/>
      <c r="AE793" s="3406"/>
      <c r="AF793" s="3406"/>
      <c r="AG793" s="3406"/>
      <c r="AH793" s="3406"/>
      <c r="AI793" s="2243">
        <v>0</v>
      </c>
      <c r="AJ793" s="2243">
        <v>2050</v>
      </c>
      <c r="AK793" s="2247">
        <v>70921</v>
      </c>
    </row>
    <row r="794" spans="1:37" ht="13.5" customHeight="1">
      <c r="A794" s="2245">
        <f>'GDF Futures'!A98</f>
        <v>41743</v>
      </c>
      <c r="B794" s="3478">
        <v>0</v>
      </c>
      <c r="C794" s="3478">
        <v>0</v>
      </c>
      <c r="D794" s="3478">
        <v>0</v>
      </c>
      <c r="E794" s="3487"/>
      <c r="F794" s="3488"/>
      <c r="G794" s="3489"/>
      <c r="H794" s="3490"/>
      <c r="I794" s="3489"/>
      <c r="J794" s="3489"/>
      <c r="K794" s="3490"/>
      <c r="L794" s="3489"/>
      <c r="M794" s="3489"/>
      <c r="N794" s="3490"/>
      <c r="O794" s="3489"/>
      <c r="P794" s="3489"/>
      <c r="Q794" s="3490"/>
      <c r="R794" s="3489"/>
      <c r="S794" s="3489"/>
      <c r="T794" s="3482">
        <v>0</v>
      </c>
      <c r="U794" s="3480">
        <v>0</v>
      </c>
      <c r="V794" s="3480">
        <v>0</v>
      </c>
      <c r="W794" s="3480">
        <v>0</v>
      </c>
      <c r="X794" s="3480">
        <v>0</v>
      </c>
      <c r="Y794" s="3480">
        <v>0</v>
      </c>
      <c r="Z794" s="3482">
        <v>0</v>
      </c>
      <c r="AA794" s="3480">
        <v>0</v>
      </c>
      <c r="AB794" s="3486">
        <v>350</v>
      </c>
      <c r="AC794" s="3510">
        <v>174812</v>
      </c>
      <c r="AD794" s="3406"/>
      <c r="AE794" s="3406"/>
      <c r="AF794" s="3406"/>
      <c r="AG794" s="3406"/>
      <c r="AH794" s="3406"/>
      <c r="AI794" s="2243">
        <v>0</v>
      </c>
      <c r="AJ794" s="2243">
        <v>2050</v>
      </c>
      <c r="AK794" s="2247">
        <v>71271</v>
      </c>
    </row>
    <row r="795" spans="1:37" ht="13.5" customHeight="1">
      <c r="A795" s="2245">
        <f>'GDF Futures'!A99</f>
        <v>41744</v>
      </c>
      <c r="B795" s="3478">
        <v>0</v>
      </c>
      <c r="C795" s="3478">
        <v>0</v>
      </c>
      <c r="D795" s="3478">
        <v>0</v>
      </c>
      <c r="E795" s="3487"/>
      <c r="F795" s="3488"/>
      <c r="G795" s="3489"/>
      <c r="H795" s="3490"/>
      <c r="I795" s="3489"/>
      <c r="J795" s="3489"/>
      <c r="K795" s="3490"/>
      <c r="L795" s="3489"/>
      <c r="M795" s="3489"/>
      <c r="N795" s="3490"/>
      <c r="O795" s="3489"/>
      <c r="P795" s="3489"/>
      <c r="Q795" s="3490"/>
      <c r="R795" s="3489"/>
      <c r="S795" s="3489"/>
      <c r="T795" s="3482">
        <v>0</v>
      </c>
      <c r="U795" s="3480">
        <v>0</v>
      </c>
      <c r="V795" s="3480">
        <v>0</v>
      </c>
      <c r="W795" s="3480">
        <v>0</v>
      </c>
      <c r="X795" s="3480">
        <v>0</v>
      </c>
      <c r="Y795" s="3480">
        <v>0</v>
      </c>
      <c r="Z795" s="3482">
        <v>0</v>
      </c>
      <c r="AA795" s="3480">
        <v>0</v>
      </c>
      <c r="AB795" s="3486">
        <v>612</v>
      </c>
      <c r="AC795" s="3511">
        <v>174812</v>
      </c>
      <c r="AD795" s="3406"/>
      <c r="AE795" s="3406"/>
      <c r="AF795" s="3406"/>
      <c r="AG795" s="3406"/>
      <c r="AH795" s="3406"/>
      <c r="AI795" s="2243">
        <v>0</v>
      </c>
      <c r="AJ795" s="2243">
        <v>2050</v>
      </c>
      <c r="AK795" s="2247">
        <v>71497</v>
      </c>
    </row>
    <row r="796" spans="1:37" ht="13.5" customHeight="1">
      <c r="A796" s="2245">
        <f>'GDF Futures'!A100</f>
        <v>41745</v>
      </c>
      <c r="B796" s="3478">
        <v>0</v>
      </c>
      <c r="C796" s="3478">
        <v>0</v>
      </c>
      <c r="D796" s="3478">
        <v>0</v>
      </c>
      <c r="E796" s="3487"/>
      <c r="F796" s="3488"/>
      <c r="G796" s="3489"/>
      <c r="H796" s="3490"/>
      <c r="I796" s="3489"/>
      <c r="J796" s="3489"/>
      <c r="K796" s="3490"/>
      <c r="L796" s="3489"/>
      <c r="M796" s="3489"/>
      <c r="N796" s="3490"/>
      <c r="O796" s="3489"/>
      <c r="P796" s="3489"/>
      <c r="Q796" s="3490"/>
      <c r="R796" s="3489"/>
      <c r="S796" s="3489"/>
      <c r="T796" s="3482">
        <v>0</v>
      </c>
      <c r="U796" s="3480">
        <v>0</v>
      </c>
      <c r="V796" s="3480">
        <v>0</v>
      </c>
      <c r="W796" s="3480">
        <v>0</v>
      </c>
      <c r="X796" s="3480">
        <v>0</v>
      </c>
      <c r="Y796" s="3480">
        <v>0</v>
      </c>
      <c r="Z796" s="3482">
        <v>0</v>
      </c>
      <c r="AA796" s="3480">
        <v>2000</v>
      </c>
      <c r="AB796" s="3486">
        <v>5461</v>
      </c>
      <c r="AC796" s="3512">
        <v>174812</v>
      </c>
      <c r="AD796" s="3406"/>
      <c r="AE796" s="3406"/>
      <c r="AF796" s="3406"/>
      <c r="AG796" s="3406"/>
      <c r="AH796" s="3406"/>
      <c r="AI796" s="2243">
        <v>0</v>
      </c>
      <c r="AJ796" s="2243">
        <v>2050</v>
      </c>
      <c r="AK796" s="2247">
        <v>72355</v>
      </c>
    </row>
    <row r="797" spans="1:37" ht="13.5" customHeight="1">
      <c r="A797" s="2245">
        <f>'GDF Futures'!A101</f>
        <v>41746</v>
      </c>
      <c r="B797" s="3478">
        <v>0</v>
      </c>
      <c r="C797" s="3478">
        <v>0</v>
      </c>
      <c r="D797" s="3478">
        <v>0</v>
      </c>
      <c r="E797" s="3487"/>
      <c r="F797" s="3488"/>
      <c r="G797" s="3489"/>
      <c r="H797" s="3490"/>
      <c r="I797" s="3489"/>
      <c r="J797" s="3489"/>
      <c r="K797" s="3490"/>
      <c r="L797" s="3489"/>
      <c r="M797" s="3489"/>
      <c r="N797" s="3490"/>
      <c r="O797" s="3489"/>
      <c r="P797" s="3489"/>
      <c r="Q797" s="3490"/>
      <c r="R797" s="3489"/>
      <c r="S797" s="3489"/>
      <c r="T797" s="3482">
        <v>0</v>
      </c>
      <c r="U797" s="3480">
        <v>0</v>
      </c>
      <c r="V797" s="3480">
        <v>0</v>
      </c>
      <c r="W797" s="3480">
        <v>0</v>
      </c>
      <c r="X797" s="3480">
        <v>0</v>
      </c>
      <c r="Y797" s="3480">
        <v>0</v>
      </c>
      <c r="Z797" s="3482">
        <v>0</v>
      </c>
      <c r="AA797" s="3480">
        <v>0</v>
      </c>
      <c r="AB797" s="3486">
        <v>680</v>
      </c>
      <c r="AC797" s="3513">
        <v>174812</v>
      </c>
      <c r="AD797" s="3406"/>
      <c r="AE797" s="3406"/>
      <c r="AF797" s="3406"/>
      <c r="AG797" s="3406"/>
      <c r="AH797" s="3406"/>
      <c r="AI797" s="2243">
        <v>0</v>
      </c>
      <c r="AJ797" s="2243">
        <v>2050</v>
      </c>
      <c r="AK797" s="2247">
        <v>72853</v>
      </c>
    </row>
    <row r="798" spans="1:37" ht="13.5" customHeight="1">
      <c r="A798" s="2245">
        <f>'GDF Futures'!A102</f>
        <v>41750</v>
      </c>
      <c r="B798" s="3478">
        <v>0</v>
      </c>
      <c r="C798" s="3478">
        <v>0</v>
      </c>
      <c r="D798" s="3478">
        <v>0</v>
      </c>
      <c r="E798" s="3487"/>
      <c r="F798" s="3488"/>
      <c r="G798" s="3489"/>
      <c r="H798" s="3490"/>
      <c r="I798" s="3489"/>
      <c r="J798" s="3489"/>
      <c r="K798" s="3490"/>
      <c r="L798" s="3489"/>
      <c r="M798" s="3489"/>
      <c r="N798" s="3490"/>
      <c r="O798" s="3489"/>
      <c r="P798" s="3489"/>
      <c r="Q798" s="3490"/>
      <c r="R798" s="3489"/>
      <c r="S798" s="3489"/>
      <c r="T798" s="3482">
        <v>0</v>
      </c>
      <c r="U798" s="3480">
        <v>0</v>
      </c>
      <c r="V798" s="3480">
        <v>0</v>
      </c>
      <c r="W798" s="3480">
        <v>0</v>
      </c>
      <c r="X798" s="3480">
        <v>0</v>
      </c>
      <c r="Y798" s="3480">
        <v>0</v>
      </c>
      <c r="Z798" s="3482">
        <v>0</v>
      </c>
      <c r="AA798" s="3480">
        <v>175</v>
      </c>
      <c r="AB798" s="3486">
        <v>1408</v>
      </c>
      <c r="AC798" s="3514">
        <v>174812</v>
      </c>
      <c r="AD798" s="3406"/>
      <c r="AE798" s="3406"/>
      <c r="AF798" s="3406"/>
      <c r="AG798" s="3406"/>
      <c r="AH798" s="3406"/>
      <c r="AI798" s="2243">
        <v>0</v>
      </c>
      <c r="AJ798" s="2243">
        <v>2050</v>
      </c>
      <c r="AK798" s="2247">
        <v>73446</v>
      </c>
    </row>
    <row r="799" spans="1:37" ht="13.5" customHeight="1">
      <c r="A799" s="2245">
        <f>'GDF Futures'!A103</f>
        <v>41751</v>
      </c>
      <c r="B799" s="3478">
        <v>0</v>
      </c>
      <c r="C799" s="3478">
        <v>0</v>
      </c>
      <c r="D799" s="3478">
        <v>0</v>
      </c>
      <c r="E799" s="3487"/>
      <c r="F799" s="3488"/>
      <c r="G799" s="3489"/>
      <c r="H799" s="3490"/>
      <c r="I799" s="3489"/>
      <c r="J799" s="3489"/>
      <c r="K799" s="3490"/>
      <c r="L799" s="3489"/>
      <c r="M799" s="3489"/>
      <c r="N799" s="3490"/>
      <c r="O799" s="3489"/>
      <c r="P799" s="3489"/>
      <c r="Q799" s="3490"/>
      <c r="R799" s="3489"/>
      <c r="S799" s="3489"/>
      <c r="T799" s="3482">
        <v>0</v>
      </c>
      <c r="U799" s="3480">
        <v>0</v>
      </c>
      <c r="V799" s="3480">
        <v>0</v>
      </c>
      <c r="W799" s="3480">
        <v>0</v>
      </c>
      <c r="X799" s="3480">
        <v>0</v>
      </c>
      <c r="Y799" s="3480">
        <v>0</v>
      </c>
      <c r="Z799" s="3482">
        <v>0</v>
      </c>
      <c r="AA799" s="3480">
        <v>2000</v>
      </c>
      <c r="AB799" s="3486">
        <v>7077</v>
      </c>
      <c r="AC799" s="3515">
        <v>174812</v>
      </c>
      <c r="AD799" s="3406"/>
      <c r="AE799" s="3406"/>
      <c r="AF799" s="3406"/>
      <c r="AG799" s="3406"/>
      <c r="AH799" s="3406"/>
      <c r="AI799" s="2243">
        <v>0</v>
      </c>
      <c r="AJ799" s="2243">
        <v>2050</v>
      </c>
      <c r="AK799" s="2247">
        <v>73405</v>
      </c>
    </row>
    <row r="800" spans="1:37" ht="13.5" customHeight="1">
      <c r="A800" s="2245">
        <f>'GDF Futures'!A104</f>
        <v>41752</v>
      </c>
      <c r="B800" s="3478">
        <v>0</v>
      </c>
      <c r="C800" s="3478">
        <v>0</v>
      </c>
      <c r="D800" s="3478">
        <v>0</v>
      </c>
      <c r="E800" s="3487"/>
      <c r="F800" s="3488"/>
      <c r="G800" s="3489"/>
      <c r="H800" s="3490"/>
      <c r="I800" s="3489"/>
      <c r="J800" s="3489"/>
      <c r="K800" s="3490"/>
      <c r="L800" s="3489"/>
      <c r="M800" s="3489"/>
      <c r="N800" s="3490"/>
      <c r="O800" s="3489"/>
      <c r="P800" s="3489"/>
      <c r="Q800" s="3490"/>
      <c r="R800" s="3489"/>
      <c r="S800" s="3489"/>
      <c r="T800" s="3482">
        <v>0</v>
      </c>
      <c r="U800" s="3480">
        <v>0</v>
      </c>
      <c r="V800" s="3480">
        <v>0</v>
      </c>
      <c r="W800" s="3480">
        <v>0</v>
      </c>
      <c r="X800" s="3480">
        <v>0</v>
      </c>
      <c r="Y800" s="3480">
        <v>0</v>
      </c>
      <c r="Z800" s="3482">
        <v>0</v>
      </c>
      <c r="AA800" s="3480">
        <v>0</v>
      </c>
      <c r="AB800" s="3486">
        <v>2550</v>
      </c>
      <c r="AC800" s="3516">
        <v>174812</v>
      </c>
      <c r="AD800" s="3406"/>
      <c r="AE800" s="3406"/>
      <c r="AF800" s="3406"/>
      <c r="AG800" s="3406"/>
      <c r="AH800" s="3406"/>
      <c r="AI800" s="2243">
        <v>0</v>
      </c>
      <c r="AJ800" s="2243">
        <v>2050</v>
      </c>
      <c r="AK800" s="2247">
        <v>74353</v>
      </c>
    </row>
    <row r="801" spans="1:37" ht="13.5" customHeight="1">
      <c r="A801" s="2245">
        <f>'GDF Futures'!A105</f>
        <v>41753</v>
      </c>
      <c r="B801" s="3478">
        <v>0</v>
      </c>
      <c r="C801" s="3478">
        <v>0</v>
      </c>
      <c r="D801" s="3478">
        <v>0</v>
      </c>
      <c r="E801" s="3487"/>
      <c r="F801" s="3488"/>
      <c r="G801" s="3489"/>
      <c r="H801" s="3490"/>
      <c r="I801" s="3489"/>
      <c r="J801" s="3489"/>
      <c r="K801" s="3490"/>
      <c r="L801" s="3489"/>
      <c r="M801" s="3489"/>
      <c r="N801" s="3490"/>
      <c r="O801" s="3489"/>
      <c r="P801" s="3489"/>
      <c r="Q801" s="3490"/>
      <c r="R801" s="3489"/>
      <c r="S801" s="3489"/>
      <c r="T801" s="3482">
        <v>0</v>
      </c>
      <c r="U801" s="3480">
        <v>0</v>
      </c>
      <c r="V801" s="3480">
        <v>0</v>
      </c>
      <c r="W801" s="3480">
        <v>0</v>
      </c>
      <c r="X801" s="3480">
        <v>0</v>
      </c>
      <c r="Y801" s="3480">
        <v>0</v>
      </c>
      <c r="Z801" s="3482">
        <v>0</v>
      </c>
      <c r="AA801" s="3480">
        <v>0</v>
      </c>
      <c r="AB801" s="3486">
        <v>6534</v>
      </c>
      <c r="AC801" s="3517">
        <v>174812</v>
      </c>
      <c r="AD801" s="3406"/>
      <c r="AE801" s="3406"/>
      <c r="AF801" s="3406"/>
      <c r="AG801" s="3406"/>
      <c r="AH801" s="3406"/>
      <c r="AI801" s="2243">
        <v>0</v>
      </c>
      <c r="AJ801" s="2243">
        <v>2050</v>
      </c>
      <c r="AK801" s="2247">
        <v>76664</v>
      </c>
    </row>
    <row r="802" spans="1:37" ht="13.5" customHeight="1">
      <c r="A802" s="2245">
        <f>'GDF Futures'!A106</f>
        <v>41754</v>
      </c>
      <c r="B802" s="3478">
        <v>0</v>
      </c>
      <c r="C802" s="3478">
        <v>0</v>
      </c>
      <c r="D802" s="3478">
        <v>0</v>
      </c>
      <c r="E802" s="3487"/>
      <c r="F802" s="3488"/>
      <c r="G802" s="3489"/>
      <c r="H802" s="3490"/>
      <c r="I802" s="3489"/>
      <c r="J802" s="3489"/>
      <c r="K802" s="3490"/>
      <c r="L802" s="3489"/>
      <c r="M802" s="3489"/>
      <c r="N802" s="3490"/>
      <c r="O802" s="3489"/>
      <c r="P802" s="3489"/>
      <c r="Q802" s="3490"/>
      <c r="R802" s="3489"/>
      <c r="S802" s="3489"/>
      <c r="T802" s="3482">
        <v>0</v>
      </c>
      <c r="U802" s="3480">
        <v>0</v>
      </c>
      <c r="V802" s="3480">
        <v>0</v>
      </c>
      <c r="W802" s="3480">
        <v>0</v>
      </c>
      <c r="X802" s="3480">
        <v>0</v>
      </c>
      <c r="Y802" s="3480">
        <v>0</v>
      </c>
      <c r="Z802" s="3482">
        <v>0</v>
      </c>
      <c r="AA802" s="3480">
        <v>0</v>
      </c>
      <c r="AB802" s="3486">
        <v>2155</v>
      </c>
      <c r="AC802" s="3518">
        <v>174812</v>
      </c>
      <c r="AD802" s="3406"/>
      <c r="AE802" s="3406"/>
      <c r="AF802" s="3406"/>
      <c r="AG802" s="3406"/>
      <c r="AH802" s="3406"/>
      <c r="AI802" s="2243">
        <v>0</v>
      </c>
      <c r="AJ802" s="2243">
        <v>2050</v>
      </c>
      <c r="AK802" s="2247">
        <v>77510</v>
      </c>
    </row>
    <row r="803" spans="1:37" ht="13.5" customHeight="1">
      <c r="A803" s="2245">
        <f>'GDF Futures'!A107</f>
        <v>41757</v>
      </c>
      <c r="B803" s="3478">
        <v>0</v>
      </c>
      <c r="C803" s="3478">
        <v>0</v>
      </c>
      <c r="D803" s="3478">
        <v>0</v>
      </c>
      <c r="E803" s="3487"/>
      <c r="F803" s="3488"/>
      <c r="G803" s="3489"/>
      <c r="H803" s="3490"/>
      <c r="I803" s="3489"/>
      <c r="J803" s="3489"/>
      <c r="K803" s="3490"/>
      <c r="L803" s="3489"/>
      <c r="M803" s="3489"/>
      <c r="N803" s="3490"/>
      <c r="O803" s="3489"/>
      <c r="P803" s="3489"/>
      <c r="Q803" s="3490"/>
      <c r="R803" s="3489"/>
      <c r="S803" s="3489"/>
      <c r="T803" s="3482">
        <v>0</v>
      </c>
      <c r="U803" s="3480">
        <v>0</v>
      </c>
      <c r="V803" s="3480">
        <v>0</v>
      </c>
      <c r="W803" s="3480">
        <v>0</v>
      </c>
      <c r="X803" s="3480">
        <v>0</v>
      </c>
      <c r="Y803" s="3480">
        <v>0</v>
      </c>
      <c r="Z803" s="3482">
        <v>0</v>
      </c>
      <c r="AA803" s="3480">
        <v>0</v>
      </c>
      <c r="AB803" s="3486">
        <v>1931</v>
      </c>
      <c r="AC803" s="3519">
        <v>174812</v>
      </c>
      <c r="AD803" s="3406"/>
      <c r="AE803" s="3406"/>
      <c r="AF803" s="3406"/>
      <c r="AG803" s="3406"/>
      <c r="AH803" s="3406"/>
      <c r="AI803" s="2243">
        <v>0</v>
      </c>
      <c r="AJ803" s="2243">
        <v>2050</v>
      </c>
      <c r="AK803" s="2247">
        <v>78892</v>
      </c>
    </row>
    <row r="804" spans="1:37" ht="13.5" customHeight="1">
      <c r="A804" s="2245">
        <f>'GDF Futures'!A108</f>
        <v>41758</v>
      </c>
      <c r="B804" s="3478">
        <v>0</v>
      </c>
      <c r="C804" s="3478">
        <v>0</v>
      </c>
      <c r="D804" s="3478">
        <v>0</v>
      </c>
      <c r="E804" s="3487"/>
      <c r="F804" s="3488"/>
      <c r="G804" s="3489"/>
      <c r="H804" s="3490"/>
      <c r="I804" s="3489"/>
      <c r="J804" s="3489"/>
      <c r="K804" s="3490"/>
      <c r="L804" s="3489"/>
      <c r="M804" s="3489"/>
      <c r="N804" s="3490"/>
      <c r="O804" s="3489"/>
      <c r="P804" s="3489"/>
      <c r="Q804" s="3490"/>
      <c r="R804" s="3489"/>
      <c r="S804" s="3489"/>
      <c r="T804" s="3482">
        <v>0</v>
      </c>
      <c r="U804" s="3480">
        <v>0</v>
      </c>
      <c r="V804" s="3480">
        <v>0</v>
      </c>
      <c r="W804" s="3480">
        <v>0</v>
      </c>
      <c r="X804" s="3480">
        <v>0</v>
      </c>
      <c r="Y804" s="3480">
        <v>0</v>
      </c>
      <c r="Z804" s="3482">
        <v>0</v>
      </c>
      <c r="AA804" s="3480">
        <v>0</v>
      </c>
      <c r="AB804" s="3486">
        <v>929</v>
      </c>
      <c r="AC804" s="3520">
        <v>174812</v>
      </c>
      <c r="AD804" s="3406"/>
      <c r="AE804" s="3406"/>
      <c r="AF804" s="3406"/>
      <c r="AG804" s="3406"/>
      <c r="AH804" s="3406"/>
      <c r="AI804" s="2243">
        <v>0</v>
      </c>
      <c r="AJ804" s="2243">
        <v>2050</v>
      </c>
      <c r="AK804" s="2247">
        <v>79330</v>
      </c>
    </row>
    <row r="805" spans="1:37" ht="13.5" customHeight="1">
      <c r="A805" s="2245">
        <f>'GDF Futures'!A109</f>
        <v>41759</v>
      </c>
      <c r="B805" s="3478">
        <v>0</v>
      </c>
      <c r="C805" s="3478">
        <v>0</v>
      </c>
      <c r="D805" s="3478">
        <v>0</v>
      </c>
      <c r="E805" s="3487"/>
      <c r="F805" s="3488"/>
      <c r="G805" s="3489"/>
      <c r="H805" s="3490"/>
      <c r="I805" s="3489"/>
      <c r="J805" s="3489"/>
      <c r="K805" s="3490"/>
      <c r="L805" s="3489"/>
      <c r="M805" s="3489"/>
      <c r="N805" s="3490"/>
      <c r="O805" s="3489"/>
      <c r="P805" s="3489"/>
      <c r="Q805" s="3490"/>
      <c r="R805" s="3489"/>
      <c r="S805" s="3489"/>
      <c r="T805" s="3482">
        <v>0</v>
      </c>
      <c r="U805" s="3480">
        <v>0</v>
      </c>
      <c r="V805" s="3480">
        <v>0</v>
      </c>
      <c r="W805" s="3480">
        <v>0</v>
      </c>
      <c r="X805" s="3480">
        <v>0</v>
      </c>
      <c r="Y805" s="3480">
        <v>0</v>
      </c>
      <c r="Z805" s="3482">
        <v>0</v>
      </c>
      <c r="AA805" s="3480">
        <v>1000</v>
      </c>
      <c r="AB805" s="3486">
        <v>5553</v>
      </c>
      <c r="AC805" s="3521">
        <v>174812</v>
      </c>
      <c r="AD805" s="3406"/>
      <c r="AE805" s="3406"/>
      <c r="AF805" s="3406"/>
      <c r="AG805" s="3406"/>
      <c r="AH805" s="3406"/>
      <c r="AI805" s="2243">
        <v>0</v>
      </c>
      <c r="AJ805" s="2243">
        <v>2050</v>
      </c>
      <c r="AK805" s="2247">
        <v>81012</v>
      </c>
    </row>
    <row r="806" spans="1:37" ht="13.5" customHeight="1">
      <c r="A806" s="2245">
        <f>'GDF Futures'!A110</f>
        <v>41760</v>
      </c>
      <c r="B806" s="3478">
        <v>0</v>
      </c>
      <c r="C806" s="3478">
        <v>0</v>
      </c>
      <c r="D806" s="3478">
        <v>0</v>
      </c>
      <c r="E806" s="3487"/>
      <c r="F806" s="3488"/>
      <c r="G806" s="3489"/>
      <c r="H806" s="3490"/>
      <c r="I806" s="3489"/>
      <c r="J806" s="3489"/>
      <c r="K806" s="3490"/>
      <c r="L806" s="3489"/>
      <c r="M806" s="3489"/>
      <c r="N806" s="3490"/>
      <c r="O806" s="3489"/>
      <c r="P806" s="3489"/>
      <c r="Q806" s="3490"/>
      <c r="R806" s="3489"/>
      <c r="S806" s="3489"/>
      <c r="T806" s="3482">
        <v>0</v>
      </c>
      <c r="U806" s="3480">
        <v>0</v>
      </c>
      <c r="V806" s="3480">
        <v>0</v>
      </c>
      <c r="W806" s="3480">
        <v>0</v>
      </c>
      <c r="X806" s="3480">
        <v>0</v>
      </c>
      <c r="Y806" s="3480">
        <v>75</v>
      </c>
      <c r="Z806" s="3482">
        <v>0</v>
      </c>
      <c r="AA806" s="3480">
        <v>0</v>
      </c>
      <c r="AB806" s="3486">
        <v>972</v>
      </c>
      <c r="AC806" s="3522">
        <v>174812</v>
      </c>
      <c r="AD806" s="3406"/>
      <c r="AE806" s="3406"/>
      <c r="AF806" s="3406"/>
      <c r="AG806" s="3406"/>
      <c r="AH806" s="3406"/>
      <c r="AI806" s="2243">
        <v>0</v>
      </c>
      <c r="AJ806" s="2243">
        <v>1525</v>
      </c>
      <c r="AK806" s="2247">
        <v>64548</v>
      </c>
    </row>
    <row r="807" spans="1:37" ht="13.5" customHeight="1">
      <c r="A807" s="2245">
        <f>'GDF Futures'!A111</f>
        <v>41761</v>
      </c>
      <c r="B807" s="3478">
        <v>0</v>
      </c>
      <c r="C807" s="3478">
        <v>0</v>
      </c>
      <c r="D807" s="3478">
        <v>0</v>
      </c>
      <c r="E807" s="3487"/>
      <c r="F807" s="3488"/>
      <c r="G807" s="3489"/>
      <c r="H807" s="3490"/>
      <c r="I807" s="3489"/>
      <c r="J807" s="3489"/>
      <c r="K807" s="3490"/>
      <c r="L807" s="3489"/>
      <c r="M807" s="3489"/>
      <c r="N807" s="3490"/>
      <c r="O807" s="3489"/>
      <c r="P807" s="3489"/>
      <c r="Q807" s="3490"/>
      <c r="R807" s="3489"/>
      <c r="S807" s="3489"/>
      <c r="T807" s="3482">
        <v>0</v>
      </c>
      <c r="U807" s="3480">
        <v>0</v>
      </c>
      <c r="V807" s="3480">
        <v>0</v>
      </c>
      <c r="W807" s="3480">
        <v>0</v>
      </c>
      <c r="X807" s="3480">
        <v>0</v>
      </c>
      <c r="Y807" s="3480">
        <v>48</v>
      </c>
      <c r="Z807" s="3482">
        <v>0</v>
      </c>
      <c r="AA807" s="3480">
        <v>0</v>
      </c>
      <c r="AB807" s="3486">
        <v>629</v>
      </c>
      <c r="AC807" s="3523">
        <v>174812</v>
      </c>
      <c r="AD807" s="3406"/>
      <c r="AE807" s="3406"/>
      <c r="AF807" s="3406"/>
      <c r="AG807" s="3406"/>
      <c r="AH807" s="3406"/>
      <c r="AI807" s="2243">
        <v>0</v>
      </c>
      <c r="AJ807" s="2243">
        <v>1573</v>
      </c>
      <c r="AK807" s="2247">
        <v>64988</v>
      </c>
    </row>
    <row r="808" spans="1:37" ht="13.5" customHeight="1">
      <c r="A808" s="2245">
        <f>'GDF Futures'!A112</f>
        <v>41764</v>
      </c>
      <c r="B808" s="3478">
        <v>0</v>
      </c>
      <c r="C808" s="3478">
        <v>0</v>
      </c>
      <c r="D808" s="3478">
        <v>0</v>
      </c>
      <c r="E808" s="3487"/>
      <c r="F808" s="3488"/>
      <c r="G808" s="3489"/>
      <c r="H808" s="3490"/>
      <c r="I808" s="3489"/>
      <c r="J808" s="3489"/>
      <c r="K808" s="3490"/>
      <c r="L808" s="3489"/>
      <c r="M808" s="3489"/>
      <c r="N808" s="3490"/>
      <c r="O808" s="3489"/>
      <c r="P808" s="3489"/>
      <c r="Q808" s="3490"/>
      <c r="R808" s="3489"/>
      <c r="S808" s="3489"/>
      <c r="T808" s="3482">
        <v>0</v>
      </c>
      <c r="U808" s="3480">
        <v>0</v>
      </c>
      <c r="V808" s="3480">
        <v>0</v>
      </c>
      <c r="W808" s="3480">
        <v>0</v>
      </c>
      <c r="X808" s="3480">
        <v>0</v>
      </c>
      <c r="Y808" s="3480">
        <v>0</v>
      </c>
      <c r="Z808" s="3482">
        <v>0</v>
      </c>
      <c r="AA808" s="3480">
        <v>0</v>
      </c>
      <c r="AB808" s="3486">
        <v>360</v>
      </c>
      <c r="AC808" s="3524">
        <v>174812</v>
      </c>
      <c r="AD808" s="3406"/>
      <c r="AE808" s="3406"/>
      <c r="AF808" s="3406"/>
      <c r="AG808" s="3406"/>
      <c r="AH808" s="3406"/>
      <c r="AI808" s="2243">
        <v>0</v>
      </c>
      <c r="AJ808" s="2243">
        <v>1573</v>
      </c>
      <c r="AK808" s="2247">
        <v>65068</v>
      </c>
    </row>
    <row r="809" spans="1:37" ht="13.5" customHeight="1">
      <c r="A809" s="2245">
        <f>'GDF Futures'!A113</f>
        <v>41765</v>
      </c>
      <c r="B809" s="3478">
        <v>0</v>
      </c>
      <c r="C809" s="3478">
        <v>0</v>
      </c>
      <c r="D809" s="3478">
        <v>0</v>
      </c>
      <c r="E809" s="3487"/>
      <c r="F809" s="3488"/>
      <c r="G809" s="3489"/>
      <c r="H809" s="3490"/>
      <c r="I809" s="3489"/>
      <c r="J809" s="3489"/>
      <c r="K809" s="3490"/>
      <c r="L809" s="3489"/>
      <c r="M809" s="3489"/>
      <c r="N809" s="3490"/>
      <c r="O809" s="3489"/>
      <c r="P809" s="3489"/>
      <c r="Q809" s="3490"/>
      <c r="R809" s="3489"/>
      <c r="S809" s="3489"/>
      <c r="T809" s="3482">
        <v>0</v>
      </c>
      <c r="U809" s="3480">
        <v>0</v>
      </c>
      <c r="V809" s="3480">
        <v>0</v>
      </c>
      <c r="W809" s="3480">
        <v>0</v>
      </c>
      <c r="X809" s="3480">
        <v>0</v>
      </c>
      <c r="Y809" s="3480">
        <v>0</v>
      </c>
      <c r="Z809" s="3482">
        <v>0</v>
      </c>
      <c r="AA809" s="3480">
        <v>1000</v>
      </c>
      <c r="AB809" s="3486">
        <v>3152</v>
      </c>
      <c r="AC809" s="3525">
        <v>174812</v>
      </c>
      <c r="AD809" s="3406"/>
      <c r="AE809" s="3406"/>
      <c r="AF809" s="3406"/>
      <c r="AG809" s="3406"/>
      <c r="AH809" s="3406"/>
      <c r="AI809" s="2243">
        <v>0</v>
      </c>
      <c r="AJ809" s="2243">
        <v>1573</v>
      </c>
      <c r="AK809" s="2247">
        <v>66176</v>
      </c>
    </row>
    <row r="810" spans="1:37" ht="13.5" customHeight="1">
      <c r="A810" s="2245">
        <f>'GDF Futures'!A114</f>
        <v>41766</v>
      </c>
      <c r="B810" s="3478">
        <v>0</v>
      </c>
      <c r="C810" s="3478">
        <v>0</v>
      </c>
      <c r="D810" s="3478">
        <v>0</v>
      </c>
      <c r="E810" s="3487"/>
      <c r="F810" s="3488"/>
      <c r="G810" s="3489"/>
      <c r="H810" s="3490"/>
      <c r="I810" s="3489"/>
      <c r="J810" s="3489"/>
      <c r="K810" s="3490"/>
      <c r="L810" s="3489"/>
      <c r="M810" s="3489"/>
      <c r="N810" s="3490"/>
      <c r="O810" s="3489"/>
      <c r="P810" s="3489"/>
      <c r="Q810" s="3490"/>
      <c r="R810" s="3489"/>
      <c r="S810" s="3489"/>
      <c r="T810" s="3482">
        <v>0</v>
      </c>
      <c r="U810" s="3480">
        <v>0</v>
      </c>
      <c r="V810" s="3480">
        <v>0</v>
      </c>
      <c r="W810" s="3480">
        <v>0</v>
      </c>
      <c r="X810" s="3480">
        <v>0</v>
      </c>
      <c r="Y810" s="3480">
        <v>0</v>
      </c>
      <c r="Z810" s="3482">
        <v>0</v>
      </c>
      <c r="AA810" s="3480">
        <v>0</v>
      </c>
      <c r="AB810" s="3486">
        <v>855</v>
      </c>
      <c r="AC810" s="3526">
        <v>174812</v>
      </c>
      <c r="AD810" s="3406"/>
      <c r="AE810" s="3406"/>
      <c r="AF810" s="3406"/>
      <c r="AG810" s="3406"/>
      <c r="AH810" s="3406"/>
      <c r="AI810" s="2243">
        <v>0</v>
      </c>
      <c r="AJ810" s="2243">
        <v>1573</v>
      </c>
      <c r="AK810" s="2247">
        <v>66888</v>
      </c>
    </row>
    <row r="811" spans="1:37" ht="13.5" customHeight="1">
      <c r="A811" s="2245">
        <f>'GDF Futures'!A115</f>
        <v>41767</v>
      </c>
      <c r="B811" s="3478">
        <v>0</v>
      </c>
      <c r="C811" s="3478">
        <v>0</v>
      </c>
      <c r="D811" s="3478">
        <v>0</v>
      </c>
      <c r="E811" s="3487"/>
      <c r="F811" s="3488"/>
      <c r="G811" s="3489"/>
      <c r="H811" s="3490"/>
      <c r="I811" s="3489"/>
      <c r="J811" s="3489"/>
      <c r="K811" s="3490"/>
      <c r="L811" s="3489"/>
      <c r="M811" s="3489"/>
      <c r="N811" s="3490"/>
      <c r="O811" s="3489"/>
      <c r="P811" s="3489"/>
      <c r="Q811" s="3490"/>
      <c r="R811" s="3489"/>
      <c r="S811" s="3489"/>
      <c r="T811" s="3482">
        <v>0</v>
      </c>
      <c r="U811" s="3480">
        <v>0</v>
      </c>
      <c r="V811" s="3480">
        <v>0</v>
      </c>
      <c r="W811" s="3480">
        <v>0</v>
      </c>
      <c r="X811" s="3480">
        <v>0</v>
      </c>
      <c r="Y811" s="3480">
        <v>0</v>
      </c>
      <c r="Z811" s="3482">
        <v>0</v>
      </c>
      <c r="AA811" s="3480">
        <v>0</v>
      </c>
      <c r="AB811" s="3486">
        <v>152</v>
      </c>
      <c r="AC811" s="3527">
        <v>174812</v>
      </c>
      <c r="AD811" s="3406"/>
      <c r="AE811" s="3406"/>
      <c r="AF811" s="3406"/>
      <c r="AG811" s="3406"/>
      <c r="AH811" s="3406"/>
      <c r="AI811" s="2243">
        <v>0</v>
      </c>
      <c r="AJ811" s="2243">
        <v>1573</v>
      </c>
      <c r="AK811" s="2247">
        <v>66927</v>
      </c>
    </row>
    <row r="812" spans="1:37" ht="13.5" customHeight="1">
      <c r="A812" s="2245">
        <f>'GDF Futures'!A116</f>
        <v>41768</v>
      </c>
      <c r="B812" s="3478">
        <v>0</v>
      </c>
      <c r="C812" s="3478">
        <v>0</v>
      </c>
      <c r="D812" s="3478">
        <v>0</v>
      </c>
      <c r="E812" s="3487"/>
      <c r="F812" s="3488"/>
      <c r="G812" s="3489"/>
      <c r="H812" s="3490"/>
      <c r="I812" s="3489"/>
      <c r="J812" s="3489"/>
      <c r="K812" s="3490"/>
      <c r="L812" s="3489"/>
      <c r="M812" s="3489"/>
      <c r="N812" s="3490"/>
      <c r="O812" s="3489"/>
      <c r="P812" s="3489"/>
      <c r="Q812" s="3490"/>
      <c r="R812" s="3489"/>
      <c r="S812" s="3489"/>
      <c r="T812" s="3482">
        <v>0</v>
      </c>
      <c r="U812" s="3480">
        <v>0</v>
      </c>
      <c r="V812" s="3480">
        <v>0</v>
      </c>
      <c r="W812" s="3480">
        <v>0</v>
      </c>
      <c r="X812" s="3480">
        <v>0</v>
      </c>
      <c r="Y812" s="3480">
        <v>0</v>
      </c>
      <c r="Z812" s="3482">
        <v>0</v>
      </c>
      <c r="AA812" s="3480">
        <v>0</v>
      </c>
      <c r="AB812" s="3486">
        <v>2730</v>
      </c>
      <c r="AC812" s="3528">
        <v>174812</v>
      </c>
      <c r="AD812" s="3406"/>
      <c r="AE812" s="3406"/>
      <c r="AF812" s="3406"/>
      <c r="AG812" s="3406"/>
      <c r="AH812" s="3406"/>
      <c r="AI812" s="2243">
        <v>0</v>
      </c>
      <c r="AJ812" s="2243">
        <v>1573</v>
      </c>
      <c r="AK812" s="2247">
        <v>68607</v>
      </c>
    </row>
    <row r="813" spans="1:37" ht="13.5" customHeight="1">
      <c r="A813" s="2245">
        <f>'GDF Futures'!A117</f>
        <v>41771</v>
      </c>
      <c r="B813" s="3478">
        <v>0</v>
      </c>
      <c r="C813" s="3478">
        <v>0</v>
      </c>
      <c r="D813" s="3478">
        <v>0</v>
      </c>
      <c r="E813" s="3487"/>
      <c r="F813" s="3488"/>
      <c r="G813" s="3489"/>
      <c r="H813" s="3490"/>
      <c r="I813" s="3489"/>
      <c r="J813" s="3489"/>
      <c r="K813" s="3490"/>
      <c r="L813" s="3489"/>
      <c r="M813" s="3489"/>
      <c r="N813" s="3490"/>
      <c r="O813" s="3489"/>
      <c r="P813" s="3489"/>
      <c r="Q813" s="3490"/>
      <c r="R813" s="3489"/>
      <c r="S813" s="3489"/>
      <c r="T813" s="3482">
        <v>0</v>
      </c>
      <c r="U813" s="3480">
        <v>0</v>
      </c>
      <c r="V813" s="3480">
        <v>0</v>
      </c>
      <c r="W813" s="3480">
        <v>0</v>
      </c>
      <c r="X813" s="3480">
        <v>0</v>
      </c>
      <c r="Y813" s="3480">
        <v>0</v>
      </c>
      <c r="Z813" s="3482">
        <v>0</v>
      </c>
      <c r="AA813" s="3480">
        <v>0</v>
      </c>
      <c r="AB813" s="3486">
        <v>1708</v>
      </c>
      <c r="AC813" s="3529">
        <v>174812</v>
      </c>
      <c r="AD813" s="3406"/>
      <c r="AE813" s="3406"/>
      <c r="AF813" s="3406"/>
      <c r="AG813" s="3406"/>
      <c r="AH813" s="3406"/>
      <c r="AI813" s="2243">
        <v>0</v>
      </c>
      <c r="AJ813" s="2243">
        <v>1573</v>
      </c>
      <c r="AK813" s="2247">
        <v>69489</v>
      </c>
    </row>
    <row r="814" spans="1:37" ht="13.5" customHeight="1">
      <c r="A814" s="2245">
        <f>'GDF Futures'!A118</f>
        <v>41772</v>
      </c>
      <c r="B814" s="3478">
        <v>0</v>
      </c>
      <c r="C814" s="3478">
        <v>0</v>
      </c>
      <c r="D814" s="3478">
        <v>0</v>
      </c>
      <c r="E814" s="3487"/>
      <c r="F814" s="3488"/>
      <c r="G814" s="3489"/>
      <c r="H814" s="3490"/>
      <c r="I814" s="3489"/>
      <c r="J814" s="3489"/>
      <c r="K814" s="3490"/>
      <c r="L814" s="3489"/>
      <c r="M814" s="3489"/>
      <c r="N814" s="3490"/>
      <c r="O814" s="3489"/>
      <c r="P814" s="3489"/>
      <c r="Q814" s="3490"/>
      <c r="R814" s="3489"/>
      <c r="S814" s="3489"/>
      <c r="T814" s="3482">
        <v>0</v>
      </c>
      <c r="U814" s="3480">
        <v>0</v>
      </c>
      <c r="V814" s="3480">
        <v>0</v>
      </c>
      <c r="W814" s="3480">
        <v>0</v>
      </c>
      <c r="X814" s="3480">
        <v>0</v>
      </c>
      <c r="Y814" s="3480">
        <v>0</v>
      </c>
      <c r="Z814" s="3482">
        <v>0</v>
      </c>
      <c r="AA814" s="3480">
        <v>0</v>
      </c>
      <c r="AB814" s="3486">
        <v>2300</v>
      </c>
      <c r="AC814" s="3530">
        <v>174812</v>
      </c>
      <c r="AD814" s="3406"/>
      <c r="AE814" s="3406"/>
      <c r="AF814" s="3406"/>
      <c r="AG814" s="3406"/>
      <c r="AH814" s="3406"/>
      <c r="AI814" s="2243">
        <v>0</v>
      </c>
      <c r="AJ814" s="2243">
        <v>1573</v>
      </c>
      <c r="AK814" s="2247">
        <v>70261</v>
      </c>
    </row>
    <row r="815" spans="1:37" ht="13.5" customHeight="1">
      <c r="A815" s="2245">
        <f>'GDF Futures'!A119</f>
        <v>41773</v>
      </c>
      <c r="B815" s="3478">
        <v>0</v>
      </c>
      <c r="C815" s="3478">
        <v>0</v>
      </c>
      <c r="D815" s="3478">
        <v>0</v>
      </c>
      <c r="E815" s="3487"/>
      <c r="F815" s="3488"/>
      <c r="G815" s="3489"/>
      <c r="H815" s="3490"/>
      <c r="I815" s="3489"/>
      <c r="J815" s="3489"/>
      <c r="K815" s="3490"/>
      <c r="L815" s="3489"/>
      <c r="M815" s="3489"/>
      <c r="N815" s="3490"/>
      <c r="O815" s="3489"/>
      <c r="P815" s="3489"/>
      <c r="Q815" s="3490"/>
      <c r="R815" s="3489"/>
      <c r="S815" s="3489"/>
      <c r="T815" s="3482">
        <v>0</v>
      </c>
      <c r="U815" s="3480">
        <v>0</v>
      </c>
      <c r="V815" s="3480">
        <v>0</v>
      </c>
      <c r="W815" s="3480">
        <v>0</v>
      </c>
      <c r="X815" s="3480">
        <v>0</v>
      </c>
      <c r="Y815" s="3480">
        <v>0</v>
      </c>
      <c r="Z815" s="3482">
        <v>0</v>
      </c>
      <c r="AA815" s="3480">
        <v>0</v>
      </c>
      <c r="AB815" s="3486">
        <v>1813</v>
      </c>
      <c r="AC815" s="3531">
        <v>174812</v>
      </c>
      <c r="AD815" s="3406"/>
      <c r="AE815" s="3406"/>
      <c r="AF815" s="3406"/>
      <c r="AG815" s="3406"/>
      <c r="AH815" s="3406"/>
      <c r="AI815" s="2243">
        <v>0</v>
      </c>
      <c r="AJ815" s="2243">
        <v>1573</v>
      </c>
      <c r="AK815" s="2247">
        <v>71559</v>
      </c>
    </row>
    <row r="816" spans="1:37" ht="13.5" customHeight="1">
      <c r="A816" s="2245">
        <f>'GDF Futures'!A120</f>
        <v>41774</v>
      </c>
      <c r="B816" s="3478">
        <v>0</v>
      </c>
      <c r="C816" s="3478">
        <v>0</v>
      </c>
      <c r="D816" s="3478">
        <v>50</v>
      </c>
      <c r="E816" s="3487"/>
      <c r="F816" s="3488"/>
      <c r="G816" s="3489"/>
      <c r="H816" s="3490"/>
      <c r="I816" s="3489"/>
      <c r="J816" s="3489"/>
      <c r="K816" s="3490"/>
      <c r="L816" s="3489"/>
      <c r="M816" s="3489"/>
      <c r="N816" s="3490"/>
      <c r="O816" s="3489"/>
      <c r="P816" s="3489"/>
      <c r="Q816" s="3490"/>
      <c r="R816" s="3489"/>
      <c r="S816" s="3489"/>
      <c r="T816" s="3482">
        <v>0</v>
      </c>
      <c r="U816" s="3480">
        <v>0</v>
      </c>
      <c r="V816" s="3480">
        <v>0</v>
      </c>
      <c r="W816" s="3480">
        <v>0</v>
      </c>
      <c r="X816" s="3480">
        <v>0</v>
      </c>
      <c r="Y816" s="3480">
        <v>0</v>
      </c>
      <c r="Z816" s="3482">
        <v>0</v>
      </c>
      <c r="AA816" s="3480">
        <v>0</v>
      </c>
      <c r="AB816" s="3486">
        <v>1989</v>
      </c>
      <c r="AC816" s="3532">
        <v>174862</v>
      </c>
      <c r="AD816" s="3406"/>
      <c r="AE816" s="3406"/>
      <c r="AF816" s="3406"/>
      <c r="AG816" s="3406"/>
      <c r="AH816" s="3406"/>
      <c r="AI816" s="2243">
        <v>0</v>
      </c>
      <c r="AJ816" s="2243">
        <v>1573</v>
      </c>
      <c r="AK816" s="2247">
        <v>72176</v>
      </c>
    </row>
    <row r="817" spans="1:37" ht="13.5" customHeight="1">
      <c r="A817" s="2245">
        <f>'GDF Futures'!A121</f>
        <v>41775</v>
      </c>
      <c r="B817" s="3478">
        <v>0</v>
      </c>
      <c r="C817" s="3478">
        <v>0</v>
      </c>
      <c r="D817" s="3478">
        <v>0</v>
      </c>
      <c r="E817" s="3487"/>
      <c r="F817" s="3488"/>
      <c r="G817" s="3489"/>
      <c r="H817" s="3490"/>
      <c r="I817" s="3489"/>
      <c r="J817" s="3489"/>
      <c r="K817" s="3490"/>
      <c r="L817" s="3489"/>
      <c r="M817" s="3489"/>
      <c r="N817" s="3490"/>
      <c r="O817" s="3489"/>
      <c r="P817" s="3489"/>
      <c r="Q817" s="3490"/>
      <c r="R817" s="3489"/>
      <c r="S817" s="3489"/>
      <c r="T817" s="3482">
        <v>0</v>
      </c>
      <c r="U817" s="3480">
        <v>0</v>
      </c>
      <c r="V817" s="3480">
        <v>0</v>
      </c>
      <c r="W817" s="3480">
        <v>0</v>
      </c>
      <c r="X817" s="3480">
        <v>0</v>
      </c>
      <c r="Y817" s="3480">
        <v>0</v>
      </c>
      <c r="Z817" s="3482">
        <v>0</v>
      </c>
      <c r="AA817" s="3480">
        <v>0</v>
      </c>
      <c r="AB817" s="3486">
        <v>1116</v>
      </c>
      <c r="AC817" s="3533">
        <v>174862</v>
      </c>
      <c r="AD817" s="3406"/>
      <c r="AE817" s="3406"/>
      <c r="AF817" s="3406"/>
      <c r="AG817" s="3406"/>
      <c r="AH817" s="3406"/>
      <c r="AI817" s="2243">
        <v>0</v>
      </c>
      <c r="AJ817" s="2243">
        <v>1573</v>
      </c>
      <c r="AK817" s="2247">
        <v>72779</v>
      </c>
    </row>
    <row r="818" spans="1:37" ht="13.5" customHeight="1">
      <c r="A818" s="2245">
        <f>'GDF Futures'!A122</f>
        <v>41778</v>
      </c>
      <c r="B818" s="3478">
        <v>0</v>
      </c>
      <c r="C818" s="3478">
        <v>0</v>
      </c>
      <c r="D818" s="3478">
        <v>0</v>
      </c>
      <c r="E818" s="3487"/>
      <c r="F818" s="3488"/>
      <c r="G818" s="3489"/>
      <c r="H818" s="3490"/>
      <c r="I818" s="3489"/>
      <c r="J818" s="3489"/>
      <c r="K818" s="3490"/>
      <c r="L818" s="3489"/>
      <c r="M818" s="3489"/>
      <c r="N818" s="3490"/>
      <c r="O818" s="3489"/>
      <c r="P818" s="3489"/>
      <c r="Q818" s="3490"/>
      <c r="R818" s="3489"/>
      <c r="S818" s="3489"/>
      <c r="T818" s="3482">
        <v>0</v>
      </c>
      <c r="U818" s="3480">
        <v>0</v>
      </c>
      <c r="V818" s="3480">
        <v>0</v>
      </c>
      <c r="W818" s="3480">
        <v>0</v>
      </c>
      <c r="X818" s="3480">
        <v>0</v>
      </c>
      <c r="Y818" s="3480">
        <v>0</v>
      </c>
      <c r="Z818" s="3482">
        <v>0</v>
      </c>
      <c r="AA818" s="3480">
        <v>0</v>
      </c>
      <c r="AB818" s="3486">
        <v>3490</v>
      </c>
      <c r="AC818" s="3534">
        <v>174862</v>
      </c>
      <c r="AD818" s="3406"/>
      <c r="AE818" s="3406"/>
      <c r="AF818" s="3406"/>
      <c r="AG818" s="3406"/>
      <c r="AH818" s="3406"/>
      <c r="AI818" s="2243">
        <v>0</v>
      </c>
      <c r="AJ818" s="2243">
        <v>1573</v>
      </c>
      <c r="AK818" s="2247">
        <v>73294</v>
      </c>
    </row>
    <row r="819" spans="1:37" ht="13.5" customHeight="1">
      <c r="A819" s="2245">
        <f>'GDF Futures'!A123</f>
        <v>41779</v>
      </c>
      <c r="B819" s="3478">
        <v>0</v>
      </c>
      <c r="C819" s="3478">
        <v>0</v>
      </c>
      <c r="D819" s="3478">
        <v>0</v>
      </c>
      <c r="E819" s="3487"/>
      <c r="F819" s="3488"/>
      <c r="G819" s="3489"/>
      <c r="H819" s="3490"/>
      <c r="I819" s="3489"/>
      <c r="J819" s="3489"/>
      <c r="K819" s="3490"/>
      <c r="L819" s="3489"/>
      <c r="M819" s="3489"/>
      <c r="N819" s="3490"/>
      <c r="O819" s="3489"/>
      <c r="P819" s="3489"/>
      <c r="Q819" s="3490"/>
      <c r="R819" s="3489"/>
      <c r="S819" s="3489"/>
      <c r="T819" s="3482">
        <v>0</v>
      </c>
      <c r="U819" s="3480">
        <v>0</v>
      </c>
      <c r="V819" s="3480">
        <v>0</v>
      </c>
      <c r="W819" s="3480">
        <v>0</v>
      </c>
      <c r="X819" s="3480">
        <v>0</v>
      </c>
      <c r="Y819" s="3480">
        <v>0</v>
      </c>
      <c r="Z819" s="3482">
        <v>0</v>
      </c>
      <c r="AA819" s="3480">
        <v>0</v>
      </c>
      <c r="AB819" s="3486">
        <v>1203</v>
      </c>
      <c r="AC819" s="3535">
        <v>174862</v>
      </c>
      <c r="AD819" s="3406"/>
      <c r="AE819" s="3406"/>
      <c r="AF819" s="3406"/>
      <c r="AG819" s="3406"/>
      <c r="AH819" s="3406"/>
      <c r="AI819" s="2243">
        <v>0</v>
      </c>
      <c r="AJ819" s="2243">
        <v>1573</v>
      </c>
      <c r="AK819" s="2247">
        <v>73799</v>
      </c>
    </row>
    <row r="820" spans="1:37" ht="13.5" customHeight="1">
      <c r="A820" s="2245">
        <f>'GDF Futures'!A124</f>
        <v>41780</v>
      </c>
      <c r="B820" s="3478">
        <v>0</v>
      </c>
      <c r="C820" s="3478">
        <v>0</v>
      </c>
      <c r="D820" s="3478">
        <v>0</v>
      </c>
      <c r="E820" s="3487"/>
      <c r="F820" s="3488"/>
      <c r="G820" s="3489"/>
      <c r="H820" s="3490"/>
      <c r="I820" s="3489"/>
      <c r="J820" s="3489"/>
      <c r="K820" s="3490"/>
      <c r="L820" s="3489"/>
      <c r="M820" s="3489"/>
      <c r="N820" s="3490"/>
      <c r="O820" s="3489"/>
      <c r="P820" s="3489"/>
      <c r="Q820" s="3490"/>
      <c r="R820" s="3489"/>
      <c r="S820" s="3489"/>
      <c r="T820" s="3482">
        <v>0</v>
      </c>
      <c r="U820" s="3480">
        <v>0</v>
      </c>
      <c r="V820" s="3480">
        <v>0</v>
      </c>
      <c r="W820" s="3480">
        <v>0</v>
      </c>
      <c r="X820" s="3480">
        <v>0</v>
      </c>
      <c r="Y820" s="3480">
        <v>0</v>
      </c>
      <c r="Z820" s="3482">
        <v>0</v>
      </c>
      <c r="AA820" s="3480">
        <v>0</v>
      </c>
      <c r="AB820" s="3486">
        <v>1753</v>
      </c>
      <c r="AC820" s="3536">
        <v>174862</v>
      </c>
      <c r="AD820" s="3406"/>
      <c r="AE820" s="3406"/>
      <c r="AF820" s="3406"/>
      <c r="AG820" s="3406"/>
      <c r="AH820" s="3406"/>
      <c r="AI820" s="2243">
        <v>0</v>
      </c>
      <c r="AJ820" s="2243">
        <v>1573</v>
      </c>
      <c r="AK820" s="2247">
        <v>74329</v>
      </c>
    </row>
    <row r="821" spans="1:37" ht="13.5" customHeight="1">
      <c r="A821" s="2245">
        <f>'GDF Futures'!A125</f>
        <v>41781</v>
      </c>
      <c r="B821" s="3478">
        <v>0</v>
      </c>
      <c r="C821" s="3478">
        <v>0</v>
      </c>
      <c r="D821" s="3478">
        <v>0</v>
      </c>
      <c r="E821" s="3487"/>
      <c r="F821" s="3488"/>
      <c r="G821" s="3489"/>
      <c r="H821" s="3490"/>
      <c r="I821" s="3489"/>
      <c r="J821" s="3489"/>
      <c r="K821" s="3490"/>
      <c r="L821" s="3489"/>
      <c r="M821" s="3489"/>
      <c r="N821" s="3490"/>
      <c r="O821" s="3489"/>
      <c r="P821" s="3489"/>
      <c r="Q821" s="3490"/>
      <c r="R821" s="3489"/>
      <c r="S821" s="3489"/>
      <c r="T821" s="3482">
        <v>0</v>
      </c>
      <c r="U821" s="3480">
        <v>0</v>
      </c>
      <c r="V821" s="3480">
        <v>0</v>
      </c>
      <c r="W821" s="3480">
        <v>0</v>
      </c>
      <c r="X821" s="3480">
        <v>0</v>
      </c>
      <c r="Y821" s="3480">
        <v>75</v>
      </c>
      <c r="Z821" s="3482">
        <v>0</v>
      </c>
      <c r="AA821" s="3480">
        <v>0</v>
      </c>
      <c r="AB821" s="3486">
        <v>2934</v>
      </c>
      <c r="AC821" s="3537">
        <v>174862</v>
      </c>
      <c r="AD821" s="3406"/>
      <c r="AE821" s="3406"/>
      <c r="AF821" s="3406"/>
      <c r="AG821" s="3406"/>
      <c r="AH821" s="3406"/>
      <c r="AI821" s="2243">
        <v>0</v>
      </c>
      <c r="AJ821" s="2243">
        <v>1648</v>
      </c>
      <c r="AK821" s="2247">
        <v>74982</v>
      </c>
    </row>
    <row r="822" spans="1:37" ht="13.5" customHeight="1">
      <c r="A822" s="2245">
        <f>'GDF Futures'!A126</f>
        <v>41782</v>
      </c>
      <c r="B822" s="3478">
        <v>0</v>
      </c>
      <c r="C822" s="3478">
        <v>0</v>
      </c>
      <c r="D822" s="3478">
        <v>0</v>
      </c>
      <c r="E822" s="3487"/>
      <c r="F822" s="3488"/>
      <c r="G822" s="3489"/>
      <c r="H822" s="3490"/>
      <c r="I822" s="3489"/>
      <c r="J822" s="3489"/>
      <c r="K822" s="3490"/>
      <c r="L822" s="3489"/>
      <c r="M822" s="3489"/>
      <c r="N822" s="3490"/>
      <c r="O822" s="3489"/>
      <c r="P822" s="3489"/>
      <c r="Q822" s="3490"/>
      <c r="R822" s="3489"/>
      <c r="S822" s="3489"/>
      <c r="T822" s="3482">
        <v>0</v>
      </c>
      <c r="U822" s="3480">
        <v>0</v>
      </c>
      <c r="V822" s="3480">
        <v>0</v>
      </c>
      <c r="W822" s="3480">
        <v>0</v>
      </c>
      <c r="X822" s="3480">
        <v>0</v>
      </c>
      <c r="Y822" s="3480">
        <v>0</v>
      </c>
      <c r="Z822" s="3482">
        <v>0</v>
      </c>
      <c r="AA822" s="3480">
        <v>0</v>
      </c>
      <c r="AB822" s="3486">
        <v>1721</v>
      </c>
      <c r="AC822" s="3538">
        <v>174862</v>
      </c>
      <c r="AD822" s="3406"/>
      <c r="AE822" s="3406"/>
      <c r="AF822" s="3406"/>
      <c r="AG822" s="3406"/>
      <c r="AH822" s="3406"/>
      <c r="AI822" s="2243">
        <v>0</v>
      </c>
      <c r="AJ822" s="2243">
        <v>1648</v>
      </c>
      <c r="AK822" s="2247">
        <v>74757</v>
      </c>
    </row>
    <row r="823" spans="1:37" ht="13.5" customHeight="1">
      <c r="A823" s="2245">
        <f>'GDF Futures'!A127</f>
        <v>41786</v>
      </c>
      <c r="B823" s="3478">
        <v>0</v>
      </c>
      <c r="C823" s="3478">
        <v>0</v>
      </c>
      <c r="D823" s="3478">
        <v>0</v>
      </c>
      <c r="E823" s="3487"/>
      <c r="F823" s="3488"/>
      <c r="G823" s="3489"/>
      <c r="H823" s="3490"/>
      <c r="I823" s="3489"/>
      <c r="J823" s="3489"/>
      <c r="K823" s="3490"/>
      <c r="L823" s="3489"/>
      <c r="M823" s="3489"/>
      <c r="N823" s="3490"/>
      <c r="O823" s="3489"/>
      <c r="P823" s="3489"/>
      <c r="Q823" s="3490"/>
      <c r="R823" s="3489"/>
      <c r="S823" s="3489"/>
      <c r="T823" s="3482">
        <v>0</v>
      </c>
      <c r="U823" s="3480">
        <v>0</v>
      </c>
      <c r="V823" s="3480">
        <v>0</v>
      </c>
      <c r="W823" s="3480">
        <v>0</v>
      </c>
      <c r="X823" s="3480">
        <v>0</v>
      </c>
      <c r="Y823" s="3480">
        <v>0</v>
      </c>
      <c r="Z823" s="3482">
        <v>0</v>
      </c>
      <c r="AA823" s="3480">
        <v>0</v>
      </c>
      <c r="AB823" s="3486">
        <v>1619</v>
      </c>
      <c r="AC823" s="3539">
        <v>174862</v>
      </c>
      <c r="AD823" s="3406"/>
      <c r="AE823" s="3406"/>
      <c r="AF823" s="3406"/>
      <c r="AG823" s="3406"/>
      <c r="AH823" s="3406"/>
      <c r="AI823" s="2243">
        <v>0</v>
      </c>
      <c r="AJ823" s="2243">
        <v>1648</v>
      </c>
      <c r="AK823" s="2247">
        <v>75410</v>
      </c>
    </row>
    <row r="824" spans="1:37" ht="13.5" customHeight="1">
      <c r="A824" s="2245">
        <f>'GDF Futures'!A128</f>
        <v>41787</v>
      </c>
      <c r="B824" s="3478">
        <v>0</v>
      </c>
      <c r="C824" s="3478">
        <v>0</v>
      </c>
      <c r="D824" s="3478">
        <v>0</v>
      </c>
      <c r="E824" s="3487"/>
      <c r="F824" s="3488"/>
      <c r="G824" s="3489"/>
      <c r="H824" s="3490"/>
      <c r="I824" s="3489"/>
      <c r="J824" s="3489"/>
      <c r="K824" s="3490"/>
      <c r="L824" s="3489"/>
      <c r="M824" s="3489"/>
      <c r="N824" s="3490"/>
      <c r="O824" s="3489"/>
      <c r="P824" s="3489"/>
      <c r="Q824" s="3490"/>
      <c r="R824" s="3489"/>
      <c r="S824" s="3489"/>
      <c r="T824" s="3482">
        <v>0</v>
      </c>
      <c r="U824" s="3480">
        <v>0</v>
      </c>
      <c r="V824" s="3480">
        <v>0</v>
      </c>
      <c r="W824" s="3480">
        <v>0</v>
      </c>
      <c r="X824" s="3480">
        <v>0</v>
      </c>
      <c r="Y824" s="3480">
        <v>0</v>
      </c>
      <c r="Z824" s="3482">
        <v>0</v>
      </c>
      <c r="AA824" s="3480">
        <v>500</v>
      </c>
      <c r="AB824" s="3486">
        <v>3735</v>
      </c>
      <c r="AC824" s="3540">
        <v>174862</v>
      </c>
      <c r="AD824" s="3406"/>
      <c r="AE824" s="3406"/>
      <c r="AF824" s="3406"/>
      <c r="AG824" s="3406"/>
      <c r="AH824" s="3406"/>
      <c r="AI824" s="2243">
        <v>0</v>
      </c>
      <c r="AJ824" s="2243">
        <v>1648</v>
      </c>
      <c r="AK824" s="2247">
        <v>77210</v>
      </c>
    </row>
    <row r="825" spans="1:37" ht="13.5" customHeight="1">
      <c r="A825" s="2245">
        <f>'GDF Futures'!A129</f>
        <v>41788</v>
      </c>
      <c r="B825" s="3478">
        <v>0</v>
      </c>
      <c r="C825" s="3478">
        <v>0</v>
      </c>
      <c r="D825" s="3478">
        <v>0</v>
      </c>
      <c r="E825" s="3487"/>
      <c r="F825" s="3488"/>
      <c r="G825" s="3489"/>
      <c r="H825" s="3490"/>
      <c r="I825" s="3489"/>
      <c r="J825" s="3489"/>
      <c r="K825" s="3490"/>
      <c r="L825" s="3489"/>
      <c r="M825" s="3489"/>
      <c r="N825" s="3490"/>
      <c r="O825" s="3489"/>
      <c r="P825" s="3489"/>
      <c r="Q825" s="3490"/>
      <c r="R825" s="3489"/>
      <c r="S825" s="3489"/>
      <c r="T825" s="3482">
        <v>0</v>
      </c>
      <c r="U825" s="3480">
        <v>0</v>
      </c>
      <c r="V825" s="3480">
        <v>0</v>
      </c>
      <c r="W825" s="3480">
        <v>0</v>
      </c>
      <c r="X825" s="3480">
        <v>0</v>
      </c>
      <c r="Y825" s="3480">
        <v>0</v>
      </c>
      <c r="Z825" s="3482">
        <v>0</v>
      </c>
      <c r="AA825" s="3480">
        <v>0</v>
      </c>
      <c r="AB825" s="3486">
        <v>10641</v>
      </c>
      <c r="AC825" s="3541">
        <v>174862</v>
      </c>
      <c r="AD825" s="3406"/>
      <c r="AE825" s="3406"/>
      <c r="AF825" s="3406"/>
      <c r="AG825" s="3406"/>
      <c r="AH825" s="3406"/>
      <c r="AI825" s="2243">
        <v>0</v>
      </c>
      <c r="AJ825" s="2243">
        <v>1648</v>
      </c>
      <c r="AK825" s="2247">
        <v>80226</v>
      </c>
    </row>
    <row r="826" spans="1:37" ht="13.5" customHeight="1">
      <c r="A826" s="2245">
        <f>'GDF Futures'!A130</f>
        <v>41789</v>
      </c>
      <c r="B826" s="3478">
        <v>0</v>
      </c>
      <c r="C826" s="3478">
        <v>0</v>
      </c>
      <c r="D826" s="3478">
        <v>0</v>
      </c>
      <c r="E826" s="3487"/>
      <c r="F826" s="3488"/>
      <c r="G826" s="3489"/>
      <c r="H826" s="3490"/>
      <c r="I826" s="3489"/>
      <c r="J826" s="3489"/>
      <c r="K826" s="3490"/>
      <c r="L826" s="3489"/>
      <c r="M826" s="3489"/>
      <c r="N826" s="3490"/>
      <c r="O826" s="3489"/>
      <c r="P826" s="3489"/>
      <c r="Q826" s="3490"/>
      <c r="R826" s="3489"/>
      <c r="S826" s="3489"/>
      <c r="T826" s="3482">
        <v>0</v>
      </c>
      <c r="U826" s="3480">
        <v>0</v>
      </c>
      <c r="V826" s="3480">
        <v>0</v>
      </c>
      <c r="W826" s="3480">
        <v>0</v>
      </c>
      <c r="X826" s="3480">
        <v>0</v>
      </c>
      <c r="Y826" s="3480">
        <v>150</v>
      </c>
      <c r="Z826" s="3482">
        <v>0</v>
      </c>
      <c r="AA826" s="3480">
        <v>100</v>
      </c>
      <c r="AB826" s="3486">
        <v>7726</v>
      </c>
      <c r="AC826" s="3542">
        <v>174862</v>
      </c>
      <c r="AD826" s="3406"/>
      <c r="AE826" s="3406"/>
      <c r="AF826" s="3406"/>
      <c r="AG826" s="3406"/>
      <c r="AH826" s="3406"/>
      <c r="AI826" s="2243">
        <v>0</v>
      </c>
      <c r="AJ826" s="2243">
        <v>1798</v>
      </c>
      <c r="AK826" s="2247">
        <v>81447</v>
      </c>
    </row>
    <row r="827" spans="1:37" ht="13.5" customHeight="1">
      <c r="A827" s="2245">
        <f>'GDF Futures'!A131</f>
        <v>41792</v>
      </c>
      <c r="B827" s="3478">
        <v>0</v>
      </c>
      <c r="C827" s="3478">
        <v>0</v>
      </c>
      <c r="D827" s="3478">
        <v>0</v>
      </c>
      <c r="E827" s="3487"/>
      <c r="F827" s="3488"/>
      <c r="G827" s="3489"/>
      <c r="H827" s="3490"/>
      <c r="I827" s="3489"/>
      <c r="J827" s="3489"/>
      <c r="K827" s="3490"/>
      <c r="L827" s="3489"/>
      <c r="M827" s="3489"/>
      <c r="N827" s="3490"/>
      <c r="O827" s="3489"/>
      <c r="P827" s="3489"/>
      <c r="Q827" s="3490"/>
      <c r="R827" s="3489"/>
      <c r="S827" s="3489"/>
      <c r="T827" s="3482">
        <v>0</v>
      </c>
      <c r="U827" s="3480">
        <v>0</v>
      </c>
      <c r="V827" s="3480">
        <v>0</v>
      </c>
      <c r="W827" s="3480">
        <v>0</v>
      </c>
      <c r="X827" s="3480">
        <v>0</v>
      </c>
      <c r="Y827" s="3480">
        <v>0</v>
      </c>
      <c r="Z827" s="3482">
        <v>0</v>
      </c>
      <c r="AA827" s="3480">
        <v>0</v>
      </c>
      <c r="AB827" s="3486">
        <v>4834</v>
      </c>
      <c r="AC827" s="3543">
        <v>174862</v>
      </c>
      <c r="AD827" s="3406"/>
      <c r="AE827" s="3406"/>
      <c r="AF827" s="3406"/>
      <c r="AG827" s="3406"/>
      <c r="AH827" s="3406"/>
      <c r="AI827" s="2243">
        <v>0</v>
      </c>
      <c r="AJ827" s="2243">
        <v>1298</v>
      </c>
      <c r="AK827" s="2247">
        <v>78494</v>
      </c>
    </row>
    <row r="828" spans="1:37" ht="13.5" customHeight="1">
      <c r="A828" s="2245">
        <f>'GDF Futures'!A132</f>
        <v>41793</v>
      </c>
      <c r="B828" s="3478">
        <v>0</v>
      </c>
      <c r="C828" s="3478">
        <v>0</v>
      </c>
      <c r="D828" s="3478">
        <v>0</v>
      </c>
      <c r="E828" s="3487"/>
      <c r="F828" s="3488"/>
      <c r="G828" s="3489"/>
      <c r="H828" s="3490"/>
      <c r="I828" s="3489"/>
      <c r="J828" s="3489"/>
      <c r="K828" s="3490"/>
      <c r="L828" s="3489"/>
      <c r="M828" s="3489"/>
      <c r="N828" s="3490"/>
      <c r="O828" s="3489"/>
      <c r="P828" s="3489"/>
      <c r="Q828" s="3490"/>
      <c r="R828" s="3489"/>
      <c r="S828" s="3489"/>
      <c r="T828" s="3482">
        <v>0</v>
      </c>
      <c r="U828" s="3480">
        <v>0</v>
      </c>
      <c r="V828" s="3480">
        <v>0</v>
      </c>
      <c r="W828" s="3480">
        <v>0</v>
      </c>
      <c r="X828" s="3480">
        <v>0</v>
      </c>
      <c r="Y828" s="3480">
        <v>200</v>
      </c>
      <c r="Z828" s="3482">
        <v>0</v>
      </c>
      <c r="AA828" s="3480">
        <v>0</v>
      </c>
      <c r="AB828" s="3486">
        <v>6043</v>
      </c>
      <c r="AC828" s="3544">
        <v>174862</v>
      </c>
      <c r="AD828" s="3406"/>
      <c r="AE828" s="3406"/>
      <c r="AF828" s="3406"/>
      <c r="AG828" s="3406"/>
      <c r="AH828" s="3406"/>
      <c r="AI828" s="2243">
        <v>0</v>
      </c>
      <c r="AJ828" s="2243">
        <v>1498</v>
      </c>
      <c r="AK828" s="2247">
        <v>81039</v>
      </c>
    </row>
    <row r="829" spans="1:37" ht="13.5" customHeight="1">
      <c r="A829" s="2245">
        <f>'GDF Futures'!A133</f>
        <v>41794</v>
      </c>
      <c r="B829" s="3478">
        <v>0</v>
      </c>
      <c r="C829" s="3478">
        <v>0</v>
      </c>
      <c r="D829" s="3478">
        <v>0</v>
      </c>
      <c r="E829" s="3487"/>
      <c r="F829" s="3488"/>
      <c r="G829" s="3489"/>
      <c r="H829" s="3490"/>
      <c r="I829" s="3489"/>
      <c r="J829" s="3489"/>
      <c r="K829" s="3490"/>
      <c r="L829" s="3489"/>
      <c r="M829" s="3489"/>
      <c r="N829" s="3490"/>
      <c r="O829" s="3489"/>
      <c r="P829" s="3489"/>
      <c r="Q829" s="3490"/>
      <c r="R829" s="3489"/>
      <c r="S829" s="3489"/>
      <c r="T829" s="3482">
        <v>0</v>
      </c>
      <c r="U829" s="3480">
        <v>0</v>
      </c>
      <c r="V829" s="3480">
        <v>0</v>
      </c>
      <c r="W829" s="3480">
        <v>0</v>
      </c>
      <c r="X829" s="3480">
        <v>0</v>
      </c>
      <c r="Y829" s="3480">
        <v>75</v>
      </c>
      <c r="Z829" s="3482">
        <v>0</v>
      </c>
      <c r="AA829" s="3480">
        <v>0</v>
      </c>
      <c r="AB829" s="3486">
        <v>4184</v>
      </c>
      <c r="AC829" s="3545">
        <v>174862</v>
      </c>
      <c r="AD829" s="3406"/>
      <c r="AE829" s="3406"/>
      <c r="AF829" s="3406"/>
      <c r="AG829" s="3406"/>
      <c r="AH829" s="3406"/>
      <c r="AI829" s="2243">
        <v>0</v>
      </c>
      <c r="AJ829" s="2243">
        <v>1498</v>
      </c>
      <c r="AK829" s="2247">
        <v>82259</v>
      </c>
    </row>
    <row r="830" spans="1:37" ht="13.5" customHeight="1">
      <c r="A830" s="2245">
        <f>'GDF Futures'!A134</f>
        <v>41795</v>
      </c>
      <c r="B830" s="3478">
        <v>0</v>
      </c>
      <c r="C830" s="3478">
        <v>0</v>
      </c>
      <c r="D830" s="3478">
        <v>0</v>
      </c>
      <c r="E830" s="3487"/>
      <c r="F830" s="3488"/>
      <c r="G830" s="3489"/>
      <c r="H830" s="3490"/>
      <c r="I830" s="3489"/>
      <c r="J830" s="3489"/>
      <c r="K830" s="3490"/>
      <c r="L830" s="3489"/>
      <c r="M830" s="3489"/>
      <c r="N830" s="3490"/>
      <c r="O830" s="3489"/>
      <c r="P830" s="3489"/>
      <c r="Q830" s="3490"/>
      <c r="R830" s="3489"/>
      <c r="S830" s="3489"/>
      <c r="T830" s="3482">
        <v>0</v>
      </c>
      <c r="U830" s="3480">
        <v>0</v>
      </c>
      <c r="V830" s="3480">
        <v>0</v>
      </c>
      <c r="W830" s="3480">
        <v>0</v>
      </c>
      <c r="X830" s="3480">
        <v>0</v>
      </c>
      <c r="Y830" s="3480">
        <v>10</v>
      </c>
      <c r="Z830" s="3482">
        <v>0</v>
      </c>
      <c r="AA830" s="3480">
        <v>0</v>
      </c>
      <c r="AB830" s="3486">
        <v>4101</v>
      </c>
      <c r="AC830" s="3546">
        <v>174862</v>
      </c>
      <c r="AD830" s="3406"/>
      <c r="AE830" s="3406"/>
      <c r="AF830" s="3406"/>
      <c r="AG830" s="3406"/>
      <c r="AH830" s="3406"/>
      <c r="AI830" s="2243">
        <v>0</v>
      </c>
      <c r="AJ830" s="2243">
        <v>1498</v>
      </c>
      <c r="AK830" s="2247">
        <v>83797</v>
      </c>
    </row>
    <row r="831" spans="1:37" ht="13.5" customHeight="1">
      <c r="A831" s="2245">
        <f>'GDF Futures'!A135</f>
        <v>41796</v>
      </c>
      <c r="B831" s="3478">
        <v>0</v>
      </c>
      <c r="C831" s="3478">
        <v>0</v>
      </c>
      <c r="D831" s="3478">
        <v>0</v>
      </c>
      <c r="E831" s="3487"/>
      <c r="F831" s="3488"/>
      <c r="G831" s="3489"/>
      <c r="H831" s="3490"/>
      <c r="I831" s="3489"/>
      <c r="J831" s="3489"/>
      <c r="K831" s="3490"/>
      <c r="L831" s="3489"/>
      <c r="M831" s="3489"/>
      <c r="N831" s="3490"/>
      <c r="O831" s="3489"/>
      <c r="P831" s="3489"/>
      <c r="Q831" s="3490"/>
      <c r="R831" s="3489"/>
      <c r="S831" s="3489"/>
      <c r="T831" s="3482">
        <v>0</v>
      </c>
      <c r="U831" s="3480">
        <v>0</v>
      </c>
      <c r="V831" s="3480">
        <v>0</v>
      </c>
      <c r="W831" s="3480">
        <v>0</v>
      </c>
      <c r="X831" s="3480">
        <v>0</v>
      </c>
      <c r="Y831" s="3480">
        <v>0</v>
      </c>
      <c r="Z831" s="3482">
        <v>0</v>
      </c>
      <c r="AA831" s="3480">
        <v>0</v>
      </c>
      <c r="AB831" s="3486">
        <v>1867</v>
      </c>
      <c r="AC831" s="3547">
        <v>174862</v>
      </c>
      <c r="AD831" s="3406"/>
      <c r="AE831" s="3406"/>
      <c r="AF831" s="3406"/>
      <c r="AG831" s="3406"/>
      <c r="AH831" s="3406"/>
      <c r="AI831" s="2243">
        <v>0</v>
      </c>
      <c r="AJ831" s="2243">
        <v>1498</v>
      </c>
      <c r="AK831" s="2247">
        <v>84764</v>
      </c>
    </row>
    <row r="832" spans="1:37" ht="13.5" customHeight="1">
      <c r="A832" s="2245"/>
      <c r="B832" s="3478"/>
      <c r="C832" s="3478"/>
      <c r="D832" s="3478"/>
      <c r="E832" s="3478"/>
      <c r="F832" s="3478"/>
      <c r="G832" s="3480"/>
      <c r="H832" s="3480"/>
      <c r="I832" s="3480"/>
      <c r="J832" s="3480"/>
      <c r="K832" s="3480"/>
      <c r="L832" s="3480"/>
      <c r="M832" s="3480"/>
      <c r="N832" s="3480"/>
      <c r="O832" s="3480"/>
      <c r="P832" s="3480"/>
      <c r="Q832" s="3480"/>
      <c r="R832" s="3480"/>
      <c r="S832" s="3480"/>
      <c r="T832" s="3480"/>
      <c r="U832" s="3480"/>
      <c r="V832" s="3480"/>
      <c r="W832" s="3480"/>
      <c r="X832" s="3480"/>
      <c r="Y832" s="3480"/>
      <c r="Z832" s="3480"/>
      <c r="AA832" s="3480"/>
      <c r="AB832" s="3480"/>
      <c r="AC832" s="3543"/>
      <c r="AD832" s="2243"/>
      <c r="AE832" s="2243"/>
      <c r="AF832" s="2243"/>
      <c r="AG832" s="2243"/>
      <c r="AH832" s="2243"/>
      <c r="AI832" s="2243"/>
      <c r="AJ832" s="2243"/>
      <c r="AK832" s="2247"/>
    </row>
    <row r="833" spans="1:37" ht="13.5" customHeight="1">
      <c r="A833" s="2245"/>
      <c r="B833" s="3478"/>
      <c r="C833" s="3611" t="s">
        <v>72</v>
      </c>
      <c r="D833" s="3611"/>
      <c r="E833" s="3611"/>
      <c r="F833" s="3611"/>
      <c r="G833" s="3611"/>
      <c r="H833" s="3611"/>
      <c r="I833" s="3611"/>
      <c r="J833" s="3611"/>
      <c r="K833" s="3611"/>
      <c r="L833" s="3611"/>
      <c r="M833" s="3611"/>
      <c r="N833" s="3611"/>
      <c r="O833" s="3611"/>
      <c r="P833" s="3611"/>
      <c r="Q833" s="3611"/>
      <c r="R833" s="3611"/>
      <c r="S833" s="3611"/>
      <c r="T833" s="3611"/>
      <c r="U833" s="3611"/>
      <c r="V833" s="3611"/>
      <c r="W833" s="3611"/>
      <c r="X833" s="3611"/>
      <c r="Y833" s="3611"/>
      <c r="Z833" s="3611"/>
      <c r="AA833" s="3611"/>
      <c r="AB833" s="3611"/>
      <c r="AC833" s="3547"/>
      <c r="AD833" s="2243"/>
      <c r="AE833" s="2243"/>
      <c r="AF833" s="2243"/>
      <c r="AG833" s="2243"/>
      <c r="AH833" s="2243"/>
      <c r="AI833" s="2243"/>
      <c r="AJ833" s="2243"/>
      <c r="AK833" s="2247"/>
    </row>
    <row r="834" spans="1:37" ht="13.5" customHeight="1">
      <c r="A834" s="2245"/>
      <c r="B834" s="3478"/>
      <c r="C834" s="3611"/>
      <c r="D834" s="3611"/>
      <c r="E834" s="3611"/>
      <c r="F834" s="3611"/>
      <c r="G834" s="3611"/>
      <c r="H834" s="3611"/>
      <c r="I834" s="3611"/>
      <c r="J834" s="3611"/>
      <c r="K834" s="3611"/>
      <c r="L834" s="3611"/>
      <c r="M834" s="3611"/>
      <c r="N834" s="3611"/>
      <c r="O834" s="3611"/>
      <c r="P834" s="3611"/>
      <c r="Q834" s="3611"/>
      <c r="R834" s="3611"/>
      <c r="S834" s="3611"/>
      <c r="T834" s="3611"/>
      <c r="U834" s="3611"/>
      <c r="V834" s="3611"/>
      <c r="W834" s="3611"/>
      <c r="X834" s="3611"/>
      <c r="Y834" s="3611"/>
      <c r="Z834" s="3611"/>
      <c r="AA834" s="3611"/>
      <c r="AB834" s="3611"/>
      <c r="AC834" s="3547"/>
      <c r="AD834" s="2243"/>
      <c r="AE834" s="2243"/>
      <c r="AF834" s="2243"/>
      <c r="AG834" s="2243"/>
      <c r="AH834" s="2243"/>
      <c r="AI834" s="2243"/>
      <c r="AJ834" s="2243"/>
      <c r="AK834" s="2247"/>
    </row>
    <row r="835" spans="1:37" ht="0.75" customHeight="1">
      <c r="A835" s="2245"/>
      <c r="B835" s="3478"/>
      <c r="C835" s="3611"/>
      <c r="D835" s="3611"/>
      <c r="E835" s="3611"/>
      <c r="F835" s="3611"/>
      <c r="G835" s="3611"/>
      <c r="H835" s="3611"/>
      <c r="I835" s="3611"/>
      <c r="J835" s="3611"/>
      <c r="K835" s="3611"/>
      <c r="L835" s="3611"/>
      <c r="M835" s="3611"/>
      <c r="N835" s="3611"/>
      <c r="O835" s="3611"/>
      <c r="P835" s="3611"/>
      <c r="Q835" s="3611"/>
      <c r="R835" s="3611"/>
      <c r="S835" s="3611"/>
      <c r="T835" s="3611"/>
      <c r="U835" s="3611"/>
      <c r="V835" s="3611"/>
      <c r="W835" s="3611"/>
      <c r="X835" s="3611"/>
      <c r="Y835" s="3611"/>
      <c r="Z835" s="3611"/>
      <c r="AA835" s="3611"/>
      <c r="AB835" s="3611"/>
      <c r="AC835" s="3547"/>
      <c r="AD835" s="2243"/>
      <c r="AE835" s="2243"/>
      <c r="AF835" s="2243"/>
      <c r="AG835" s="2243"/>
      <c r="AH835" s="2243"/>
      <c r="AI835" s="2243"/>
      <c r="AJ835" s="2243"/>
      <c r="AK835" s="2247"/>
    </row>
    <row r="836" spans="1:37" ht="13.5" hidden="1" customHeight="1">
      <c r="A836" s="2245"/>
      <c r="B836" s="3478"/>
      <c r="C836" s="3611"/>
      <c r="D836" s="3611"/>
      <c r="E836" s="3611"/>
      <c r="F836" s="3611"/>
      <c r="G836" s="3611"/>
      <c r="H836" s="3611"/>
      <c r="I836" s="3611"/>
      <c r="J836" s="3611"/>
      <c r="K836" s="3611"/>
      <c r="L836" s="3611"/>
      <c r="M836" s="3611"/>
      <c r="N836" s="3611"/>
      <c r="O836" s="3611"/>
      <c r="P836" s="3611"/>
      <c r="Q836" s="3611"/>
      <c r="R836" s="3611"/>
      <c r="S836" s="3611"/>
      <c r="T836" s="3611"/>
      <c r="U836" s="3611"/>
      <c r="V836" s="3611"/>
      <c r="W836" s="3611"/>
      <c r="X836" s="3611"/>
      <c r="Y836" s="3611"/>
      <c r="Z836" s="3611"/>
      <c r="AA836" s="3611"/>
      <c r="AB836" s="3611"/>
      <c r="AC836" s="3547"/>
      <c r="AD836" s="2243"/>
      <c r="AE836" s="2243"/>
      <c r="AF836" s="2243"/>
      <c r="AG836" s="2243"/>
      <c r="AH836" s="2243"/>
      <c r="AI836" s="2243"/>
      <c r="AJ836" s="2243"/>
      <c r="AK836" s="2247"/>
    </row>
    <row r="837" spans="1:37" ht="13.5" customHeight="1">
      <c r="A837" s="2245"/>
      <c r="B837" s="3478"/>
      <c r="C837" s="3478"/>
      <c r="D837" s="3478"/>
      <c r="E837" s="3478"/>
      <c r="F837" s="3478"/>
      <c r="G837" s="3480"/>
      <c r="H837" s="3480"/>
      <c r="I837" s="3480"/>
      <c r="J837" s="3480"/>
      <c r="K837" s="3480"/>
      <c r="L837" s="3480"/>
      <c r="M837" s="3480"/>
      <c r="N837" s="3480"/>
      <c r="O837" s="3480"/>
      <c r="P837" s="3480"/>
      <c r="Q837" s="3480"/>
      <c r="R837" s="3480"/>
      <c r="S837" s="3480"/>
      <c r="T837" s="3480"/>
      <c r="U837" s="3480"/>
      <c r="V837" s="3480"/>
      <c r="W837" s="3480"/>
      <c r="X837" s="3480"/>
      <c r="Y837" s="3480"/>
      <c r="Z837" s="3480"/>
      <c r="AA837" s="3480"/>
      <c r="AB837" s="3480"/>
      <c r="AC837" s="3547"/>
      <c r="AD837" s="2243"/>
      <c r="AE837" s="2243"/>
      <c r="AF837" s="2243"/>
      <c r="AG837" s="2243"/>
      <c r="AH837" s="2243"/>
      <c r="AI837" s="2243"/>
      <c r="AJ837" s="2243"/>
      <c r="AK837" s="2247"/>
    </row>
    <row r="838" spans="1:37" ht="13.5" customHeight="1">
      <c r="B838" s="3607" t="s">
        <v>43</v>
      </c>
      <c r="C838" s="3607"/>
      <c r="D838" s="3607"/>
      <c r="E838" s="3607"/>
      <c r="F838" s="3607"/>
      <c r="G838" s="3607"/>
      <c r="H838" s="3607"/>
      <c r="I838" s="3607"/>
      <c r="J838" s="3607"/>
      <c r="K838" s="3607"/>
      <c r="L838" s="3607"/>
      <c r="M838" s="3607"/>
      <c r="N838" s="3607"/>
      <c r="O838" s="3607"/>
      <c r="P838" s="3607"/>
      <c r="Q838" s="3607"/>
      <c r="R838" s="3607"/>
      <c r="S838" s="3607"/>
      <c r="T838" s="3607"/>
      <c r="U838" s="3607"/>
      <c r="V838" s="3607"/>
      <c r="W838" s="3607"/>
      <c r="X838" s="3607"/>
      <c r="Y838" s="3607"/>
      <c r="Z838" s="3607"/>
      <c r="AA838" s="3607"/>
      <c r="AB838" s="3607"/>
      <c r="AC838" s="3607"/>
      <c r="AD838" s="3607"/>
      <c r="AE838" s="3607"/>
      <c r="AF838" s="3607"/>
      <c r="AG838" s="3607"/>
      <c r="AH838" s="3607"/>
      <c r="AI838" s="176"/>
      <c r="AJ838" s="176"/>
      <c r="AK838" s="703"/>
    </row>
    <row r="839" spans="1:37" ht="13.5" customHeight="1">
      <c r="B839" s="3607"/>
      <c r="C839" s="3607"/>
      <c r="D839" s="3607"/>
      <c r="E839" s="3607"/>
      <c r="F839" s="3607"/>
      <c r="G839" s="3607"/>
      <c r="H839" s="3607"/>
      <c r="I839" s="3607"/>
      <c r="J839" s="3607"/>
      <c r="K839" s="3607"/>
      <c r="L839" s="3607"/>
      <c r="M839" s="3607"/>
      <c r="N839" s="3607"/>
      <c r="O839" s="3607"/>
      <c r="P839" s="3607"/>
      <c r="Q839" s="3607"/>
      <c r="R839" s="3607"/>
      <c r="S839" s="3607"/>
      <c r="T839" s="3607"/>
      <c r="U839" s="3607"/>
      <c r="V839" s="3607"/>
      <c r="W839" s="3607"/>
      <c r="X839" s="3607"/>
      <c r="Y839" s="3607"/>
      <c r="Z839" s="3607"/>
      <c r="AA839" s="3607"/>
      <c r="AB839" s="3607"/>
      <c r="AC839" s="3607"/>
      <c r="AD839" s="3607"/>
      <c r="AE839" s="3607"/>
      <c r="AF839" s="3607"/>
      <c r="AG839" s="3607"/>
      <c r="AH839" s="3607"/>
      <c r="AI839" s="176"/>
      <c r="AJ839" s="176"/>
      <c r="AK839" s="703"/>
    </row>
    <row r="840" spans="1:37" ht="13.5" customHeight="1">
      <c r="B840" s="3607"/>
      <c r="C840" s="3607"/>
      <c r="D840" s="3607"/>
      <c r="E840" s="3607"/>
      <c r="F840" s="3607"/>
      <c r="G840" s="3607"/>
      <c r="H840" s="3607"/>
      <c r="I840" s="3607"/>
      <c r="J840" s="3607"/>
      <c r="K840" s="3607"/>
      <c r="L840" s="3607"/>
      <c r="M840" s="3607"/>
      <c r="N840" s="3607"/>
      <c r="O840" s="3607"/>
      <c r="P840" s="3607"/>
      <c r="Q840" s="3607"/>
      <c r="R840" s="3607"/>
      <c r="S840" s="3607"/>
      <c r="T840" s="3607"/>
      <c r="U840" s="3607"/>
      <c r="V840" s="3607"/>
      <c r="W840" s="3607"/>
      <c r="X840" s="3607"/>
      <c r="Y840" s="3607"/>
      <c r="Z840" s="3607"/>
      <c r="AA840" s="3607"/>
      <c r="AB840" s="3607"/>
      <c r="AC840" s="3607"/>
      <c r="AD840" s="3607"/>
      <c r="AE840" s="3607"/>
      <c r="AF840" s="3607"/>
      <c r="AG840" s="3607"/>
      <c r="AH840" s="3607"/>
      <c r="AI840" s="176"/>
      <c r="AJ840" s="176"/>
      <c r="AK840" s="703"/>
    </row>
    <row r="841" spans="1:37" ht="13.5" customHeight="1">
      <c r="B841" s="74"/>
      <c r="C841" s="74"/>
      <c r="D841" s="74"/>
      <c r="E841" s="132"/>
      <c r="F841" s="74"/>
      <c r="G841" s="133"/>
      <c r="H841" s="132"/>
      <c r="I841" s="74"/>
      <c r="J841" s="133"/>
      <c r="K841" s="132"/>
      <c r="L841" s="74"/>
      <c r="M841" s="133"/>
    </row>
  </sheetData>
  <sheetProtection password="C77A" sheet="1" objects="1" scenarios="1"/>
  <mergeCells count="14">
    <mergeCell ref="B838:AH840"/>
    <mergeCell ref="T3:V3"/>
    <mergeCell ref="W3:Y3"/>
    <mergeCell ref="Z3:AB3"/>
    <mergeCell ref="AC2:AH2"/>
    <mergeCell ref="C833:AB836"/>
    <mergeCell ref="B1:AH1"/>
    <mergeCell ref="B3:D3"/>
    <mergeCell ref="B2:S2"/>
    <mergeCell ref="E3:G3"/>
    <mergeCell ref="H3:J3"/>
    <mergeCell ref="K3:M3"/>
    <mergeCell ref="Q3:S3"/>
    <mergeCell ref="N3:P3"/>
  </mergeCells>
  <phoneticPr fontId="16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16"/>
  </sheetPr>
  <dimension ref="A1:L908"/>
  <sheetViews>
    <sheetView tabSelected="1" zoomScale="85" workbookViewId="0">
      <pane xSplit="1" ySplit="3" topLeftCell="B867" activePane="bottomRight" state="frozen"/>
      <selection pane="topRight" activeCell="B1" sqref="B1"/>
      <selection pane="bottomLeft" activeCell="A4" sqref="A4"/>
      <selection pane="bottomRight" activeCell="H894" sqref="H894"/>
    </sheetView>
  </sheetViews>
  <sheetFormatPr defaultRowHeight="12.75"/>
  <cols>
    <col min="1" max="1" width="12.7109375" style="685" customWidth="1"/>
    <col min="2" max="4" width="14.5703125" style="37" customWidth="1"/>
    <col min="5" max="5" width="14.5703125" style="660" customWidth="1"/>
    <col min="6" max="6" width="15.5703125" style="651" customWidth="1"/>
    <col min="7" max="7" width="16" style="37" customWidth="1"/>
    <col min="8" max="9" width="14.42578125" style="37" customWidth="1"/>
    <col min="10" max="10" width="14.42578125" style="660" customWidth="1"/>
    <col min="11" max="11" width="15.42578125" style="37" bestFit="1" customWidth="1"/>
    <col min="12" max="12" width="23.28515625" style="81" bestFit="1" customWidth="1"/>
    <col min="13" max="16384" width="9.140625" style="81"/>
  </cols>
  <sheetData>
    <row r="1" spans="1:11" s="3" customFormat="1" ht="15.75">
      <c r="A1" s="685"/>
      <c r="B1" s="3573" t="s">
        <v>42</v>
      </c>
      <c r="C1" s="3573"/>
      <c r="D1" s="3573"/>
      <c r="E1" s="3573"/>
      <c r="F1" s="3573"/>
      <c r="G1" s="3573"/>
      <c r="H1" s="3573"/>
      <c r="I1" s="3573"/>
      <c r="J1" s="3573"/>
      <c r="K1" s="3573"/>
    </row>
    <row r="2" spans="1:11" s="1" customFormat="1" ht="17.25" customHeight="1">
      <c r="A2" s="80"/>
      <c r="B2" s="3612" t="s">
        <v>2</v>
      </c>
      <c r="C2" s="3613"/>
      <c r="D2" s="3613"/>
      <c r="E2" s="3613"/>
      <c r="F2" s="3614"/>
      <c r="G2" s="3615" t="s">
        <v>3</v>
      </c>
      <c r="H2" s="3616"/>
      <c r="I2" s="3616"/>
      <c r="J2" s="3616"/>
      <c r="K2" s="3617"/>
    </row>
    <row r="3" spans="1:11" s="19" customFormat="1" ht="14.25" customHeight="1">
      <c r="A3" s="684" t="s">
        <v>6</v>
      </c>
      <c r="B3" s="5" t="s">
        <v>7</v>
      </c>
      <c r="C3" s="5" t="s">
        <v>8</v>
      </c>
      <c r="D3" s="3086" t="s">
        <v>69</v>
      </c>
      <c r="E3" s="667" t="s">
        <v>23</v>
      </c>
      <c r="F3" s="659" t="s">
        <v>9</v>
      </c>
      <c r="G3" s="5" t="s">
        <v>7</v>
      </c>
      <c r="H3" s="5" t="s">
        <v>8</v>
      </c>
      <c r="I3" s="3086" t="s">
        <v>69</v>
      </c>
      <c r="J3" s="667" t="s">
        <v>23</v>
      </c>
      <c r="K3" s="691" t="s">
        <v>9</v>
      </c>
    </row>
    <row r="4" spans="1:11" s="19" customFormat="1">
      <c r="A4" s="683">
        <v>40546</v>
      </c>
      <c r="B4" s="5">
        <v>14554</v>
      </c>
      <c r="C4" s="5">
        <v>1227</v>
      </c>
      <c r="D4" s="5"/>
      <c r="E4" s="667"/>
      <c r="F4" s="658">
        <v>15781</v>
      </c>
      <c r="G4" s="5">
        <v>13764</v>
      </c>
      <c r="H4" s="5">
        <v>859</v>
      </c>
      <c r="I4" s="5"/>
      <c r="J4" s="667"/>
      <c r="K4" s="5">
        <v>14623</v>
      </c>
    </row>
    <row r="5" spans="1:11" s="1" customFormat="1">
      <c r="A5" s="683">
        <v>40547</v>
      </c>
      <c r="B5" s="5">
        <v>18149</v>
      </c>
      <c r="C5" s="5">
        <v>1034</v>
      </c>
      <c r="D5" s="5"/>
      <c r="E5" s="667"/>
      <c r="F5" s="658">
        <v>19183</v>
      </c>
      <c r="G5" s="5">
        <v>14796</v>
      </c>
      <c r="H5" s="5">
        <v>837</v>
      </c>
      <c r="I5" s="5"/>
      <c r="J5" s="667"/>
      <c r="K5" s="5">
        <v>15633</v>
      </c>
    </row>
    <row r="6" spans="1:11" s="1" customFormat="1">
      <c r="A6" s="683">
        <v>40548</v>
      </c>
      <c r="B6" s="5">
        <v>16622</v>
      </c>
      <c r="C6" s="5">
        <v>1824</v>
      </c>
      <c r="D6" s="5"/>
      <c r="E6" s="667"/>
      <c r="F6" s="658">
        <v>18446</v>
      </c>
      <c r="G6" s="5">
        <v>14255</v>
      </c>
      <c r="H6" s="5">
        <v>1229</v>
      </c>
      <c r="I6" s="5"/>
      <c r="J6" s="667"/>
      <c r="K6" s="5">
        <v>15484</v>
      </c>
    </row>
    <row r="7" spans="1:11" s="1" customFormat="1">
      <c r="A7" s="683">
        <v>40549</v>
      </c>
      <c r="B7" s="5">
        <v>13097</v>
      </c>
      <c r="C7" s="5">
        <v>1902</v>
      </c>
      <c r="D7" s="5"/>
      <c r="E7" s="667"/>
      <c r="F7" s="658">
        <v>14999</v>
      </c>
      <c r="G7" s="5">
        <v>13990</v>
      </c>
      <c r="H7" s="5">
        <v>1183</v>
      </c>
      <c r="I7" s="5"/>
      <c r="J7" s="667"/>
      <c r="K7" s="5">
        <v>15173</v>
      </c>
    </row>
    <row r="8" spans="1:11" s="1" customFormat="1">
      <c r="A8" s="683">
        <v>40550</v>
      </c>
      <c r="B8" s="5">
        <v>12835</v>
      </c>
      <c r="C8" s="5">
        <v>1546</v>
      </c>
      <c r="D8" s="5"/>
      <c r="E8" s="667"/>
      <c r="F8" s="658">
        <v>14381</v>
      </c>
      <c r="G8" s="5">
        <v>14164</v>
      </c>
      <c r="H8" s="5">
        <v>1154</v>
      </c>
      <c r="I8" s="5"/>
      <c r="J8" s="667"/>
      <c r="K8" s="5">
        <v>15318</v>
      </c>
    </row>
    <row r="9" spans="1:11" s="1" customFormat="1">
      <c r="A9" s="683">
        <v>40553</v>
      </c>
      <c r="B9" s="5">
        <v>6440</v>
      </c>
      <c r="C9" s="5">
        <v>714</v>
      </c>
      <c r="D9" s="5"/>
      <c r="E9" s="667"/>
      <c r="F9" s="658">
        <v>7154</v>
      </c>
      <c r="G9" s="5">
        <v>13902</v>
      </c>
      <c r="H9" s="5">
        <v>1123</v>
      </c>
      <c r="I9" s="5"/>
      <c r="J9" s="667"/>
      <c r="K9" s="5">
        <v>15025</v>
      </c>
    </row>
    <row r="10" spans="1:11" s="1" customFormat="1">
      <c r="A10" s="683">
        <v>40554</v>
      </c>
      <c r="B10" s="5">
        <v>9748</v>
      </c>
      <c r="C10" s="5">
        <v>1026</v>
      </c>
      <c r="D10" s="5"/>
      <c r="E10" s="667"/>
      <c r="F10" s="658">
        <v>10774</v>
      </c>
      <c r="G10" s="5">
        <v>13450</v>
      </c>
      <c r="H10" s="5">
        <v>1147</v>
      </c>
      <c r="I10" s="5"/>
      <c r="J10" s="667"/>
      <c r="K10" s="5">
        <v>14597</v>
      </c>
    </row>
    <row r="11" spans="1:11" s="1" customFormat="1">
      <c r="A11" s="683">
        <v>40555</v>
      </c>
      <c r="B11" s="5">
        <v>9079</v>
      </c>
      <c r="C11" s="5">
        <v>1704</v>
      </c>
      <c r="D11" s="5"/>
      <c r="E11" s="667"/>
      <c r="F11" s="658">
        <v>10783</v>
      </c>
      <c r="G11" s="5">
        <v>13479</v>
      </c>
      <c r="H11" s="5">
        <v>1269</v>
      </c>
      <c r="I11" s="5"/>
      <c r="J11" s="667"/>
      <c r="K11" s="5">
        <v>14748</v>
      </c>
    </row>
    <row r="12" spans="1:11" s="1" customFormat="1">
      <c r="A12" s="683">
        <v>40556</v>
      </c>
      <c r="B12" s="5">
        <v>15794</v>
      </c>
      <c r="C12" s="5">
        <v>1723</v>
      </c>
      <c r="D12" s="5"/>
      <c r="E12" s="667"/>
      <c r="F12" s="658">
        <v>17517</v>
      </c>
      <c r="G12" s="5">
        <v>13357</v>
      </c>
      <c r="H12" s="5">
        <v>1434</v>
      </c>
      <c r="I12" s="5"/>
      <c r="J12" s="667"/>
      <c r="K12" s="5">
        <v>14791</v>
      </c>
    </row>
    <row r="13" spans="1:11" s="1" customFormat="1">
      <c r="A13" s="683">
        <v>40557</v>
      </c>
      <c r="B13" s="5">
        <v>14795</v>
      </c>
      <c r="C13" s="5">
        <v>1314</v>
      </c>
      <c r="D13" s="5"/>
      <c r="E13" s="667"/>
      <c r="F13" s="658">
        <v>16109</v>
      </c>
      <c r="G13" s="5">
        <v>13460</v>
      </c>
      <c r="H13" s="5">
        <v>1393</v>
      </c>
      <c r="I13" s="5"/>
      <c r="J13" s="667"/>
      <c r="K13" s="5">
        <v>14853</v>
      </c>
    </row>
    <row r="14" spans="1:11" s="1" customFormat="1">
      <c r="A14" s="683">
        <v>40561</v>
      </c>
      <c r="B14" s="5">
        <v>9573</v>
      </c>
      <c r="C14" s="5">
        <v>1509</v>
      </c>
      <c r="D14" s="5"/>
      <c r="E14" s="667"/>
      <c r="F14" s="658">
        <v>11082</v>
      </c>
      <c r="G14" s="5">
        <v>13338</v>
      </c>
      <c r="H14" s="5">
        <v>1464</v>
      </c>
      <c r="I14" s="5"/>
      <c r="J14" s="667"/>
      <c r="K14" s="5">
        <v>14802</v>
      </c>
    </row>
    <row r="15" spans="1:11" s="1" customFormat="1">
      <c r="A15" s="683">
        <v>40562</v>
      </c>
      <c r="B15" s="5">
        <v>7549</v>
      </c>
      <c r="C15" s="5">
        <v>1622</v>
      </c>
      <c r="D15" s="5"/>
      <c r="E15" s="667"/>
      <c r="F15" s="658">
        <v>9171</v>
      </c>
      <c r="G15" s="5">
        <v>13397</v>
      </c>
      <c r="H15" s="5">
        <v>1498</v>
      </c>
      <c r="I15" s="5"/>
      <c r="J15" s="667"/>
      <c r="K15" s="5">
        <v>14895</v>
      </c>
    </row>
    <row r="16" spans="1:11" s="1" customFormat="1">
      <c r="A16" s="683">
        <v>40563</v>
      </c>
      <c r="B16" s="5">
        <v>14207</v>
      </c>
      <c r="C16" s="5">
        <v>2037</v>
      </c>
      <c r="D16" s="5"/>
      <c r="E16" s="667"/>
      <c r="F16" s="658">
        <v>16244</v>
      </c>
      <c r="G16" s="5">
        <v>13048</v>
      </c>
      <c r="H16" s="5">
        <v>1396</v>
      </c>
      <c r="I16" s="5"/>
      <c r="J16" s="667"/>
      <c r="K16" s="5">
        <v>14444</v>
      </c>
    </row>
    <row r="17" spans="1:11" s="1" customFormat="1">
      <c r="A17" s="683">
        <v>40564</v>
      </c>
      <c r="B17" s="5">
        <v>11421</v>
      </c>
      <c r="C17" s="5">
        <v>1209</v>
      </c>
      <c r="D17" s="5"/>
      <c r="E17" s="667"/>
      <c r="F17" s="658">
        <v>12630</v>
      </c>
      <c r="G17" s="5">
        <v>13130</v>
      </c>
      <c r="H17" s="5">
        <v>1421</v>
      </c>
      <c r="I17" s="5"/>
      <c r="J17" s="667"/>
      <c r="K17" s="5">
        <v>14551</v>
      </c>
    </row>
    <row r="18" spans="1:11" s="1" customFormat="1">
      <c r="A18" s="683">
        <v>40567</v>
      </c>
      <c r="B18" s="5">
        <v>14551</v>
      </c>
      <c r="C18" s="5">
        <v>1240</v>
      </c>
      <c r="D18" s="5"/>
      <c r="E18" s="667"/>
      <c r="F18" s="658">
        <v>15791</v>
      </c>
      <c r="G18" s="5">
        <v>11978</v>
      </c>
      <c r="H18" s="5">
        <v>1363</v>
      </c>
      <c r="I18" s="5"/>
      <c r="J18" s="667"/>
      <c r="K18" s="5">
        <v>13341</v>
      </c>
    </row>
    <row r="19" spans="1:11" s="1" customFormat="1">
      <c r="A19" s="683">
        <v>40568</v>
      </c>
      <c r="B19" s="5">
        <v>10111</v>
      </c>
      <c r="C19" s="5">
        <v>2200</v>
      </c>
      <c r="D19" s="5"/>
      <c r="E19" s="667"/>
      <c r="F19" s="658">
        <v>12311</v>
      </c>
      <c r="G19" s="5">
        <v>11803</v>
      </c>
      <c r="H19" s="5">
        <v>1527</v>
      </c>
      <c r="I19" s="5"/>
      <c r="J19" s="667"/>
      <c r="K19" s="5">
        <v>13330</v>
      </c>
    </row>
    <row r="20" spans="1:11" s="1" customFormat="1">
      <c r="A20" s="683">
        <v>40569</v>
      </c>
      <c r="B20" s="5">
        <v>12032</v>
      </c>
      <c r="C20" s="5">
        <v>2638</v>
      </c>
      <c r="D20" s="5"/>
      <c r="E20" s="667"/>
      <c r="F20" s="658">
        <v>14670</v>
      </c>
      <c r="G20" s="5">
        <v>11794</v>
      </c>
      <c r="H20" s="5">
        <v>1408</v>
      </c>
      <c r="I20" s="5"/>
      <c r="J20" s="667"/>
      <c r="K20" s="5">
        <v>13202</v>
      </c>
    </row>
    <row r="21" spans="1:11" s="1" customFormat="1">
      <c r="A21" s="683">
        <v>40570</v>
      </c>
      <c r="B21" s="5">
        <v>15544</v>
      </c>
      <c r="C21" s="5">
        <v>1522</v>
      </c>
      <c r="D21" s="5"/>
      <c r="E21" s="667"/>
      <c r="F21" s="658">
        <v>17066</v>
      </c>
      <c r="G21" s="5">
        <v>12203</v>
      </c>
      <c r="H21" s="5">
        <v>1361</v>
      </c>
      <c r="I21" s="5"/>
      <c r="J21" s="667"/>
      <c r="K21" s="5">
        <v>13564</v>
      </c>
    </row>
    <row r="22" spans="1:11" s="1" customFormat="1">
      <c r="A22" s="683">
        <v>40571</v>
      </c>
      <c r="B22" s="5">
        <v>15007</v>
      </c>
      <c r="C22" s="5">
        <v>2782</v>
      </c>
      <c r="D22" s="5"/>
      <c r="E22" s="667"/>
      <c r="F22" s="658">
        <v>17789</v>
      </c>
      <c r="G22" s="5">
        <v>11816</v>
      </c>
      <c r="H22" s="5">
        <v>1366</v>
      </c>
      <c r="I22" s="5"/>
      <c r="J22" s="667"/>
      <c r="K22" s="5">
        <v>13182</v>
      </c>
    </row>
    <row r="23" spans="1:11" s="1" customFormat="1">
      <c r="A23" s="683">
        <v>40574</v>
      </c>
      <c r="B23" s="5">
        <v>8779</v>
      </c>
      <c r="C23" s="5">
        <v>2575</v>
      </c>
      <c r="D23" s="5"/>
      <c r="E23" s="667"/>
      <c r="F23" s="658">
        <v>11354</v>
      </c>
      <c r="G23" s="5">
        <v>12150</v>
      </c>
      <c r="H23" s="5">
        <v>1536</v>
      </c>
      <c r="I23" s="5"/>
      <c r="J23" s="667"/>
      <c r="K23" s="5">
        <v>13686</v>
      </c>
    </row>
    <row r="24" spans="1:11" s="1" customFormat="1">
      <c r="A24" s="683">
        <v>40575</v>
      </c>
      <c r="B24" s="5">
        <v>12803</v>
      </c>
      <c r="C24" s="5">
        <v>2692</v>
      </c>
      <c r="D24" s="5"/>
      <c r="E24" s="667"/>
      <c r="F24" s="658">
        <v>15495</v>
      </c>
      <c r="G24" s="5">
        <v>12566</v>
      </c>
      <c r="H24" s="5">
        <v>1445</v>
      </c>
      <c r="I24" s="5"/>
      <c r="J24" s="667"/>
      <c r="K24" s="5">
        <v>14011</v>
      </c>
    </row>
    <row r="25" spans="1:11" s="1" customFormat="1">
      <c r="A25" s="683">
        <v>40576</v>
      </c>
      <c r="B25" s="5">
        <v>11470</v>
      </c>
      <c r="C25" s="5">
        <v>2258</v>
      </c>
      <c r="D25" s="5"/>
      <c r="E25" s="667"/>
      <c r="F25" s="658">
        <v>13728</v>
      </c>
      <c r="G25" s="5">
        <v>12691</v>
      </c>
      <c r="H25" s="5">
        <v>1636</v>
      </c>
      <c r="I25" s="5"/>
      <c r="J25" s="667"/>
      <c r="K25" s="5">
        <v>14327</v>
      </c>
    </row>
    <row r="26" spans="1:11" s="1" customFormat="1">
      <c r="A26" s="683">
        <v>40577</v>
      </c>
      <c r="B26" s="5">
        <v>12339</v>
      </c>
      <c r="C26" s="5">
        <v>2603</v>
      </c>
      <c r="D26" s="5"/>
      <c r="E26" s="667"/>
      <c r="F26" s="658">
        <v>14942</v>
      </c>
      <c r="G26" s="5">
        <v>11288</v>
      </c>
      <c r="H26" s="5">
        <v>1796</v>
      </c>
      <c r="I26" s="5"/>
      <c r="J26" s="667"/>
      <c r="K26" s="5">
        <v>13084</v>
      </c>
    </row>
    <row r="27" spans="1:11" s="1" customFormat="1">
      <c r="A27" s="683">
        <v>40578</v>
      </c>
      <c r="B27" s="5">
        <v>9100</v>
      </c>
      <c r="C27" s="5">
        <v>1705</v>
      </c>
      <c r="D27" s="5"/>
      <c r="E27" s="667"/>
      <c r="F27" s="658">
        <v>10805</v>
      </c>
      <c r="G27" s="5">
        <v>11868</v>
      </c>
      <c r="H27" s="5">
        <v>1855</v>
      </c>
      <c r="I27" s="5"/>
      <c r="J27" s="667"/>
      <c r="K27" s="5">
        <v>13723</v>
      </c>
    </row>
    <row r="28" spans="1:11" s="1" customFormat="1">
      <c r="A28" s="683">
        <v>40581</v>
      </c>
      <c r="B28" s="5">
        <v>7699</v>
      </c>
      <c r="C28" s="5">
        <v>1864</v>
      </c>
      <c r="D28" s="5"/>
      <c r="E28" s="667"/>
      <c r="F28" s="658">
        <v>9563</v>
      </c>
      <c r="G28" s="5">
        <v>11888</v>
      </c>
      <c r="H28" s="5">
        <v>1890</v>
      </c>
      <c r="I28" s="5"/>
      <c r="J28" s="667"/>
      <c r="K28" s="5">
        <v>13778</v>
      </c>
    </row>
    <row r="29" spans="1:11" s="1" customFormat="1">
      <c r="A29" s="683">
        <v>40582</v>
      </c>
      <c r="B29" s="5">
        <v>10289</v>
      </c>
      <c r="C29" s="5">
        <v>1569</v>
      </c>
      <c r="D29" s="5"/>
      <c r="E29" s="667"/>
      <c r="F29" s="658">
        <v>11858</v>
      </c>
      <c r="G29" s="5">
        <v>11918</v>
      </c>
      <c r="H29" s="5">
        <v>1764</v>
      </c>
      <c r="I29" s="5"/>
      <c r="J29" s="667"/>
      <c r="K29" s="5">
        <v>13682</v>
      </c>
    </row>
    <row r="30" spans="1:11" s="1" customFormat="1">
      <c r="A30" s="683">
        <v>40583</v>
      </c>
      <c r="B30" s="5">
        <v>10744</v>
      </c>
      <c r="C30" s="5">
        <v>2615</v>
      </c>
      <c r="D30" s="5"/>
      <c r="E30" s="667"/>
      <c r="F30" s="658">
        <v>13359</v>
      </c>
      <c r="G30" s="5">
        <v>12030</v>
      </c>
      <c r="H30" s="5">
        <v>2466</v>
      </c>
      <c r="I30" s="5"/>
      <c r="J30" s="667"/>
      <c r="K30" s="5">
        <v>14496</v>
      </c>
    </row>
    <row r="31" spans="1:11" s="1" customFormat="1">
      <c r="A31" s="683">
        <v>40584</v>
      </c>
      <c r="B31" s="5">
        <v>10573</v>
      </c>
      <c r="C31" s="5">
        <v>2694</v>
      </c>
      <c r="D31" s="5"/>
      <c r="E31" s="667"/>
      <c r="F31" s="658">
        <v>13267</v>
      </c>
      <c r="G31" s="5">
        <v>11799</v>
      </c>
      <c r="H31" s="5">
        <v>2445</v>
      </c>
      <c r="I31" s="5"/>
      <c r="J31" s="667"/>
      <c r="K31" s="5">
        <v>14244</v>
      </c>
    </row>
    <row r="32" spans="1:11" s="1" customFormat="1">
      <c r="A32" s="683">
        <v>40585</v>
      </c>
      <c r="B32" s="5">
        <v>10222</v>
      </c>
      <c r="C32" s="5">
        <v>2348</v>
      </c>
      <c r="D32" s="5"/>
      <c r="E32" s="667"/>
      <c r="F32" s="658">
        <v>12570</v>
      </c>
      <c r="G32" s="5">
        <v>11453</v>
      </c>
      <c r="H32" s="5">
        <v>1842</v>
      </c>
      <c r="I32" s="5"/>
      <c r="J32" s="667"/>
      <c r="K32" s="5">
        <v>13295</v>
      </c>
    </row>
    <row r="33" spans="1:12" s="1" customFormat="1">
      <c r="A33" s="683">
        <v>40588</v>
      </c>
      <c r="B33" s="5">
        <v>8540</v>
      </c>
      <c r="C33" s="5">
        <v>1826</v>
      </c>
      <c r="D33" s="5"/>
      <c r="E33" s="667"/>
      <c r="F33" s="658">
        <v>10366</v>
      </c>
      <c r="G33" s="5">
        <v>12674</v>
      </c>
      <c r="H33" s="5">
        <v>1853</v>
      </c>
      <c r="I33" s="5"/>
      <c r="J33" s="667"/>
      <c r="K33" s="5">
        <v>14527</v>
      </c>
    </row>
    <row r="34" spans="1:12" s="1" customFormat="1">
      <c r="A34" s="683">
        <v>40589</v>
      </c>
      <c r="B34" s="5">
        <v>6413</v>
      </c>
      <c r="C34" s="5">
        <v>1733</v>
      </c>
      <c r="D34" s="5"/>
      <c r="E34" s="667"/>
      <c r="F34" s="658">
        <v>8146</v>
      </c>
      <c r="G34" s="5">
        <v>12499</v>
      </c>
      <c r="H34" s="5">
        <v>1869</v>
      </c>
      <c r="I34" s="5"/>
      <c r="J34" s="667"/>
      <c r="K34" s="5">
        <v>14368</v>
      </c>
    </row>
    <row r="35" spans="1:12" s="1" customFormat="1">
      <c r="A35" s="683">
        <v>40590</v>
      </c>
      <c r="B35" s="5">
        <v>10274</v>
      </c>
      <c r="C35" s="5">
        <v>2028</v>
      </c>
      <c r="D35" s="5"/>
      <c r="E35" s="667"/>
      <c r="F35" s="658">
        <v>12302</v>
      </c>
      <c r="G35" s="5">
        <v>13286</v>
      </c>
      <c r="H35" s="5">
        <v>1986</v>
      </c>
      <c r="I35" s="5"/>
      <c r="J35" s="667"/>
      <c r="K35" s="5">
        <v>15272</v>
      </c>
    </row>
    <row r="36" spans="1:12" s="1" customFormat="1">
      <c r="A36" s="683">
        <v>40591</v>
      </c>
      <c r="B36" s="5">
        <v>7083</v>
      </c>
      <c r="C36" s="5">
        <v>1440</v>
      </c>
      <c r="D36" s="5"/>
      <c r="E36" s="667"/>
      <c r="F36" s="658">
        <v>8523</v>
      </c>
      <c r="G36" s="5">
        <v>13599</v>
      </c>
      <c r="H36" s="5">
        <v>1937</v>
      </c>
      <c r="I36" s="5"/>
      <c r="J36" s="667"/>
      <c r="K36" s="5">
        <v>15536</v>
      </c>
    </row>
    <row r="37" spans="1:12" s="1" customFormat="1">
      <c r="A37" s="683">
        <v>40592</v>
      </c>
      <c r="B37" s="5">
        <v>9829</v>
      </c>
      <c r="C37" s="5">
        <v>1477</v>
      </c>
      <c r="D37" s="5"/>
      <c r="E37" s="667"/>
      <c r="F37" s="658">
        <v>11306</v>
      </c>
      <c r="G37" s="5">
        <v>14149</v>
      </c>
      <c r="H37" s="5">
        <v>2122</v>
      </c>
      <c r="I37" s="5"/>
      <c r="J37" s="667"/>
      <c r="K37" s="5">
        <v>16271</v>
      </c>
    </row>
    <row r="38" spans="1:12" s="58" customFormat="1">
      <c r="A38" s="682">
        <v>40595</v>
      </c>
      <c r="B38" s="21">
        <v>0</v>
      </c>
      <c r="C38" s="21">
        <v>0</v>
      </c>
      <c r="D38" s="21"/>
      <c r="E38" s="666"/>
      <c r="F38" s="657">
        <v>0</v>
      </c>
      <c r="G38" s="21">
        <v>0</v>
      </c>
      <c r="H38" s="21">
        <v>0</v>
      </c>
      <c r="I38" s="21"/>
      <c r="J38" s="666"/>
      <c r="K38" s="21">
        <v>0</v>
      </c>
      <c r="L38" s="22" t="s">
        <v>33</v>
      </c>
    </row>
    <row r="39" spans="1:12" s="3" customFormat="1">
      <c r="A39" s="681">
        <v>40596</v>
      </c>
      <c r="B39" s="2">
        <v>18827</v>
      </c>
      <c r="C39" s="2">
        <v>2637</v>
      </c>
      <c r="D39" s="2"/>
      <c r="E39" s="665"/>
      <c r="F39" s="656">
        <v>21464</v>
      </c>
      <c r="G39" s="2">
        <v>14785</v>
      </c>
      <c r="H39" s="2">
        <v>2236</v>
      </c>
      <c r="I39" s="2"/>
      <c r="J39" s="665"/>
      <c r="K39" s="2">
        <v>17021</v>
      </c>
    </row>
    <row r="40" spans="1:12" s="3" customFormat="1">
      <c r="A40" s="681">
        <v>40597</v>
      </c>
      <c r="B40" s="2">
        <v>12643</v>
      </c>
      <c r="C40" s="2">
        <v>3569</v>
      </c>
      <c r="D40" s="2"/>
      <c r="E40" s="665"/>
      <c r="F40" s="656">
        <v>16212</v>
      </c>
      <c r="G40" s="2">
        <v>13780</v>
      </c>
      <c r="H40" s="2">
        <v>2429</v>
      </c>
      <c r="I40" s="2"/>
      <c r="J40" s="665"/>
      <c r="K40" s="2">
        <v>16209</v>
      </c>
    </row>
    <row r="41" spans="1:12" s="3" customFormat="1">
      <c r="A41" s="681">
        <v>40598</v>
      </c>
      <c r="B41" s="2">
        <v>12466</v>
      </c>
      <c r="C41" s="2">
        <v>3978</v>
      </c>
      <c r="D41" s="2"/>
      <c r="E41" s="665"/>
      <c r="F41" s="656">
        <v>16444</v>
      </c>
      <c r="G41" s="2">
        <v>12696</v>
      </c>
      <c r="H41" s="2">
        <v>2506</v>
      </c>
      <c r="I41" s="2"/>
      <c r="J41" s="665"/>
      <c r="K41" s="2">
        <v>15202</v>
      </c>
    </row>
    <row r="42" spans="1:12" s="3" customFormat="1">
      <c r="A42" s="681">
        <v>40599</v>
      </c>
      <c r="B42" s="2">
        <v>8957</v>
      </c>
      <c r="C42" s="2">
        <v>1765</v>
      </c>
      <c r="D42" s="2"/>
      <c r="E42" s="665"/>
      <c r="F42" s="656">
        <v>10722</v>
      </c>
      <c r="G42" s="2">
        <v>12235</v>
      </c>
      <c r="H42" s="2">
        <v>2464</v>
      </c>
      <c r="I42" s="2"/>
      <c r="J42" s="665"/>
      <c r="K42" s="2">
        <v>14699</v>
      </c>
    </row>
    <row r="43" spans="1:12" s="3" customFormat="1">
      <c r="A43" s="681">
        <v>40602</v>
      </c>
      <c r="B43" s="2">
        <v>9824</v>
      </c>
      <c r="C43" s="2">
        <v>1982</v>
      </c>
      <c r="D43" s="2"/>
      <c r="E43" s="665"/>
      <c r="F43" s="656">
        <v>11806</v>
      </c>
      <c r="G43" s="2">
        <v>12590</v>
      </c>
      <c r="H43" s="2">
        <v>2464</v>
      </c>
      <c r="I43" s="2"/>
      <c r="J43" s="665"/>
      <c r="K43" s="2">
        <v>15054</v>
      </c>
    </row>
    <row r="44" spans="1:12" s="3" customFormat="1">
      <c r="A44" s="681">
        <v>40603</v>
      </c>
      <c r="B44" s="2">
        <v>11189</v>
      </c>
      <c r="C44" s="2">
        <v>3277</v>
      </c>
      <c r="D44" s="2"/>
      <c r="E44" s="665"/>
      <c r="F44" s="656">
        <v>14466</v>
      </c>
      <c r="G44" s="2">
        <v>13191</v>
      </c>
      <c r="H44" s="2">
        <v>2293</v>
      </c>
      <c r="I44" s="2"/>
      <c r="J44" s="665"/>
      <c r="K44" s="2">
        <v>15484</v>
      </c>
    </row>
    <row r="45" spans="1:12" s="3" customFormat="1">
      <c r="A45" s="681">
        <v>40604</v>
      </c>
      <c r="B45" s="2">
        <v>7960</v>
      </c>
      <c r="C45" s="2">
        <v>2794</v>
      </c>
      <c r="D45" s="2"/>
      <c r="E45" s="665"/>
      <c r="F45" s="656">
        <v>10754</v>
      </c>
      <c r="G45" s="2">
        <v>13544</v>
      </c>
      <c r="H45" s="2">
        <v>2187</v>
      </c>
      <c r="I45" s="2"/>
      <c r="J45" s="665"/>
      <c r="K45" s="2">
        <v>15731</v>
      </c>
    </row>
    <row r="46" spans="1:12" s="3" customFormat="1">
      <c r="A46" s="681">
        <v>40605</v>
      </c>
      <c r="B46" s="2">
        <v>14310</v>
      </c>
      <c r="C46" s="2">
        <v>2073</v>
      </c>
      <c r="D46" s="2"/>
      <c r="E46" s="665"/>
      <c r="F46" s="656">
        <v>16383</v>
      </c>
      <c r="G46" s="2">
        <v>13249</v>
      </c>
      <c r="H46" s="2">
        <v>2316</v>
      </c>
      <c r="I46" s="2"/>
      <c r="J46" s="665"/>
      <c r="K46" s="2">
        <v>15565</v>
      </c>
    </row>
    <row r="47" spans="1:12" s="3" customFormat="1">
      <c r="A47" s="681">
        <v>40606</v>
      </c>
      <c r="B47" s="2">
        <v>9348</v>
      </c>
      <c r="C47" s="2">
        <v>3834</v>
      </c>
      <c r="D47" s="2"/>
      <c r="E47" s="665"/>
      <c r="F47" s="656">
        <v>13182</v>
      </c>
      <c r="G47" s="2">
        <v>13387</v>
      </c>
      <c r="H47" s="2">
        <v>2437</v>
      </c>
      <c r="I47" s="2"/>
      <c r="J47" s="665"/>
      <c r="K47" s="2">
        <v>15824</v>
      </c>
    </row>
    <row r="48" spans="1:12" s="3" customFormat="1">
      <c r="A48" s="681">
        <v>40609</v>
      </c>
      <c r="B48" s="2">
        <v>11146</v>
      </c>
      <c r="C48" s="2">
        <v>3448</v>
      </c>
      <c r="D48" s="2"/>
      <c r="E48" s="665"/>
      <c r="F48" s="656">
        <v>14594</v>
      </c>
      <c r="G48" s="2">
        <v>13633</v>
      </c>
      <c r="H48" s="2">
        <v>2348</v>
      </c>
      <c r="I48" s="2"/>
      <c r="J48" s="665"/>
      <c r="K48" s="2">
        <v>15981</v>
      </c>
    </row>
    <row r="49" spans="1:12" s="3" customFormat="1">
      <c r="A49" s="681">
        <v>40610</v>
      </c>
      <c r="B49" s="2">
        <v>12262</v>
      </c>
      <c r="C49" s="2">
        <v>3300</v>
      </c>
      <c r="D49" s="2"/>
      <c r="E49" s="665"/>
      <c r="F49" s="656">
        <v>15562</v>
      </c>
      <c r="G49" s="2">
        <v>13182</v>
      </c>
      <c r="H49" s="2">
        <v>2719</v>
      </c>
      <c r="I49" s="2"/>
      <c r="J49" s="665"/>
      <c r="K49" s="2">
        <v>15901</v>
      </c>
    </row>
    <row r="50" spans="1:12" s="3" customFormat="1">
      <c r="A50" s="681">
        <v>40611</v>
      </c>
      <c r="B50" s="2">
        <v>8089</v>
      </c>
      <c r="C50" s="2">
        <v>3473</v>
      </c>
      <c r="D50" s="2"/>
      <c r="E50" s="665"/>
      <c r="F50" s="656">
        <v>11562</v>
      </c>
      <c r="G50" s="2">
        <v>13210</v>
      </c>
      <c r="H50" s="2">
        <v>2746</v>
      </c>
      <c r="I50" s="2"/>
      <c r="J50" s="665"/>
      <c r="K50" s="2">
        <v>15956</v>
      </c>
    </row>
    <row r="51" spans="1:12" s="3" customFormat="1">
      <c r="A51" s="681">
        <v>40612</v>
      </c>
      <c r="B51" s="2">
        <v>13470</v>
      </c>
      <c r="C51" s="2">
        <v>2022</v>
      </c>
      <c r="D51" s="2"/>
      <c r="E51" s="665"/>
      <c r="F51" s="656">
        <v>15492</v>
      </c>
      <c r="G51" s="2">
        <v>13081</v>
      </c>
      <c r="H51" s="2">
        <v>3088</v>
      </c>
      <c r="I51" s="2"/>
      <c r="J51" s="665"/>
      <c r="K51" s="2">
        <v>16169</v>
      </c>
    </row>
    <row r="52" spans="1:12" s="3" customFormat="1">
      <c r="A52" s="681">
        <v>40613</v>
      </c>
      <c r="B52" s="2">
        <v>15872</v>
      </c>
      <c r="C52" s="2">
        <v>1505</v>
      </c>
      <c r="D52" s="2"/>
      <c r="E52" s="665"/>
      <c r="F52" s="656">
        <v>17377</v>
      </c>
      <c r="G52" s="2">
        <v>12432</v>
      </c>
      <c r="H52" s="2">
        <v>2916</v>
      </c>
      <c r="I52" s="2"/>
      <c r="J52" s="665"/>
      <c r="K52" s="2">
        <v>15348</v>
      </c>
    </row>
    <row r="53" spans="1:12" s="3" customFormat="1">
      <c r="A53" s="681">
        <v>40616</v>
      </c>
      <c r="B53" s="2">
        <v>11538</v>
      </c>
      <c r="C53" s="2">
        <v>4243</v>
      </c>
      <c r="D53" s="2"/>
      <c r="E53" s="665"/>
      <c r="F53" s="656">
        <v>15781</v>
      </c>
      <c r="G53" s="2">
        <v>12209</v>
      </c>
      <c r="H53" s="2">
        <v>5052</v>
      </c>
      <c r="I53" s="2"/>
      <c r="J53" s="665"/>
      <c r="K53" s="2">
        <v>17261</v>
      </c>
    </row>
    <row r="54" spans="1:12" s="3" customFormat="1">
      <c r="A54" s="681">
        <v>40617</v>
      </c>
      <c r="B54" s="2">
        <v>23238</v>
      </c>
      <c r="C54" s="2">
        <v>4834</v>
      </c>
      <c r="D54" s="2"/>
      <c r="E54" s="665"/>
      <c r="F54" s="656">
        <v>28072</v>
      </c>
      <c r="G54" s="2">
        <v>11841</v>
      </c>
      <c r="H54" s="2">
        <v>6176</v>
      </c>
      <c r="I54" s="2"/>
      <c r="J54" s="665"/>
      <c r="K54" s="2">
        <v>18017</v>
      </c>
    </row>
    <row r="55" spans="1:12" s="3" customFormat="1">
      <c r="A55" s="681">
        <v>40618</v>
      </c>
      <c r="B55" s="2">
        <v>13546</v>
      </c>
      <c r="C55" s="2">
        <v>6345</v>
      </c>
      <c r="D55" s="2"/>
      <c r="E55" s="665"/>
      <c r="F55" s="656">
        <v>19891</v>
      </c>
      <c r="G55" s="2">
        <v>11409</v>
      </c>
      <c r="H55" s="2">
        <v>7649</v>
      </c>
      <c r="I55" s="2"/>
      <c r="J55" s="665"/>
      <c r="K55" s="2">
        <v>19058</v>
      </c>
    </row>
    <row r="56" spans="1:12" s="3" customFormat="1">
      <c r="A56" s="681">
        <v>40619</v>
      </c>
      <c r="B56" s="2">
        <v>11402</v>
      </c>
      <c r="C56" s="2">
        <v>2663</v>
      </c>
      <c r="D56" s="2"/>
      <c r="E56" s="665"/>
      <c r="F56" s="656">
        <v>14065</v>
      </c>
      <c r="G56" s="2">
        <v>11360</v>
      </c>
      <c r="H56" s="2">
        <v>8306</v>
      </c>
      <c r="I56" s="2"/>
      <c r="J56" s="665"/>
      <c r="K56" s="2">
        <v>19666</v>
      </c>
    </row>
    <row r="57" spans="1:12" s="3" customFormat="1">
      <c r="A57" s="681">
        <v>40620</v>
      </c>
      <c r="B57" s="2">
        <v>11957</v>
      </c>
      <c r="C57" s="2">
        <v>3780</v>
      </c>
      <c r="D57" s="2"/>
      <c r="E57" s="665"/>
      <c r="F57" s="656">
        <v>15737</v>
      </c>
      <c r="G57" s="2">
        <v>11440</v>
      </c>
      <c r="H57" s="2">
        <v>8358</v>
      </c>
      <c r="I57" s="2"/>
      <c r="J57" s="665"/>
      <c r="K57" s="2">
        <v>19798</v>
      </c>
    </row>
    <row r="58" spans="1:12" s="36" customFormat="1">
      <c r="A58" s="680">
        <v>40623</v>
      </c>
      <c r="B58" s="27">
        <v>7913</v>
      </c>
      <c r="C58" s="27">
        <v>2923</v>
      </c>
      <c r="D58" s="27"/>
      <c r="E58" s="664">
        <v>3894</v>
      </c>
      <c r="F58" s="655">
        <v>14730</v>
      </c>
      <c r="G58" s="27">
        <v>11705</v>
      </c>
      <c r="H58" s="27">
        <v>6713</v>
      </c>
      <c r="I58" s="27"/>
      <c r="J58" s="664">
        <v>1140</v>
      </c>
      <c r="K58" s="27">
        <v>19558</v>
      </c>
      <c r="L58" s="36" t="s">
        <v>25</v>
      </c>
    </row>
    <row r="59" spans="1:12" s="38" customFormat="1">
      <c r="A59" s="683">
        <v>40624</v>
      </c>
      <c r="B59" s="5">
        <v>9316</v>
      </c>
      <c r="C59" s="5">
        <v>1872</v>
      </c>
      <c r="D59" s="5"/>
      <c r="E59" s="667">
        <v>20396</v>
      </c>
      <c r="F59" s="658">
        <v>31584</v>
      </c>
      <c r="G59" s="5">
        <v>11853</v>
      </c>
      <c r="H59" s="5">
        <v>6626</v>
      </c>
      <c r="I59" s="5"/>
      <c r="J59" s="667">
        <v>5333</v>
      </c>
      <c r="K59" s="5">
        <v>23812</v>
      </c>
    </row>
    <row r="60" spans="1:12" s="38" customFormat="1">
      <c r="A60" s="683">
        <v>40625</v>
      </c>
      <c r="B60" s="5">
        <v>10284</v>
      </c>
      <c r="C60" s="5">
        <v>2291</v>
      </c>
      <c r="D60" s="5"/>
      <c r="E60" s="667">
        <v>60327</v>
      </c>
      <c r="F60" s="658">
        <v>72902</v>
      </c>
      <c r="G60" s="5">
        <v>12410</v>
      </c>
      <c r="H60" s="5">
        <v>6375</v>
      </c>
      <c r="I60" s="5"/>
      <c r="J60" s="667">
        <v>11304</v>
      </c>
      <c r="K60" s="5">
        <v>30089</v>
      </c>
    </row>
    <row r="61" spans="1:12" s="3" customFormat="1">
      <c r="A61" s="683">
        <v>40626</v>
      </c>
      <c r="B61" s="5">
        <v>17322</v>
      </c>
      <c r="C61" s="5">
        <v>1996</v>
      </c>
      <c r="D61" s="5"/>
      <c r="E61" s="667">
        <v>44743</v>
      </c>
      <c r="F61" s="658">
        <v>64061</v>
      </c>
      <c r="G61" s="5">
        <v>13080</v>
      </c>
      <c r="H61" s="5">
        <v>6700</v>
      </c>
      <c r="I61" s="5"/>
      <c r="J61" s="667">
        <v>13674</v>
      </c>
      <c r="K61" s="5">
        <v>33454</v>
      </c>
    </row>
    <row r="62" spans="1:12" s="3" customFormat="1">
      <c r="A62" s="683">
        <v>40627</v>
      </c>
      <c r="B62" s="5">
        <v>12537</v>
      </c>
      <c r="C62" s="5">
        <v>1830</v>
      </c>
      <c r="D62" s="5"/>
      <c r="E62" s="667">
        <v>60124</v>
      </c>
      <c r="F62" s="658">
        <v>74491</v>
      </c>
      <c r="G62" s="5">
        <v>12906</v>
      </c>
      <c r="H62" s="5">
        <v>6691</v>
      </c>
      <c r="I62" s="5"/>
      <c r="J62" s="667">
        <v>12179</v>
      </c>
      <c r="K62" s="5">
        <v>31776</v>
      </c>
    </row>
    <row r="63" spans="1:12" s="36" customFormat="1">
      <c r="A63" s="680">
        <v>40630</v>
      </c>
      <c r="B63" s="27">
        <v>11273</v>
      </c>
      <c r="C63" s="27">
        <v>1955</v>
      </c>
      <c r="D63" s="27"/>
      <c r="E63" s="664">
        <v>53641</v>
      </c>
      <c r="F63" s="655">
        <v>66869</v>
      </c>
      <c r="G63" s="27">
        <v>12376</v>
      </c>
      <c r="H63" s="27">
        <v>6439</v>
      </c>
      <c r="I63" s="27"/>
      <c r="J63" s="664">
        <v>14606</v>
      </c>
      <c r="K63" s="27">
        <v>33421</v>
      </c>
      <c r="L63" s="36" t="s">
        <v>24</v>
      </c>
    </row>
    <row r="64" spans="1:12" s="3" customFormat="1">
      <c r="A64" s="683">
        <v>40631</v>
      </c>
      <c r="B64" s="5">
        <v>8232</v>
      </c>
      <c r="C64" s="5">
        <v>1406</v>
      </c>
      <c r="D64" s="5"/>
      <c r="E64" s="667">
        <v>62911</v>
      </c>
      <c r="F64" s="658">
        <v>72549</v>
      </c>
      <c r="G64" s="5">
        <v>12330</v>
      </c>
      <c r="H64" s="5">
        <v>6986</v>
      </c>
      <c r="I64" s="5"/>
      <c r="J64" s="667">
        <v>15350</v>
      </c>
      <c r="K64" s="5">
        <v>34666</v>
      </c>
    </row>
    <row r="65" spans="1:11" s="3" customFormat="1">
      <c r="A65" s="683">
        <v>40632</v>
      </c>
      <c r="B65" s="5">
        <v>11548</v>
      </c>
      <c r="C65" s="5">
        <v>1984</v>
      </c>
      <c r="D65" s="5"/>
      <c r="E65" s="667">
        <v>61352</v>
      </c>
      <c r="F65" s="658">
        <v>74884</v>
      </c>
      <c r="G65" s="5">
        <v>12418</v>
      </c>
      <c r="H65" s="5">
        <v>6983</v>
      </c>
      <c r="I65" s="5"/>
      <c r="J65" s="667">
        <v>17320</v>
      </c>
      <c r="K65" s="5">
        <v>36721</v>
      </c>
    </row>
    <row r="66" spans="1:11" s="3" customFormat="1">
      <c r="A66" s="683">
        <v>40633</v>
      </c>
      <c r="B66" s="5">
        <v>7887</v>
      </c>
      <c r="C66" s="5">
        <v>2189</v>
      </c>
      <c r="D66" s="5"/>
      <c r="E66" s="667">
        <v>112673</v>
      </c>
      <c r="F66" s="658">
        <v>122749</v>
      </c>
      <c r="G66" s="5">
        <v>12865</v>
      </c>
      <c r="H66" s="5">
        <v>6627</v>
      </c>
      <c r="I66" s="5"/>
      <c r="J66" s="667">
        <v>24074</v>
      </c>
      <c r="K66" s="5">
        <v>43566</v>
      </c>
    </row>
    <row r="67" spans="1:11" s="3" customFormat="1">
      <c r="A67" s="683">
        <v>40634</v>
      </c>
      <c r="B67" s="5">
        <v>11369</v>
      </c>
      <c r="C67" s="5">
        <v>2061</v>
      </c>
      <c r="D67" s="5"/>
      <c r="E67" s="667">
        <v>114861</v>
      </c>
      <c r="F67" s="658">
        <v>128291</v>
      </c>
      <c r="G67" s="5">
        <v>12695</v>
      </c>
      <c r="H67" s="5">
        <v>7186</v>
      </c>
      <c r="I67" s="5"/>
      <c r="J67" s="667">
        <v>24515</v>
      </c>
      <c r="K67" s="5">
        <v>44396</v>
      </c>
    </row>
    <row r="68" spans="1:11" s="3" customFormat="1">
      <c r="A68" s="683">
        <v>40637</v>
      </c>
      <c r="B68" s="5">
        <v>10688</v>
      </c>
      <c r="C68" s="5">
        <v>1381</v>
      </c>
      <c r="D68" s="5"/>
      <c r="E68" s="667">
        <v>74129</v>
      </c>
      <c r="F68" s="658">
        <v>86198</v>
      </c>
      <c r="G68" s="5">
        <v>12690</v>
      </c>
      <c r="H68" s="5">
        <v>7488</v>
      </c>
      <c r="I68" s="5"/>
      <c r="J68" s="667">
        <v>29321</v>
      </c>
      <c r="K68" s="5">
        <v>49499</v>
      </c>
    </row>
    <row r="69" spans="1:11" s="3" customFormat="1">
      <c r="A69" s="683">
        <v>40638</v>
      </c>
      <c r="B69" s="5">
        <v>13940</v>
      </c>
      <c r="C69" s="5">
        <v>1659</v>
      </c>
      <c r="D69" s="5"/>
      <c r="E69" s="667">
        <v>96192</v>
      </c>
      <c r="F69" s="658">
        <v>111791</v>
      </c>
      <c r="G69" s="5">
        <v>13063</v>
      </c>
      <c r="H69" s="5">
        <v>7916</v>
      </c>
      <c r="I69" s="5"/>
      <c r="J69" s="667">
        <v>28993</v>
      </c>
      <c r="K69" s="5">
        <v>49972</v>
      </c>
    </row>
    <row r="70" spans="1:11" s="3" customFormat="1">
      <c r="A70" s="683">
        <v>40639</v>
      </c>
      <c r="B70" s="5">
        <v>9258</v>
      </c>
      <c r="C70" s="5">
        <v>1309</v>
      </c>
      <c r="D70" s="5"/>
      <c r="E70" s="667">
        <v>53926</v>
      </c>
      <c r="F70" s="658">
        <v>64493</v>
      </c>
      <c r="G70" s="5">
        <v>13144</v>
      </c>
      <c r="H70" s="5">
        <v>7965</v>
      </c>
      <c r="I70" s="5"/>
      <c r="J70" s="667">
        <v>32757</v>
      </c>
      <c r="K70" s="5">
        <v>53866</v>
      </c>
    </row>
    <row r="71" spans="1:11" s="3" customFormat="1">
      <c r="A71" s="683">
        <v>40640</v>
      </c>
      <c r="B71" s="5">
        <v>9941</v>
      </c>
      <c r="C71" s="5">
        <v>1588</v>
      </c>
      <c r="D71" s="5"/>
      <c r="E71" s="667">
        <v>53431</v>
      </c>
      <c r="F71" s="658">
        <v>64960</v>
      </c>
      <c r="G71" s="5">
        <v>13115</v>
      </c>
      <c r="H71" s="5">
        <v>8211</v>
      </c>
      <c r="I71" s="5"/>
      <c r="J71" s="667">
        <v>37034</v>
      </c>
      <c r="K71" s="5">
        <v>58360</v>
      </c>
    </row>
    <row r="72" spans="1:11" s="3" customFormat="1">
      <c r="A72" s="683">
        <v>40641</v>
      </c>
      <c r="B72" s="5">
        <v>9618</v>
      </c>
      <c r="C72" s="5">
        <v>1186</v>
      </c>
      <c r="D72" s="5"/>
      <c r="E72" s="667">
        <v>58843</v>
      </c>
      <c r="F72" s="658">
        <v>69647</v>
      </c>
      <c r="G72" s="5">
        <v>13122</v>
      </c>
      <c r="H72" s="5">
        <v>8097</v>
      </c>
      <c r="I72" s="5"/>
      <c r="J72" s="667">
        <v>42587</v>
      </c>
      <c r="K72" s="5">
        <v>63806</v>
      </c>
    </row>
    <row r="73" spans="1:11" s="3" customFormat="1">
      <c r="A73" s="683">
        <v>40644</v>
      </c>
      <c r="B73" s="5">
        <v>15751</v>
      </c>
      <c r="C73" s="5">
        <v>1617</v>
      </c>
      <c r="D73" s="5"/>
      <c r="E73" s="667">
        <v>49441</v>
      </c>
      <c r="F73" s="658">
        <v>66809</v>
      </c>
      <c r="G73" s="5">
        <v>12923</v>
      </c>
      <c r="H73" s="5">
        <v>8113</v>
      </c>
      <c r="I73" s="5"/>
      <c r="J73" s="667">
        <v>45407</v>
      </c>
      <c r="K73" s="5">
        <v>66443</v>
      </c>
    </row>
    <row r="74" spans="1:11" s="3" customFormat="1">
      <c r="A74" s="683">
        <v>40645</v>
      </c>
      <c r="B74" s="5">
        <v>13788</v>
      </c>
      <c r="C74" s="5">
        <v>1140</v>
      </c>
      <c r="D74" s="5"/>
      <c r="E74" s="667">
        <v>82859</v>
      </c>
      <c r="F74" s="658">
        <v>97787</v>
      </c>
      <c r="G74" s="5">
        <v>12843</v>
      </c>
      <c r="H74" s="5">
        <v>8040</v>
      </c>
      <c r="I74" s="5"/>
      <c r="J74" s="667">
        <v>51312</v>
      </c>
      <c r="K74" s="5">
        <v>72195</v>
      </c>
    </row>
    <row r="75" spans="1:11" s="3" customFormat="1">
      <c r="A75" s="683">
        <v>40646</v>
      </c>
      <c r="B75" s="5">
        <v>11749</v>
      </c>
      <c r="C75" s="5">
        <v>1423</v>
      </c>
      <c r="D75" s="5"/>
      <c r="E75" s="667">
        <v>109345</v>
      </c>
      <c r="F75" s="658">
        <v>122517</v>
      </c>
      <c r="G75" s="5">
        <v>12796</v>
      </c>
      <c r="H75" s="5">
        <v>7642</v>
      </c>
      <c r="I75" s="5"/>
      <c r="J75" s="667">
        <v>65564</v>
      </c>
      <c r="K75" s="5">
        <v>86002</v>
      </c>
    </row>
    <row r="76" spans="1:11" s="3" customFormat="1">
      <c r="A76" s="683">
        <v>40647</v>
      </c>
      <c r="B76" s="5">
        <v>13401</v>
      </c>
      <c r="C76" s="5">
        <v>1714</v>
      </c>
      <c r="D76" s="5"/>
      <c r="E76" s="667">
        <v>93124</v>
      </c>
      <c r="F76" s="658">
        <v>108239</v>
      </c>
      <c r="G76" s="5">
        <v>12876</v>
      </c>
      <c r="H76" s="5">
        <v>7719</v>
      </c>
      <c r="I76" s="5"/>
      <c r="J76" s="667">
        <v>68927</v>
      </c>
      <c r="K76" s="5">
        <v>89522</v>
      </c>
    </row>
    <row r="77" spans="1:11" s="3" customFormat="1">
      <c r="A77" s="683">
        <v>40648</v>
      </c>
      <c r="B77" s="5">
        <v>13115</v>
      </c>
      <c r="C77" s="5">
        <v>1114</v>
      </c>
      <c r="D77" s="5"/>
      <c r="E77" s="667">
        <v>67908</v>
      </c>
      <c r="F77" s="658">
        <v>82137</v>
      </c>
      <c r="G77" s="5">
        <v>12895</v>
      </c>
      <c r="H77" s="5">
        <v>7618</v>
      </c>
      <c r="I77" s="5"/>
      <c r="J77" s="667">
        <v>79064</v>
      </c>
      <c r="K77" s="5">
        <v>99577</v>
      </c>
    </row>
    <row r="78" spans="1:11" s="3" customFormat="1">
      <c r="A78" s="683">
        <v>40651</v>
      </c>
      <c r="B78" s="5">
        <v>18343</v>
      </c>
      <c r="C78" s="5">
        <v>2203</v>
      </c>
      <c r="D78" s="5"/>
      <c r="E78" s="667">
        <v>92140</v>
      </c>
      <c r="F78" s="658">
        <v>112686</v>
      </c>
      <c r="G78" s="5">
        <v>13131</v>
      </c>
      <c r="H78" s="5">
        <v>8382</v>
      </c>
      <c r="I78" s="5"/>
      <c r="J78" s="667">
        <v>83027</v>
      </c>
      <c r="K78" s="5">
        <v>104540</v>
      </c>
    </row>
    <row r="79" spans="1:11" s="3" customFormat="1">
      <c r="A79" s="683">
        <v>40652</v>
      </c>
      <c r="B79" s="5">
        <v>13524</v>
      </c>
      <c r="C79" s="5">
        <v>1732</v>
      </c>
      <c r="D79" s="5"/>
      <c r="E79" s="667">
        <v>65048</v>
      </c>
      <c r="F79" s="658">
        <v>80304</v>
      </c>
      <c r="G79" s="5">
        <v>13228</v>
      </c>
      <c r="H79" s="5">
        <v>8281</v>
      </c>
      <c r="I79" s="5"/>
      <c r="J79" s="667">
        <v>87664</v>
      </c>
      <c r="K79" s="5">
        <v>109173</v>
      </c>
    </row>
    <row r="80" spans="1:11" s="3" customFormat="1">
      <c r="A80" s="683">
        <v>40653</v>
      </c>
      <c r="B80" s="5">
        <v>17954</v>
      </c>
      <c r="C80" s="5">
        <v>1434</v>
      </c>
      <c r="D80" s="5"/>
      <c r="E80" s="667">
        <v>64803</v>
      </c>
      <c r="F80" s="658">
        <v>84191</v>
      </c>
      <c r="G80" s="5">
        <v>12940</v>
      </c>
      <c r="H80" s="5">
        <v>8631</v>
      </c>
      <c r="I80" s="5"/>
      <c r="J80" s="667">
        <v>94897</v>
      </c>
      <c r="K80" s="5">
        <v>116468</v>
      </c>
    </row>
    <row r="81" spans="1:11" s="3" customFormat="1">
      <c r="A81" s="683">
        <v>40654</v>
      </c>
      <c r="B81" s="5">
        <v>17188</v>
      </c>
      <c r="C81" s="5">
        <v>2403</v>
      </c>
      <c r="D81" s="5"/>
      <c r="E81" s="667">
        <v>60484</v>
      </c>
      <c r="F81" s="658">
        <v>80075</v>
      </c>
      <c r="G81" s="5">
        <v>13397</v>
      </c>
      <c r="H81" s="5">
        <v>9002</v>
      </c>
      <c r="I81" s="5"/>
      <c r="J81" s="667">
        <v>102072</v>
      </c>
      <c r="K81" s="5">
        <v>124471</v>
      </c>
    </row>
    <row r="82" spans="1:11" s="3" customFormat="1">
      <c r="A82" s="683">
        <v>40658</v>
      </c>
      <c r="B82" s="5">
        <v>31220</v>
      </c>
      <c r="C82" s="5">
        <v>1080</v>
      </c>
      <c r="D82" s="5"/>
      <c r="E82" s="667">
        <v>40208</v>
      </c>
      <c r="F82" s="658">
        <v>72508</v>
      </c>
      <c r="G82" s="5">
        <v>13697</v>
      </c>
      <c r="H82" s="5">
        <v>9096</v>
      </c>
      <c r="I82" s="5"/>
      <c r="J82" s="667">
        <v>110814</v>
      </c>
      <c r="K82" s="5">
        <v>133607</v>
      </c>
    </row>
    <row r="83" spans="1:11" s="3" customFormat="1">
      <c r="A83" s="683">
        <v>40659</v>
      </c>
      <c r="B83" s="5">
        <v>23725</v>
      </c>
      <c r="C83" s="5">
        <v>1755</v>
      </c>
      <c r="D83" s="5"/>
      <c r="E83" s="667">
        <v>69548</v>
      </c>
      <c r="F83" s="658">
        <v>95028</v>
      </c>
      <c r="G83" s="5">
        <v>12473</v>
      </c>
      <c r="H83" s="5">
        <v>9039</v>
      </c>
      <c r="I83" s="5"/>
      <c r="J83" s="667">
        <v>117602</v>
      </c>
      <c r="K83" s="5">
        <v>139114</v>
      </c>
    </row>
    <row r="84" spans="1:11" s="3" customFormat="1">
      <c r="A84" s="683">
        <v>40660</v>
      </c>
      <c r="B84" s="5">
        <v>24934</v>
      </c>
      <c r="C84" s="5">
        <v>2030</v>
      </c>
      <c r="D84" s="5"/>
      <c r="E84" s="667">
        <v>66171</v>
      </c>
      <c r="F84" s="658">
        <v>93135</v>
      </c>
      <c r="G84" s="5">
        <v>12673</v>
      </c>
      <c r="H84" s="5">
        <v>8179</v>
      </c>
      <c r="I84" s="5"/>
      <c r="J84" s="667">
        <v>121797</v>
      </c>
      <c r="K84" s="5">
        <v>142649</v>
      </c>
    </row>
    <row r="85" spans="1:11" s="3" customFormat="1">
      <c r="A85" s="683">
        <v>40661</v>
      </c>
      <c r="B85" s="5">
        <v>24048</v>
      </c>
      <c r="C85" s="5">
        <v>1348</v>
      </c>
      <c r="D85" s="5"/>
      <c r="E85" s="667">
        <v>103631</v>
      </c>
      <c r="F85" s="658">
        <v>129027</v>
      </c>
      <c r="G85" s="5">
        <v>13368</v>
      </c>
      <c r="H85" s="5">
        <v>8102</v>
      </c>
      <c r="I85" s="5"/>
      <c r="J85" s="667">
        <v>133962</v>
      </c>
      <c r="K85" s="5">
        <v>155432</v>
      </c>
    </row>
    <row r="86" spans="1:11" s="3" customFormat="1">
      <c r="A86" s="683">
        <v>40662</v>
      </c>
      <c r="B86" s="5">
        <v>17332</v>
      </c>
      <c r="C86" s="5">
        <v>1843</v>
      </c>
      <c r="D86" s="5"/>
      <c r="E86" s="667">
        <v>64814</v>
      </c>
      <c r="F86" s="658">
        <v>83989</v>
      </c>
      <c r="G86" s="5">
        <v>13352</v>
      </c>
      <c r="H86" s="5">
        <v>8025</v>
      </c>
      <c r="I86" s="5"/>
      <c r="J86" s="667">
        <v>139870</v>
      </c>
      <c r="K86" s="5">
        <v>161247</v>
      </c>
    </row>
    <row r="87" spans="1:11" s="3" customFormat="1">
      <c r="A87" s="683">
        <v>40665</v>
      </c>
      <c r="B87" s="5">
        <v>33252</v>
      </c>
      <c r="C87" s="5">
        <v>1519</v>
      </c>
      <c r="D87" s="5"/>
      <c r="E87" s="667">
        <v>51732</v>
      </c>
      <c r="F87" s="658">
        <v>86503</v>
      </c>
      <c r="G87" s="5">
        <v>13226</v>
      </c>
      <c r="H87" s="5">
        <v>8220</v>
      </c>
      <c r="I87" s="5"/>
      <c r="J87" s="667">
        <v>141807</v>
      </c>
      <c r="K87" s="5">
        <v>163253</v>
      </c>
    </row>
    <row r="88" spans="1:11" s="3" customFormat="1">
      <c r="A88" s="683">
        <v>40666</v>
      </c>
      <c r="B88" s="5">
        <v>32398</v>
      </c>
      <c r="C88" s="5">
        <v>3038</v>
      </c>
      <c r="D88" s="5"/>
      <c r="E88" s="667">
        <v>67268</v>
      </c>
      <c r="F88" s="658">
        <v>102704</v>
      </c>
      <c r="G88" s="5">
        <v>12951</v>
      </c>
      <c r="H88" s="5">
        <v>7838</v>
      </c>
      <c r="I88" s="5"/>
      <c r="J88" s="667">
        <v>154354</v>
      </c>
      <c r="K88" s="5">
        <v>175143</v>
      </c>
    </row>
    <row r="89" spans="1:11" s="3" customFormat="1">
      <c r="A89" s="683">
        <v>40667</v>
      </c>
      <c r="B89" s="5">
        <v>30294</v>
      </c>
      <c r="C89" s="5">
        <v>2733</v>
      </c>
      <c r="D89" s="5"/>
      <c r="E89" s="667">
        <v>82422</v>
      </c>
      <c r="F89" s="658">
        <v>115449</v>
      </c>
      <c r="G89" s="5">
        <v>12674</v>
      </c>
      <c r="H89" s="5">
        <v>7792</v>
      </c>
      <c r="I89" s="5"/>
      <c r="J89" s="667">
        <v>158711</v>
      </c>
      <c r="K89" s="5">
        <v>179177</v>
      </c>
    </row>
    <row r="90" spans="1:11" s="3" customFormat="1">
      <c r="A90" s="683">
        <v>40668</v>
      </c>
      <c r="B90" s="5">
        <v>32803</v>
      </c>
      <c r="C90" s="5">
        <v>3439</v>
      </c>
      <c r="D90" s="5"/>
      <c r="E90" s="667">
        <v>124586</v>
      </c>
      <c r="F90" s="658">
        <v>160828</v>
      </c>
      <c r="G90" s="5">
        <v>12942</v>
      </c>
      <c r="H90" s="5">
        <v>7803</v>
      </c>
      <c r="I90" s="5"/>
      <c r="J90" s="667">
        <v>167103</v>
      </c>
      <c r="K90" s="5">
        <v>187848</v>
      </c>
    </row>
    <row r="91" spans="1:11" s="3" customFormat="1">
      <c r="A91" s="683">
        <v>40669</v>
      </c>
      <c r="B91" s="5">
        <v>28488</v>
      </c>
      <c r="C91" s="5">
        <v>3290</v>
      </c>
      <c r="D91" s="5"/>
      <c r="E91" s="667">
        <v>89593</v>
      </c>
      <c r="F91" s="658">
        <v>121371</v>
      </c>
      <c r="G91" s="5">
        <v>12266</v>
      </c>
      <c r="H91" s="5">
        <v>7771</v>
      </c>
      <c r="I91" s="5"/>
      <c r="J91" s="667">
        <v>170345</v>
      </c>
      <c r="K91" s="5">
        <v>190382</v>
      </c>
    </row>
    <row r="92" spans="1:11" s="3" customFormat="1">
      <c r="A92" s="683">
        <v>40672</v>
      </c>
      <c r="B92" s="5">
        <v>15638</v>
      </c>
      <c r="C92" s="5">
        <v>2065</v>
      </c>
      <c r="D92" s="5"/>
      <c r="E92" s="667">
        <v>71390</v>
      </c>
      <c r="F92" s="658">
        <v>89093</v>
      </c>
      <c r="G92" s="5">
        <v>11775</v>
      </c>
      <c r="H92" s="5">
        <v>7597</v>
      </c>
      <c r="I92" s="5"/>
      <c r="J92" s="667">
        <v>175411</v>
      </c>
      <c r="K92" s="5">
        <v>194783</v>
      </c>
    </row>
    <row r="93" spans="1:11" s="3" customFormat="1">
      <c r="A93" s="683">
        <v>40673</v>
      </c>
      <c r="B93" s="5">
        <v>14152</v>
      </c>
      <c r="C93" s="5">
        <v>2282</v>
      </c>
      <c r="D93" s="5"/>
      <c r="E93" s="667">
        <v>62959</v>
      </c>
      <c r="F93" s="658">
        <v>79393</v>
      </c>
      <c r="G93" s="5">
        <v>11514</v>
      </c>
      <c r="H93" s="5">
        <v>8112</v>
      </c>
      <c r="I93" s="5"/>
      <c r="J93" s="667">
        <v>178528</v>
      </c>
      <c r="K93" s="5">
        <v>198154</v>
      </c>
    </row>
    <row r="94" spans="1:11" s="3" customFormat="1">
      <c r="A94" s="683">
        <v>40674</v>
      </c>
      <c r="B94" s="5">
        <v>23323</v>
      </c>
      <c r="C94" s="5">
        <v>2050</v>
      </c>
      <c r="D94" s="5"/>
      <c r="E94" s="667">
        <v>58453</v>
      </c>
      <c r="F94" s="658">
        <v>83826</v>
      </c>
      <c r="G94" s="5">
        <v>12211</v>
      </c>
      <c r="H94" s="5">
        <v>8004</v>
      </c>
      <c r="I94" s="5"/>
      <c r="J94" s="667">
        <v>182200</v>
      </c>
      <c r="K94" s="5">
        <v>202415</v>
      </c>
    </row>
    <row r="95" spans="1:11" s="3" customFormat="1">
      <c r="A95" s="683">
        <v>40675</v>
      </c>
      <c r="B95" s="5">
        <v>26462</v>
      </c>
      <c r="C95" s="5">
        <v>2026</v>
      </c>
      <c r="D95" s="5"/>
      <c r="E95" s="667">
        <v>55820</v>
      </c>
      <c r="F95" s="658">
        <v>84308</v>
      </c>
      <c r="G95" s="5">
        <v>11407</v>
      </c>
      <c r="H95" s="5">
        <v>8150</v>
      </c>
      <c r="I95" s="5"/>
      <c r="J95" s="667">
        <v>188129</v>
      </c>
      <c r="K95" s="5">
        <v>207686</v>
      </c>
    </row>
    <row r="96" spans="1:11" s="3" customFormat="1">
      <c r="A96" s="683">
        <v>40676</v>
      </c>
      <c r="B96" s="5">
        <v>23694</v>
      </c>
      <c r="C96" s="5">
        <v>3502</v>
      </c>
      <c r="D96" s="5"/>
      <c r="E96" s="667">
        <v>144994</v>
      </c>
      <c r="F96" s="658">
        <v>172190</v>
      </c>
      <c r="G96" s="5">
        <v>11285</v>
      </c>
      <c r="H96" s="5">
        <v>8373</v>
      </c>
      <c r="I96" s="5"/>
      <c r="J96" s="667">
        <v>251467</v>
      </c>
      <c r="K96" s="5">
        <v>271125</v>
      </c>
    </row>
    <row r="97" spans="1:12" s="3" customFormat="1">
      <c r="A97" s="683">
        <v>40679</v>
      </c>
      <c r="B97" s="5">
        <v>17318</v>
      </c>
      <c r="C97" s="5">
        <v>2465</v>
      </c>
      <c r="D97" s="5"/>
      <c r="E97" s="667">
        <v>40942</v>
      </c>
      <c r="F97" s="658">
        <v>60725</v>
      </c>
      <c r="G97" s="5">
        <v>11292</v>
      </c>
      <c r="H97" s="5">
        <v>8456</v>
      </c>
      <c r="I97" s="5"/>
      <c r="J97" s="667">
        <v>252563</v>
      </c>
      <c r="K97" s="5">
        <v>272311</v>
      </c>
    </row>
    <row r="98" spans="1:12" s="3" customFormat="1">
      <c r="A98" s="683">
        <v>40680</v>
      </c>
      <c r="B98" s="5">
        <v>16466</v>
      </c>
      <c r="C98" s="5">
        <v>2173</v>
      </c>
      <c r="D98" s="5"/>
      <c r="E98" s="667">
        <v>53337</v>
      </c>
      <c r="F98" s="658">
        <v>71976</v>
      </c>
      <c r="G98" s="5">
        <v>11007</v>
      </c>
      <c r="H98" s="5">
        <v>8522</v>
      </c>
      <c r="I98" s="5"/>
      <c r="J98" s="667">
        <v>258240</v>
      </c>
      <c r="K98" s="5">
        <v>277769</v>
      </c>
    </row>
    <row r="99" spans="1:12" s="3" customFormat="1">
      <c r="A99" s="683">
        <v>40681</v>
      </c>
      <c r="B99" s="5">
        <v>12727</v>
      </c>
      <c r="C99" s="5">
        <v>1442</v>
      </c>
      <c r="D99" s="5"/>
      <c r="E99" s="667">
        <v>99388</v>
      </c>
      <c r="F99" s="658">
        <v>113557</v>
      </c>
      <c r="G99" s="5">
        <v>11122</v>
      </c>
      <c r="H99" s="5">
        <v>8605</v>
      </c>
      <c r="I99" s="5"/>
      <c r="J99" s="667">
        <v>289505</v>
      </c>
      <c r="K99" s="5">
        <v>309232</v>
      </c>
    </row>
    <row r="100" spans="1:12" s="3" customFormat="1">
      <c r="A100" s="683">
        <v>40682</v>
      </c>
      <c r="B100" s="5">
        <v>11058</v>
      </c>
      <c r="C100" s="5">
        <v>1942</v>
      </c>
      <c r="D100" s="5"/>
      <c r="E100" s="667">
        <v>120537</v>
      </c>
      <c r="F100" s="658">
        <v>133537</v>
      </c>
      <c r="G100" s="5">
        <v>11248</v>
      </c>
      <c r="H100" s="5">
        <v>9107</v>
      </c>
      <c r="I100" s="5"/>
      <c r="J100" s="667">
        <v>295637</v>
      </c>
      <c r="K100" s="5">
        <v>315992</v>
      </c>
    </row>
    <row r="101" spans="1:12" s="3" customFormat="1">
      <c r="A101" s="683">
        <v>40683</v>
      </c>
      <c r="B101" s="5">
        <v>17754</v>
      </c>
      <c r="C101" s="5">
        <v>1775</v>
      </c>
      <c r="D101" s="5"/>
      <c r="E101" s="667">
        <v>96326</v>
      </c>
      <c r="F101" s="658">
        <v>115855</v>
      </c>
      <c r="G101" s="5">
        <v>11491</v>
      </c>
      <c r="H101" s="5">
        <v>9375</v>
      </c>
      <c r="I101" s="5"/>
      <c r="J101" s="667">
        <v>312214</v>
      </c>
      <c r="K101" s="5">
        <v>333080</v>
      </c>
    </row>
    <row r="102" spans="1:12" s="3" customFormat="1">
      <c r="A102" s="683">
        <v>40686</v>
      </c>
      <c r="B102" s="5">
        <v>15123</v>
      </c>
      <c r="C102" s="5">
        <v>2859</v>
      </c>
      <c r="D102" s="5"/>
      <c r="E102" s="667">
        <v>45607</v>
      </c>
      <c r="F102" s="658">
        <v>63589</v>
      </c>
      <c r="G102" s="5">
        <v>11428</v>
      </c>
      <c r="H102" s="5">
        <v>9978</v>
      </c>
      <c r="I102" s="5"/>
      <c r="J102" s="667">
        <v>312163</v>
      </c>
      <c r="K102" s="5">
        <v>333569</v>
      </c>
    </row>
    <row r="103" spans="1:12" s="3" customFormat="1">
      <c r="A103" s="683">
        <v>40687</v>
      </c>
      <c r="B103" s="5">
        <v>12656</v>
      </c>
      <c r="C103" s="5">
        <v>1896</v>
      </c>
      <c r="D103" s="5"/>
      <c r="E103" s="667">
        <v>54412</v>
      </c>
      <c r="F103" s="658">
        <v>68964</v>
      </c>
      <c r="G103" s="5">
        <v>11714</v>
      </c>
      <c r="H103" s="5">
        <v>9796</v>
      </c>
      <c r="I103" s="5"/>
      <c r="J103" s="667">
        <v>312503</v>
      </c>
      <c r="K103" s="5">
        <v>334013</v>
      </c>
    </row>
    <row r="104" spans="1:12" s="3" customFormat="1">
      <c r="A104" s="683">
        <v>40688</v>
      </c>
      <c r="B104" s="5">
        <v>15332</v>
      </c>
      <c r="C104" s="5">
        <v>1265</v>
      </c>
      <c r="D104" s="5"/>
      <c r="E104" s="667">
        <v>62234</v>
      </c>
      <c r="F104" s="658">
        <v>78831</v>
      </c>
      <c r="G104" s="5">
        <v>11664</v>
      </c>
      <c r="H104" s="5">
        <v>9803</v>
      </c>
      <c r="I104" s="5"/>
      <c r="J104" s="667">
        <v>324513</v>
      </c>
      <c r="K104" s="5">
        <v>345980</v>
      </c>
    </row>
    <row r="105" spans="1:12" s="3" customFormat="1">
      <c r="A105" s="683">
        <v>40689</v>
      </c>
      <c r="B105" s="5">
        <v>18949</v>
      </c>
      <c r="C105" s="5">
        <v>2014</v>
      </c>
      <c r="D105" s="5"/>
      <c r="E105" s="667">
        <v>72674</v>
      </c>
      <c r="F105" s="658">
        <v>93637</v>
      </c>
      <c r="G105" s="5">
        <v>12138</v>
      </c>
      <c r="H105" s="5">
        <v>9780</v>
      </c>
      <c r="I105" s="5"/>
      <c r="J105" s="667">
        <v>350350</v>
      </c>
      <c r="K105" s="5">
        <v>372268</v>
      </c>
    </row>
    <row r="106" spans="1:12" s="3" customFormat="1">
      <c r="A106" s="683">
        <v>40690</v>
      </c>
      <c r="B106" s="5">
        <v>13938</v>
      </c>
      <c r="C106" s="5">
        <v>1567</v>
      </c>
      <c r="D106" s="5"/>
      <c r="E106" s="667">
        <v>34994</v>
      </c>
      <c r="F106" s="658">
        <v>50499</v>
      </c>
      <c r="G106" s="5">
        <v>11651</v>
      </c>
      <c r="H106" s="5">
        <v>10050</v>
      </c>
      <c r="I106" s="5"/>
      <c r="J106" s="667">
        <v>354732</v>
      </c>
      <c r="K106" s="5">
        <v>376433</v>
      </c>
    </row>
    <row r="107" spans="1:12" s="58" customFormat="1">
      <c r="A107" s="682">
        <v>40693</v>
      </c>
      <c r="B107" s="21"/>
      <c r="C107" s="21"/>
      <c r="D107" s="21"/>
      <c r="E107" s="666">
        <v>1667</v>
      </c>
      <c r="F107" s="657">
        <v>1667</v>
      </c>
      <c r="G107" s="21"/>
      <c r="H107" s="21"/>
      <c r="I107" s="21"/>
      <c r="J107" s="666"/>
      <c r="K107" s="21"/>
      <c r="L107" s="58" t="s">
        <v>26</v>
      </c>
    </row>
    <row r="108" spans="1:12" s="3" customFormat="1">
      <c r="A108" s="683">
        <v>40694</v>
      </c>
      <c r="B108" s="5">
        <v>11976</v>
      </c>
      <c r="C108" s="5">
        <v>2154</v>
      </c>
      <c r="D108" s="5"/>
      <c r="E108" s="667">
        <v>38514</v>
      </c>
      <c r="F108" s="658">
        <v>52644</v>
      </c>
      <c r="G108" s="5">
        <v>12028</v>
      </c>
      <c r="H108" s="5">
        <v>9632</v>
      </c>
      <c r="I108" s="5"/>
      <c r="J108" s="667">
        <v>364999</v>
      </c>
      <c r="K108" s="5">
        <v>386659</v>
      </c>
    </row>
    <row r="109" spans="1:12" s="3" customFormat="1">
      <c r="A109" s="683">
        <v>40695</v>
      </c>
      <c r="B109" s="5">
        <v>19075</v>
      </c>
      <c r="C109" s="5">
        <v>2308</v>
      </c>
      <c r="D109" s="5"/>
      <c r="E109" s="667">
        <v>57303</v>
      </c>
      <c r="F109" s="658">
        <v>78686</v>
      </c>
      <c r="G109" s="5">
        <v>12145</v>
      </c>
      <c r="H109" s="5">
        <v>9523</v>
      </c>
      <c r="I109" s="5"/>
      <c r="J109" s="667">
        <v>375475</v>
      </c>
      <c r="K109" s="5">
        <v>397143</v>
      </c>
    </row>
    <row r="110" spans="1:12" s="3" customFormat="1">
      <c r="A110" s="683">
        <v>40696</v>
      </c>
      <c r="B110" s="5">
        <v>21453</v>
      </c>
      <c r="C110" s="5">
        <v>2049</v>
      </c>
      <c r="D110" s="5"/>
      <c r="E110" s="667">
        <v>64764</v>
      </c>
      <c r="F110" s="658">
        <v>88266</v>
      </c>
      <c r="G110" s="5">
        <v>11914</v>
      </c>
      <c r="H110" s="5">
        <v>9610</v>
      </c>
      <c r="I110" s="5"/>
      <c r="J110" s="667">
        <v>379504</v>
      </c>
      <c r="K110" s="5">
        <v>401028</v>
      </c>
    </row>
    <row r="111" spans="1:12" s="3" customFormat="1">
      <c r="A111" s="683">
        <v>40697</v>
      </c>
      <c r="B111" s="5">
        <v>13245</v>
      </c>
      <c r="C111" s="5">
        <v>1256</v>
      </c>
      <c r="D111" s="5"/>
      <c r="E111" s="667">
        <v>88583</v>
      </c>
      <c r="F111" s="658">
        <v>103084</v>
      </c>
      <c r="G111" s="5">
        <v>11457</v>
      </c>
      <c r="H111" s="5">
        <v>9855</v>
      </c>
      <c r="I111" s="5"/>
      <c r="J111" s="667">
        <v>416681</v>
      </c>
      <c r="K111" s="5">
        <v>437993</v>
      </c>
    </row>
    <row r="112" spans="1:12" s="3" customFormat="1">
      <c r="A112" s="683">
        <v>40700</v>
      </c>
      <c r="B112" s="5">
        <v>14901</v>
      </c>
      <c r="C112" s="5">
        <v>2114</v>
      </c>
      <c r="D112" s="5"/>
      <c r="E112" s="667">
        <v>76002</v>
      </c>
      <c r="F112" s="658">
        <v>93017</v>
      </c>
      <c r="G112" s="5">
        <v>11385</v>
      </c>
      <c r="H112" s="5">
        <v>9676</v>
      </c>
      <c r="I112" s="5"/>
      <c r="J112" s="667">
        <v>435662</v>
      </c>
      <c r="K112" s="5">
        <v>456723</v>
      </c>
    </row>
    <row r="113" spans="1:11" s="3" customFormat="1">
      <c r="A113" s="683">
        <v>40701</v>
      </c>
      <c r="B113" s="5">
        <v>14880</v>
      </c>
      <c r="C113" s="5">
        <v>4725</v>
      </c>
      <c r="D113" s="5"/>
      <c r="E113" s="667">
        <v>119613</v>
      </c>
      <c r="F113" s="658">
        <v>139218</v>
      </c>
      <c r="G113" s="5">
        <v>11242</v>
      </c>
      <c r="H113" s="5">
        <v>10571</v>
      </c>
      <c r="I113" s="5"/>
      <c r="J113" s="667">
        <v>499023</v>
      </c>
      <c r="K113" s="5">
        <v>520836</v>
      </c>
    </row>
    <row r="114" spans="1:11" s="3" customFormat="1">
      <c r="A114" s="683">
        <v>40702</v>
      </c>
      <c r="B114" s="5">
        <v>17568</v>
      </c>
      <c r="C114" s="5">
        <v>11945</v>
      </c>
      <c r="D114" s="5"/>
      <c r="E114" s="667">
        <v>127129</v>
      </c>
      <c r="F114" s="658">
        <v>156642</v>
      </c>
      <c r="G114" s="5">
        <v>11102</v>
      </c>
      <c r="H114" s="5">
        <v>17828</v>
      </c>
      <c r="I114" s="5"/>
      <c r="J114" s="667">
        <v>471518</v>
      </c>
      <c r="K114" s="5">
        <v>500448</v>
      </c>
    </row>
    <row r="115" spans="1:11" s="3" customFormat="1">
      <c r="A115" s="683">
        <v>40703</v>
      </c>
      <c r="B115" s="5">
        <v>15502</v>
      </c>
      <c r="C115" s="5">
        <v>13748</v>
      </c>
      <c r="D115" s="5"/>
      <c r="E115" s="667">
        <v>59366</v>
      </c>
      <c r="F115" s="658">
        <v>88616</v>
      </c>
      <c r="G115" s="5">
        <v>11477</v>
      </c>
      <c r="H115" s="5">
        <v>25510</v>
      </c>
      <c r="I115" s="5"/>
      <c r="J115" s="667">
        <v>474911</v>
      </c>
      <c r="K115" s="5">
        <v>511898</v>
      </c>
    </row>
    <row r="116" spans="1:11" s="3" customFormat="1">
      <c r="A116" s="683">
        <v>40704</v>
      </c>
      <c r="B116" s="5">
        <v>15550</v>
      </c>
      <c r="C116" s="5">
        <v>29314</v>
      </c>
      <c r="D116" s="5"/>
      <c r="E116" s="667">
        <v>73556</v>
      </c>
      <c r="F116" s="658">
        <v>118420</v>
      </c>
      <c r="G116" s="5">
        <v>11370</v>
      </c>
      <c r="H116" s="5">
        <v>45802</v>
      </c>
      <c r="I116" s="5"/>
      <c r="J116" s="667">
        <v>480085</v>
      </c>
      <c r="K116" s="5">
        <v>537257</v>
      </c>
    </row>
    <row r="117" spans="1:11" s="3" customFormat="1">
      <c r="A117" s="683">
        <v>40707</v>
      </c>
      <c r="B117" s="5">
        <v>18131</v>
      </c>
      <c r="C117" s="5">
        <v>27786</v>
      </c>
      <c r="D117" s="5"/>
      <c r="E117" s="667">
        <v>50239</v>
      </c>
      <c r="F117" s="658">
        <v>96156</v>
      </c>
      <c r="G117" s="5">
        <v>11326</v>
      </c>
      <c r="H117" s="5">
        <v>61543</v>
      </c>
      <c r="I117" s="5"/>
      <c r="J117" s="667">
        <v>481754</v>
      </c>
      <c r="K117" s="5">
        <v>554623</v>
      </c>
    </row>
    <row r="118" spans="1:11" s="3" customFormat="1">
      <c r="A118" s="683">
        <v>40708</v>
      </c>
      <c r="B118" s="5">
        <v>10559</v>
      </c>
      <c r="C118" s="5">
        <v>56213</v>
      </c>
      <c r="D118" s="5"/>
      <c r="E118" s="667">
        <v>58723</v>
      </c>
      <c r="F118" s="658">
        <v>125495</v>
      </c>
      <c r="G118" s="5">
        <v>11182</v>
      </c>
      <c r="H118" s="5">
        <v>94818</v>
      </c>
      <c r="I118" s="5"/>
      <c r="J118" s="667">
        <v>472896</v>
      </c>
      <c r="K118" s="5">
        <v>578896</v>
      </c>
    </row>
    <row r="119" spans="1:11" s="3" customFormat="1">
      <c r="A119" s="683">
        <v>40709</v>
      </c>
      <c r="B119" s="5">
        <v>11408</v>
      </c>
      <c r="C119" s="5">
        <v>28103</v>
      </c>
      <c r="D119" s="5"/>
      <c r="E119" s="667">
        <v>72618</v>
      </c>
      <c r="F119" s="658">
        <v>112129</v>
      </c>
      <c r="G119" s="5">
        <v>11241</v>
      </c>
      <c r="H119" s="5">
        <v>111585</v>
      </c>
      <c r="I119" s="5"/>
      <c r="J119" s="667">
        <v>482488</v>
      </c>
      <c r="K119" s="5">
        <v>605314</v>
      </c>
    </row>
    <row r="120" spans="1:11" s="3" customFormat="1">
      <c r="A120" s="683">
        <v>40710</v>
      </c>
      <c r="B120" s="5">
        <v>10508</v>
      </c>
      <c r="C120" s="5">
        <v>24520</v>
      </c>
      <c r="D120" s="5"/>
      <c r="E120" s="667">
        <v>64356</v>
      </c>
      <c r="F120" s="658">
        <v>99384</v>
      </c>
      <c r="G120" s="5">
        <v>11273</v>
      </c>
      <c r="H120" s="5">
        <v>113825</v>
      </c>
      <c r="I120" s="5"/>
      <c r="J120" s="667">
        <v>482795</v>
      </c>
      <c r="K120" s="5">
        <v>607893</v>
      </c>
    </row>
    <row r="121" spans="1:11" s="3" customFormat="1">
      <c r="A121" s="683">
        <v>40711</v>
      </c>
      <c r="B121" s="5">
        <v>9647</v>
      </c>
      <c r="C121" s="5">
        <v>9054</v>
      </c>
      <c r="D121" s="5"/>
      <c r="E121" s="667">
        <v>46006</v>
      </c>
      <c r="F121" s="658">
        <v>64707</v>
      </c>
      <c r="G121" s="5">
        <v>10472</v>
      </c>
      <c r="H121" s="5">
        <v>118450</v>
      </c>
      <c r="I121" s="5"/>
      <c r="J121" s="667">
        <v>487846</v>
      </c>
      <c r="K121" s="5">
        <v>616768</v>
      </c>
    </row>
    <row r="122" spans="1:11" s="3" customFormat="1">
      <c r="A122" s="683">
        <v>40714</v>
      </c>
      <c r="B122" s="5">
        <v>6748</v>
      </c>
      <c r="C122" s="5">
        <v>3680</v>
      </c>
      <c r="D122" s="5"/>
      <c r="E122" s="667">
        <v>84560</v>
      </c>
      <c r="F122" s="658">
        <v>94988</v>
      </c>
      <c r="G122" s="5">
        <v>10594</v>
      </c>
      <c r="H122" s="5">
        <v>75276</v>
      </c>
      <c r="I122" s="5"/>
      <c r="J122" s="667">
        <v>512591</v>
      </c>
      <c r="K122" s="5">
        <v>598461</v>
      </c>
    </row>
    <row r="123" spans="1:11" s="3" customFormat="1">
      <c r="A123" s="683">
        <v>40715</v>
      </c>
      <c r="B123" s="5">
        <v>6448</v>
      </c>
      <c r="C123" s="5">
        <v>5415</v>
      </c>
      <c r="D123" s="5"/>
      <c r="E123" s="667">
        <v>42666</v>
      </c>
      <c r="F123" s="658">
        <v>54529</v>
      </c>
      <c r="G123" s="5">
        <v>10866</v>
      </c>
      <c r="H123" s="5">
        <v>75268</v>
      </c>
      <c r="I123" s="5"/>
      <c r="J123" s="667">
        <v>518614</v>
      </c>
      <c r="K123" s="5">
        <v>604748</v>
      </c>
    </row>
    <row r="124" spans="1:11" s="3" customFormat="1">
      <c r="A124" s="683">
        <v>40716</v>
      </c>
      <c r="B124" s="5">
        <v>10171</v>
      </c>
      <c r="C124" s="5">
        <v>3124</v>
      </c>
      <c r="D124" s="5"/>
      <c r="E124" s="667">
        <v>60957</v>
      </c>
      <c r="F124" s="658">
        <v>74252</v>
      </c>
      <c r="G124" s="5">
        <v>11235</v>
      </c>
      <c r="H124" s="5">
        <v>75546</v>
      </c>
      <c r="I124" s="5"/>
      <c r="J124" s="667">
        <v>533831</v>
      </c>
      <c r="K124" s="5">
        <v>620612</v>
      </c>
    </row>
    <row r="125" spans="1:11" s="3" customFormat="1">
      <c r="A125" s="683">
        <v>40717</v>
      </c>
      <c r="B125" s="5">
        <v>15507</v>
      </c>
      <c r="C125" s="5">
        <v>8447</v>
      </c>
      <c r="D125" s="5"/>
      <c r="E125" s="667">
        <v>74596</v>
      </c>
      <c r="F125" s="658">
        <v>98550</v>
      </c>
      <c r="G125" s="5">
        <v>11785</v>
      </c>
      <c r="H125" s="5">
        <v>76855</v>
      </c>
      <c r="I125" s="5"/>
      <c r="J125" s="667">
        <v>553885</v>
      </c>
      <c r="K125" s="5">
        <v>642525</v>
      </c>
    </row>
    <row r="126" spans="1:11" s="3" customFormat="1">
      <c r="A126" s="683">
        <v>40718</v>
      </c>
      <c r="B126" s="5">
        <v>14276</v>
      </c>
      <c r="C126" s="5">
        <v>5888</v>
      </c>
      <c r="D126" s="5"/>
      <c r="E126" s="667">
        <v>69600</v>
      </c>
      <c r="F126" s="658">
        <v>89764</v>
      </c>
      <c r="G126" s="5">
        <v>11678</v>
      </c>
      <c r="H126" s="5">
        <v>75704</v>
      </c>
      <c r="I126" s="5"/>
      <c r="J126" s="667">
        <v>562463</v>
      </c>
      <c r="K126" s="5">
        <v>649845</v>
      </c>
    </row>
    <row r="127" spans="1:11" s="3" customFormat="1">
      <c r="A127" s="683">
        <v>40721</v>
      </c>
      <c r="B127" s="5">
        <v>11479</v>
      </c>
      <c r="C127" s="5">
        <v>5146</v>
      </c>
      <c r="D127" s="5"/>
      <c r="E127" s="667">
        <v>76432</v>
      </c>
      <c r="F127" s="658">
        <v>93057</v>
      </c>
      <c r="G127" s="5">
        <v>10872</v>
      </c>
      <c r="H127" s="5">
        <v>77009</v>
      </c>
      <c r="I127" s="5"/>
      <c r="J127" s="667">
        <v>559691</v>
      </c>
      <c r="K127" s="5">
        <v>647572</v>
      </c>
    </row>
    <row r="128" spans="1:11" s="3" customFormat="1">
      <c r="A128" s="683">
        <v>40722</v>
      </c>
      <c r="B128" s="5">
        <v>9368</v>
      </c>
      <c r="C128" s="5">
        <v>6835</v>
      </c>
      <c r="D128" s="5"/>
      <c r="E128" s="667">
        <v>87076</v>
      </c>
      <c r="F128" s="658">
        <v>103279</v>
      </c>
      <c r="G128" s="5">
        <v>11085</v>
      </c>
      <c r="H128" s="5">
        <v>76832</v>
      </c>
      <c r="I128" s="5"/>
      <c r="J128" s="667">
        <v>560815</v>
      </c>
      <c r="K128" s="5">
        <v>648732</v>
      </c>
    </row>
    <row r="129" spans="1:12" s="3" customFormat="1">
      <c r="A129" s="683">
        <v>40723</v>
      </c>
      <c r="B129" s="5">
        <v>11519</v>
      </c>
      <c r="C129" s="5">
        <v>7810</v>
      </c>
      <c r="D129" s="5"/>
      <c r="E129" s="667">
        <v>69243</v>
      </c>
      <c r="F129" s="658">
        <v>88572</v>
      </c>
      <c r="G129" s="5">
        <v>10882</v>
      </c>
      <c r="H129" s="5">
        <v>79242</v>
      </c>
      <c r="I129" s="5"/>
      <c r="J129" s="667">
        <v>563419</v>
      </c>
      <c r="K129" s="5">
        <v>653543</v>
      </c>
    </row>
    <row r="130" spans="1:12" s="3" customFormat="1">
      <c r="A130" s="683">
        <v>40724</v>
      </c>
      <c r="B130" s="5">
        <v>9033</v>
      </c>
      <c r="C130" s="5">
        <v>13955</v>
      </c>
      <c r="D130" s="5"/>
      <c r="E130" s="667">
        <v>61354</v>
      </c>
      <c r="F130" s="658">
        <v>84342</v>
      </c>
      <c r="G130" s="5">
        <v>10840</v>
      </c>
      <c r="H130" s="5">
        <v>82318</v>
      </c>
      <c r="I130" s="5"/>
      <c r="J130" s="667">
        <v>561108</v>
      </c>
      <c r="K130" s="5">
        <v>654266</v>
      </c>
    </row>
    <row r="131" spans="1:12" s="3" customFormat="1">
      <c r="A131" s="683">
        <v>40725</v>
      </c>
      <c r="B131" s="5">
        <v>13269</v>
      </c>
      <c r="C131" s="5">
        <v>6614</v>
      </c>
      <c r="D131" s="5"/>
      <c r="E131" s="667">
        <v>55962</v>
      </c>
      <c r="F131" s="658">
        <v>75845</v>
      </c>
      <c r="G131" s="5">
        <v>10603</v>
      </c>
      <c r="H131" s="5">
        <v>83969</v>
      </c>
      <c r="I131" s="5"/>
      <c r="J131" s="667">
        <v>576574</v>
      </c>
      <c r="K131" s="5">
        <v>671146</v>
      </c>
    </row>
    <row r="132" spans="1:12" s="58" customFormat="1">
      <c r="A132" s="682">
        <v>40728</v>
      </c>
      <c r="B132" s="21"/>
      <c r="C132" s="21"/>
      <c r="D132" s="21"/>
      <c r="E132" s="666">
        <v>5243</v>
      </c>
      <c r="F132" s="657">
        <v>5243</v>
      </c>
      <c r="G132" s="21"/>
      <c r="H132" s="21"/>
      <c r="I132" s="21"/>
      <c r="J132" s="666">
        <v>576313</v>
      </c>
      <c r="K132" s="21"/>
      <c r="L132" s="58" t="s">
        <v>28</v>
      </c>
    </row>
    <row r="133" spans="1:12" s="3" customFormat="1">
      <c r="A133" s="683">
        <v>40729</v>
      </c>
      <c r="B133" s="5">
        <v>13603</v>
      </c>
      <c r="C133" s="5">
        <v>8653</v>
      </c>
      <c r="D133" s="5"/>
      <c r="E133" s="667">
        <v>43780</v>
      </c>
      <c r="F133" s="658">
        <v>66036</v>
      </c>
      <c r="G133" s="5">
        <v>10504</v>
      </c>
      <c r="H133" s="5">
        <v>83382</v>
      </c>
      <c r="I133" s="5"/>
      <c r="J133" s="667">
        <v>575039</v>
      </c>
      <c r="K133" s="5">
        <v>668925</v>
      </c>
    </row>
    <row r="134" spans="1:12" s="3" customFormat="1">
      <c r="A134" s="683">
        <v>40730</v>
      </c>
      <c r="B134" s="5">
        <v>10841</v>
      </c>
      <c r="C134" s="5">
        <v>6830</v>
      </c>
      <c r="D134" s="5"/>
      <c r="E134" s="667">
        <v>51952</v>
      </c>
      <c r="F134" s="658">
        <v>69623</v>
      </c>
      <c r="G134" s="5">
        <v>10391</v>
      </c>
      <c r="H134" s="5">
        <v>85052</v>
      </c>
      <c r="I134" s="5"/>
      <c r="J134" s="667">
        <v>583371</v>
      </c>
      <c r="K134" s="5">
        <v>678814</v>
      </c>
    </row>
    <row r="135" spans="1:12" s="3" customFormat="1">
      <c r="A135" s="683">
        <v>40731</v>
      </c>
      <c r="B135" s="5">
        <v>10300</v>
      </c>
      <c r="C135" s="5">
        <v>5914</v>
      </c>
      <c r="D135" s="5"/>
      <c r="E135" s="667">
        <v>76944</v>
      </c>
      <c r="F135" s="658">
        <v>93158</v>
      </c>
      <c r="G135" s="5">
        <v>10236</v>
      </c>
      <c r="H135" s="5">
        <v>86420</v>
      </c>
      <c r="I135" s="5"/>
      <c r="J135" s="667">
        <v>590479</v>
      </c>
      <c r="K135" s="5">
        <v>687135</v>
      </c>
    </row>
    <row r="136" spans="1:12" s="3" customFormat="1">
      <c r="A136" s="683">
        <v>40732</v>
      </c>
      <c r="B136" s="5">
        <v>10960</v>
      </c>
      <c r="C136" s="5">
        <v>5812</v>
      </c>
      <c r="D136" s="5"/>
      <c r="E136" s="667">
        <v>102230</v>
      </c>
      <c r="F136" s="658">
        <v>119002</v>
      </c>
      <c r="G136" s="5">
        <v>9939</v>
      </c>
      <c r="H136" s="5">
        <v>86783</v>
      </c>
      <c r="I136" s="5"/>
      <c r="J136" s="667">
        <v>603272</v>
      </c>
      <c r="K136" s="5">
        <v>699994</v>
      </c>
    </row>
    <row r="137" spans="1:12" s="3" customFormat="1">
      <c r="A137" s="683">
        <v>40735</v>
      </c>
      <c r="B137" s="5">
        <v>12165</v>
      </c>
      <c r="C137" s="5">
        <v>8577</v>
      </c>
      <c r="D137" s="5"/>
      <c r="E137" s="667">
        <v>92542</v>
      </c>
      <c r="F137" s="658">
        <v>113284</v>
      </c>
      <c r="G137" s="5">
        <v>9784</v>
      </c>
      <c r="H137" s="5">
        <v>89462</v>
      </c>
      <c r="I137" s="5"/>
      <c r="J137" s="667">
        <v>619316</v>
      </c>
      <c r="K137" s="5">
        <v>718562</v>
      </c>
    </row>
    <row r="138" spans="1:12" s="3" customFormat="1">
      <c r="A138" s="683">
        <v>40736</v>
      </c>
      <c r="B138" s="5">
        <v>18124</v>
      </c>
      <c r="C138" s="5">
        <v>6592</v>
      </c>
      <c r="D138" s="5"/>
      <c r="E138" s="667">
        <v>115663</v>
      </c>
      <c r="F138" s="658">
        <v>140379</v>
      </c>
      <c r="G138" s="5">
        <v>10223</v>
      </c>
      <c r="H138" s="5">
        <v>88780</v>
      </c>
      <c r="I138" s="5"/>
      <c r="J138" s="667">
        <v>625865</v>
      </c>
      <c r="K138" s="5">
        <v>724868</v>
      </c>
    </row>
    <row r="139" spans="1:12" s="3" customFormat="1">
      <c r="A139" s="683">
        <v>40737</v>
      </c>
      <c r="B139" s="5">
        <v>17379</v>
      </c>
      <c r="C139" s="5">
        <v>5540</v>
      </c>
      <c r="D139" s="5"/>
      <c r="E139" s="667">
        <v>113407</v>
      </c>
      <c r="F139" s="658">
        <v>136326</v>
      </c>
      <c r="G139" s="5">
        <v>10372</v>
      </c>
      <c r="H139" s="5">
        <v>87545</v>
      </c>
      <c r="I139" s="5"/>
      <c r="J139" s="667">
        <v>642274</v>
      </c>
      <c r="K139" s="5">
        <v>740191</v>
      </c>
    </row>
    <row r="140" spans="1:12" s="3" customFormat="1">
      <c r="A140" s="683">
        <v>40738</v>
      </c>
      <c r="B140" s="5">
        <v>16059</v>
      </c>
      <c r="C140" s="5">
        <v>8681</v>
      </c>
      <c r="D140" s="5"/>
      <c r="E140" s="667">
        <v>83866</v>
      </c>
      <c r="F140" s="658">
        <v>108606</v>
      </c>
      <c r="G140" s="5">
        <v>10741</v>
      </c>
      <c r="H140" s="5">
        <v>89188</v>
      </c>
      <c r="I140" s="5"/>
      <c r="J140" s="667">
        <v>651363</v>
      </c>
      <c r="K140" s="5">
        <v>751292</v>
      </c>
    </row>
    <row r="141" spans="1:12" s="3" customFormat="1">
      <c r="A141" s="683">
        <v>40739</v>
      </c>
      <c r="B141" s="5">
        <v>10154</v>
      </c>
      <c r="C141" s="5">
        <v>6689</v>
      </c>
      <c r="D141" s="5"/>
      <c r="E141" s="667">
        <v>84306</v>
      </c>
      <c r="F141" s="658">
        <v>101149</v>
      </c>
      <c r="G141" s="5">
        <v>10887</v>
      </c>
      <c r="H141" s="5">
        <v>89444</v>
      </c>
      <c r="I141" s="5"/>
      <c r="J141" s="667">
        <v>654958</v>
      </c>
      <c r="K141" s="5">
        <v>755289</v>
      </c>
    </row>
    <row r="142" spans="1:12" s="3" customFormat="1">
      <c r="A142" s="683">
        <v>40742</v>
      </c>
      <c r="B142" s="5">
        <v>15266</v>
      </c>
      <c r="C142" s="5">
        <v>3586</v>
      </c>
      <c r="D142" s="5"/>
      <c r="E142" s="667">
        <v>71884</v>
      </c>
      <c r="F142" s="658">
        <v>90736</v>
      </c>
      <c r="G142" s="5">
        <v>11233</v>
      </c>
      <c r="H142" s="5">
        <v>89635</v>
      </c>
      <c r="I142" s="5"/>
      <c r="J142" s="667">
        <v>657099</v>
      </c>
      <c r="K142" s="5">
        <v>757967</v>
      </c>
    </row>
    <row r="143" spans="1:12" s="3" customFormat="1">
      <c r="A143" s="683">
        <v>40743</v>
      </c>
      <c r="B143" s="5">
        <v>17765</v>
      </c>
      <c r="C143" s="5">
        <v>3718</v>
      </c>
      <c r="D143" s="5"/>
      <c r="E143" s="667">
        <v>76165</v>
      </c>
      <c r="F143" s="658">
        <v>97648</v>
      </c>
      <c r="G143" s="5">
        <v>10934</v>
      </c>
      <c r="H143" s="5">
        <v>89618</v>
      </c>
      <c r="I143" s="5"/>
      <c r="J143" s="667">
        <v>664338</v>
      </c>
      <c r="K143" s="5">
        <v>764890</v>
      </c>
    </row>
    <row r="144" spans="1:12" s="3" customFormat="1">
      <c r="A144" s="683">
        <v>40744</v>
      </c>
      <c r="B144" s="5">
        <v>16389</v>
      </c>
      <c r="C144" s="5">
        <v>3356</v>
      </c>
      <c r="D144" s="5"/>
      <c r="E144" s="667">
        <v>80504</v>
      </c>
      <c r="F144" s="658">
        <v>100249</v>
      </c>
      <c r="G144" s="5">
        <v>10838</v>
      </c>
      <c r="H144" s="5">
        <v>89580</v>
      </c>
      <c r="I144" s="5"/>
      <c r="J144" s="667">
        <v>666076</v>
      </c>
      <c r="K144" s="5">
        <v>766494</v>
      </c>
    </row>
    <row r="145" spans="1:11" s="3" customFormat="1">
      <c r="A145" s="683">
        <v>40745</v>
      </c>
      <c r="B145" s="5">
        <v>15071</v>
      </c>
      <c r="C145" s="5">
        <v>5364</v>
      </c>
      <c r="D145" s="5"/>
      <c r="E145" s="667">
        <v>98345</v>
      </c>
      <c r="F145" s="658">
        <v>118780</v>
      </c>
      <c r="G145" s="5">
        <v>11064</v>
      </c>
      <c r="H145" s="5">
        <v>88187</v>
      </c>
      <c r="I145" s="5"/>
      <c r="J145" s="667">
        <v>670422</v>
      </c>
      <c r="K145" s="5">
        <v>769673</v>
      </c>
    </row>
    <row r="146" spans="1:11" s="3" customFormat="1">
      <c r="A146" s="683">
        <v>40746</v>
      </c>
      <c r="B146" s="5">
        <v>11557</v>
      </c>
      <c r="C146" s="5">
        <v>4252</v>
      </c>
      <c r="D146" s="5"/>
      <c r="E146" s="667">
        <v>94521</v>
      </c>
      <c r="F146" s="658">
        <v>110330</v>
      </c>
      <c r="G146" s="5">
        <v>10959</v>
      </c>
      <c r="H146" s="5">
        <v>87311</v>
      </c>
      <c r="I146" s="5"/>
      <c r="J146" s="667">
        <v>667722</v>
      </c>
      <c r="K146" s="5">
        <v>765992</v>
      </c>
    </row>
    <row r="147" spans="1:11" s="3" customFormat="1">
      <c r="A147" s="683">
        <v>40749</v>
      </c>
      <c r="B147" s="5">
        <v>14261</v>
      </c>
      <c r="C147" s="5">
        <v>4294</v>
      </c>
      <c r="D147" s="5"/>
      <c r="E147" s="667">
        <v>73658</v>
      </c>
      <c r="F147" s="658">
        <v>92213</v>
      </c>
      <c r="G147" s="5">
        <v>11444</v>
      </c>
      <c r="H147" s="5">
        <v>87713</v>
      </c>
      <c r="I147" s="5"/>
      <c r="J147" s="667">
        <v>669666</v>
      </c>
      <c r="K147" s="5">
        <v>768823</v>
      </c>
    </row>
    <row r="148" spans="1:11" s="3" customFormat="1">
      <c r="A148" s="683">
        <v>40750</v>
      </c>
      <c r="B148" s="5">
        <v>15763</v>
      </c>
      <c r="C148" s="5">
        <v>4362</v>
      </c>
      <c r="D148" s="5"/>
      <c r="E148" s="667">
        <v>85951</v>
      </c>
      <c r="F148" s="658">
        <v>106076</v>
      </c>
      <c r="G148" s="5">
        <v>11380</v>
      </c>
      <c r="H148" s="5">
        <v>88128</v>
      </c>
      <c r="I148" s="5"/>
      <c r="J148" s="667">
        <v>673379</v>
      </c>
      <c r="K148" s="5">
        <v>772887</v>
      </c>
    </row>
    <row r="149" spans="1:11" s="3" customFormat="1">
      <c r="A149" s="683">
        <v>40751</v>
      </c>
      <c r="B149" s="5">
        <v>16631</v>
      </c>
      <c r="C149" s="5">
        <v>6843</v>
      </c>
      <c r="D149" s="5"/>
      <c r="E149" s="667">
        <v>106879</v>
      </c>
      <c r="F149" s="658">
        <v>130353</v>
      </c>
      <c r="G149" s="5">
        <v>11462</v>
      </c>
      <c r="H149" s="5">
        <v>88751</v>
      </c>
      <c r="I149" s="5"/>
      <c r="J149" s="667">
        <v>681874</v>
      </c>
      <c r="K149" s="5">
        <v>782087</v>
      </c>
    </row>
    <row r="150" spans="1:11" s="3" customFormat="1">
      <c r="A150" s="683">
        <v>40752</v>
      </c>
      <c r="B150" s="5">
        <v>12707</v>
      </c>
      <c r="C150" s="5">
        <v>4316</v>
      </c>
      <c r="D150" s="5"/>
      <c r="E150" s="667">
        <v>101454</v>
      </c>
      <c r="F150" s="658">
        <v>118477</v>
      </c>
      <c r="G150" s="5">
        <v>11132</v>
      </c>
      <c r="H150" s="5">
        <v>89350</v>
      </c>
      <c r="I150" s="5"/>
      <c r="J150" s="667">
        <v>691693</v>
      </c>
      <c r="K150" s="5">
        <v>792175</v>
      </c>
    </row>
    <row r="151" spans="1:11" s="3" customFormat="1">
      <c r="A151" s="683">
        <v>40753</v>
      </c>
      <c r="B151" s="5">
        <v>12230</v>
      </c>
      <c r="C151" s="5">
        <v>6377</v>
      </c>
      <c r="D151" s="5"/>
      <c r="E151" s="667">
        <v>114237</v>
      </c>
      <c r="F151" s="658">
        <v>132844</v>
      </c>
      <c r="G151" s="5">
        <v>11010</v>
      </c>
      <c r="H151" s="5">
        <v>90404</v>
      </c>
      <c r="I151" s="5"/>
      <c r="J151" s="667">
        <v>703836</v>
      </c>
      <c r="K151" s="5">
        <v>805250</v>
      </c>
    </row>
    <row r="152" spans="1:11" s="3" customFormat="1">
      <c r="A152" s="683">
        <v>40756</v>
      </c>
      <c r="B152" s="5">
        <v>16144</v>
      </c>
      <c r="C152" s="5">
        <v>7681</v>
      </c>
      <c r="D152" s="5"/>
      <c r="E152" s="667">
        <v>94206</v>
      </c>
      <c r="F152" s="658">
        <v>118031</v>
      </c>
      <c r="G152" s="5">
        <v>11082</v>
      </c>
      <c r="H152" s="5">
        <v>91325</v>
      </c>
      <c r="I152" s="5"/>
      <c r="J152" s="667">
        <v>708330</v>
      </c>
      <c r="K152" s="5">
        <v>810737</v>
      </c>
    </row>
    <row r="153" spans="1:11" s="3" customFormat="1">
      <c r="A153" s="683">
        <v>40757</v>
      </c>
      <c r="B153" s="5">
        <v>23524</v>
      </c>
      <c r="C153" s="5">
        <v>7202</v>
      </c>
      <c r="D153" s="5"/>
      <c r="E153" s="667">
        <v>121968</v>
      </c>
      <c r="F153" s="658">
        <v>152694</v>
      </c>
      <c r="G153" s="5">
        <v>10871</v>
      </c>
      <c r="H153" s="5">
        <v>92670</v>
      </c>
      <c r="I153" s="5"/>
      <c r="J153" s="667">
        <v>720973</v>
      </c>
      <c r="K153" s="5">
        <v>824514</v>
      </c>
    </row>
    <row r="154" spans="1:11" s="3" customFormat="1">
      <c r="A154" s="683">
        <v>40758</v>
      </c>
      <c r="B154" s="5">
        <v>17102</v>
      </c>
      <c r="C154" s="5">
        <v>12577</v>
      </c>
      <c r="D154" s="5"/>
      <c r="E154" s="667">
        <v>128403</v>
      </c>
      <c r="F154" s="658">
        <v>158082</v>
      </c>
      <c r="G154" s="5">
        <v>11155</v>
      </c>
      <c r="H154" s="5">
        <v>92056</v>
      </c>
      <c r="I154" s="5"/>
      <c r="J154" s="667">
        <v>729710</v>
      </c>
      <c r="K154" s="5">
        <v>832921</v>
      </c>
    </row>
    <row r="155" spans="1:11" s="3" customFormat="1">
      <c r="A155" s="683">
        <v>40759</v>
      </c>
      <c r="B155" s="5">
        <v>30117</v>
      </c>
      <c r="C155" s="5">
        <v>11125</v>
      </c>
      <c r="D155" s="5"/>
      <c r="E155" s="667">
        <v>144567</v>
      </c>
      <c r="F155" s="658">
        <v>185809</v>
      </c>
      <c r="G155" s="5">
        <v>11302</v>
      </c>
      <c r="H155" s="5">
        <v>91371</v>
      </c>
      <c r="I155" s="5"/>
      <c r="J155" s="667">
        <v>738633</v>
      </c>
      <c r="K155" s="5">
        <v>841306</v>
      </c>
    </row>
    <row r="156" spans="1:11" s="3" customFormat="1">
      <c r="A156" s="683">
        <v>40760</v>
      </c>
      <c r="B156" s="5">
        <v>27017</v>
      </c>
      <c r="C156" s="5">
        <v>20075</v>
      </c>
      <c r="D156" s="5"/>
      <c r="E156" s="667">
        <v>121800</v>
      </c>
      <c r="F156" s="658">
        <v>168892</v>
      </c>
      <c r="G156" s="5">
        <v>11060</v>
      </c>
      <c r="H156" s="5">
        <v>93981</v>
      </c>
      <c r="I156" s="5"/>
      <c r="J156" s="667">
        <v>739136</v>
      </c>
      <c r="K156" s="5">
        <v>844177</v>
      </c>
    </row>
    <row r="157" spans="1:11" s="3" customFormat="1">
      <c r="A157" s="683">
        <v>40763</v>
      </c>
      <c r="B157" s="5">
        <v>22627</v>
      </c>
      <c r="C157" s="5">
        <v>17126</v>
      </c>
      <c r="D157" s="5"/>
      <c r="E157" s="667">
        <v>112724</v>
      </c>
      <c r="F157" s="658">
        <v>152477</v>
      </c>
      <c r="G157" s="5">
        <v>12247</v>
      </c>
      <c r="H157" s="5">
        <v>93491</v>
      </c>
      <c r="I157" s="5"/>
      <c r="J157" s="667">
        <v>752060</v>
      </c>
      <c r="K157" s="5">
        <v>857798</v>
      </c>
    </row>
    <row r="158" spans="1:11" s="3" customFormat="1">
      <c r="A158" s="683">
        <v>40764</v>
      </c>
      <c r="B158" s="5">
        <v>38012</v>
      </c>
      <c r="C158" s="5">
        <v>23828</v>
      </c>
      <c r="D158" s="5"/>
      <c r="E158" s="667">
        <v>112524</v>
      </c>
      <c r="F158" s="658">
        <v>174364</v>
      </c>
      <c r="G158" s="5">
        <v>11969</v>
      </c>
      <c r="H158" s="5">
        <v>95672</v>
      </c>
      <c r="I158" s="5"/>
      <c r="J158" s="667">
        <v>752161</v>
      </c>
      <c r="K158" s="5">
        <v>859802</v>
      </c>
    </row>
    <row r="159" spans="1:11" s="3" customFormat="1">
      <c r="A159" s="683">
        <v>40765</v>
      </c>
      <c r="B159" s="5">
        <v>21973</v>
      </c>
      <c r="C159" s="5">
        <v>10340</v>
      </c>
      <c r="D159" s="5"/>
      <c r="E159" s="667">
        <v>192052</v>
      </c>
      <c r="F159" s="658">
        <v>224365</v>
      </c>
      <c r="G159" s="5">
        <v>11612</v>
      </c>
      <c r="H159" s="5">
        <v>97511</v>
      </c>
      <c r="I159" s="5"/>
      <c r="J159" s="667">
        <v>791685</v>
      </c>
      <c r="K159" s="5">
        <v>900808</v>
      </c>
    </row>
    <row r="160" spans="1:11" s="3" customFormat="1">
      <c r="A160" s="683">
        <v>40766</v>
      </c>
      <c r="B160" s="5">
        <v>25836</v>
      </c>
      <c r="C160" s="5">
        <v>11439</v>
      </c>
      <c r="D160" s="5"/>
      <c r="E160" s="667">
        <v>131899</v>
      </c>
      <c r="F160" s="658">
        <v>169174</v>
      </c>
      <c r="G160" s="5">
        <v>12271</v>
      </c>
      <c r="H160" s="5">
        <v>99081</v>
      </c>
      <c r="I160" s="5"/>
      <c r="J160" s="667">
        <v>794869</v>
      </c>
      <c r="K160" s="5">
        <v>906221</v>
      </c>
    </row>
    <row r="161" spans="1:11" s="3" customFormat="1">
      <c r="A161" s="683">
        <v>40767</v>
      </c>
      <c r="B161" s="5">
        <v>17785</v>
      </c>
      <c r="C161" s="5">
        <v>8130</v>
      </c>
      <c r="D161" s="5"/>
      <c r="E161" s="667">
        <v>74265</v>
      </c>
      <c r="F161" s="658">
        <v>100180</v>
      </c>
      <c r="G161" s="5">
        <v>11107</v>
      </c>
      <c r="H161" s="5">
        <v>99195</v>
      </c>
      <c r="I161" s="5"/>
      <c r="J161" s="667">
        <v>803857</v>
      </c>
      <c r="K161" s="5">
        <v>914159</v>
      </c>
    </row>
    <row r="162" spans="1:11" s="3" customFormat="1">
      <c r="A162" s="683">
        <v>40770</v>
      </c>
      <c r="B162" s="5">
        <v>15841</v>
      </c>
      <c r="C162" s="5">
        <v>6291</v>
      </c>
      <c r="D162" s="5"/>
      <c r="E162" s="667">
        <v>79451</v>
      </c>
      <c r="F162" s="658">
        <v>101583</v>
      </c>
      <c r="G162" s="5">
        <v>11062</v>
      </c>
      <c r="H162" s="5">
        <v>100254</v>
      </c>
      <c r="I162" s="5"/>
      <c r="J162" s="667">
        <v>806477</v>
      </c>
      <c r="K162" s="5">
        <v>917793</v>
      </c>
    </row>
    <row r="163" spans="1:11" s="3" customFormat="1">
      <c r="A163" s="683">
        <v>40771</v>
      </c>
      <c r="B163" s="5">
        <v>12745</v>
      </c>
      <c r="C163" s="5">
        <v>7195</v>
      </c>
      <c r="D163" s="5"/>
      <c r="E163" s="667">
        <v>92500</v>
      </c>
      <c r="F163" s="658">
        <v>112440</v>
      </c>
      <c r="G163" s="5">
        <v>11290</v>
      </c>
      <c r="H163" s="5">
        <v>102214</v>
      </c>
      <c r="I163" s="5"/>
      <c r="J163" s="667">
        <v>806603</v>
      </c>
      <c r="K163" s="5">
        <v>920107</v>
      </c>
    </row>
    <row r="164" spans="1:11" s="3" customFormat="1">
      <c r="A164" s="683">
        <v>40772</v>
      </c>
      <c r="B164" s="5">
        <v>12567</v>
      </c>
      <c r="C164" s="5">
        <v>9315</v>
      </c>
      <c r="D164" s="5"/>
      <c r="E164" s="667">
        <v>87053</v>
      </c>
      <c r="F164" s="658">
        <v>108935</v>
      </c>
      <c r="G164" s="5">
        <v>11357</v>
      </c>
      <c r="H164" s="5">
        <v>101162</v>
      </c>
      <c r="I164" s="5"/>
      <c r="J164" s="667">
        <v>815963</v>
      </c>
      <c r="K164" s="5">
        <v>928482</v>
      </c>
    </row>
    <row r="165" spans="1:11" s="3" customFormat="1">
      <c r="A165" s="683">
        <v>40773</v>
      </c>
      <c r="B165" s="5">
        <v>16243</v>
      </c>
      <c r="C165" s="5">
        <v>6239</v>
      </c>
      <c r="D165" s="5"/>
      <c r="E165" s="667">
        <v>114750</v>
      </c>
      <c r="F165" s="658">
        <v>137232</v>
      </c>
      <c r="G165" s="5">
        <v>11142</v>
      </c>
      <c r="H165" s="5">
        <v>101553</v>
      </c>
      <c r="I165" s="5"/>
      <c r="J165" s="667">
        <v>804432</v>
      </c>
      <c r="K165" s="5">
        <v>917127</v>
      </c>
    </row>
    <row r="166" spans="1:11" s="3" customFormat="1">
      <c r="A166" s="683">
        <v>40774</v>
      </c>
      <c r="B166" s="5">
        <v>21636</v>
      </c>
      <c r="C166" s="5">
        <v>5795</v>
      </c>
      <c r="D166" s="5"/>
      <c r="E166" s="667">
        <v>90126</v>
      </c>
      <c r="F166" s="658">
        <v>117557</v>
      </c>
      <c r="G166" s="5">
        <v>11621</v>
      </c>
      <c r="H166" s="5">
        <v>102185</v>
      </c>
      <c r="I166" s="5"/>
      <c r="J166" s="667">
        <v>801473</v>
      </c>
      <c r="K166" s="5">
        <v>915279</v>
      </c>
    </row>
    <row r="167" spans="1:11" s="3" customFormat="1">
      <c r="A167" s="683">
        <v>40777</v>
      </c>
      <c r="B167" s="5">
        <v>18565</v>
      </c>
      <c r="C167" s="5">
        <v>6985</v>
      </c>
      <c r="D167" s="5"/>
      <c r="E167" s="667">
        <v>113208</v>
      </c>
      <c r="F167" s="658">
        <v>138758</v>
      </c>
      <c r="G167" s="5">
        <v>11920</v>
      </c>
      <c r="H167" s="5">
        <v>101518</v>
      </c>
      <c r="I167" s="5"/>
      <c r="J167" s="667">
        <v>795200</v>
      </c>
      <c r="K167" s="5">
        <v>908638</v>
      </c>
    </row>
    <row r="168" spans="1:11" s="3" customFormat="1">
      <c r="A168" s="683">
        <v>40778</v>
      </c>
      <c r="B168" s="5">
        <v>32089</v>
      </c>
      <c r="C168" s="5">
        <v>7588</v>
      </c>
      <c r="D168" s="5"/>
      <c r="E168" s="667">
        <v>91798</v>
      </c>
      <c r="F168" s="658">
        <v>131475</v>
      </c>
      <c r="G168" s="5">
        <v>12342</v>
      </c>
      <c r="H168" s="5">
        <v>103543</v>
      </c>
      <c r="I168" s="5"/>
      <c r="J168" s="667">
        <v>798243</v>
      </c>
      <c r="K168" s="5">
        <v>914128</v>
      </c>
    </row>
    <row r="169" spans="1:11" s="3" customFormat="1">
      <c r="A169" s="683">
        <v>40779</v>
      </c>
      <c r="B169" s="5">
        <v>30175</v>
      </c>
      <c r="C169" s="5">
        <v>7259</v>
      </c>
      <c r="D169" s="5"/>
      <c r="E169" s="667">
        <v>118259</v>
      </c>
      <c r="F169" s="658">
        <v>155693</v>
      </c>
      <c r="G169" s="5">
        <v>12703</v>
      </c>
      <c r="H169" s="5">
        <v>101391</v>
      </c>
      <c r="I169" s="5"/>
      <c r="J169" s="667">
        <v>796172</v>
      </c>
      <c r="K169" s="5">
        <v>910266</v>
      </c>
    </row>
    <row r="170" spans="1:11" s="3" customFormat="1">
      <c r="A170" s="683">
        <v>40780</v>
      </c>
      <c r="B170" s="5">
        <v>30058</v>
      </c>
      <c r="C170" s="5">
        <v>5413</v>
      </c>
      <c r="D170" s="5"/>
      <c r="E170" s="667">
        <v>145483</v>
      </c>
      <c r="F170" s="658">
        <v>180954</v>
      </c>
      <c r="G170" s="5">
        <v>12774</v>
      </c>
      <c r="H170" s="5">
        <v>100412</v>
      </c>
      <c r="I170" s="5"/>
      <c r="J170" s="667">
        <v>793194</v>
      </c>
      <c r="K170" s="5">
        <v>906380</v>
      </c>
    </row>
    <row r="171" spans="1:11" s="3" customFormat="1">
      <c r="A171" s="683">
        <v>40781</v>
      </c>
      <c r="B171" s="5">
        <v>24636</v>
      </c>
      <c r="C171" s="5">
        <v>10935</v>
      </c>
      <c r="D171" s="5"/>
      <c r="E171" s="667">
        <v>80339</v>
      </c>
      <c r="F171" s="658">
        <v>115910</v>
      </c>
      <c r="G171" s="5">
        <v>12272</v>
      </c>
      <c r="H171" s="5">
        <v>102176</v>
      </c>
      <c r="I171" s="5"/>
      <c r="J171" s="667">
        <v>795160</v>
      </c>
      <c r="K171" s="5">
        <v>909608</v>
      </c>
    </row>
    <row r="172" spans="1:11" s="3" customFormat="1">
      <c r="A172" s="683">
        <v>40784</v>
      </c>
      <c r="B172" s="5">
        <v>18164</v>
      </c>
      <c r="C172" s="5">
        <v>6182</v>
      </c>
      <c r="D172" s="5"/>
      <c r="E172" s="667">
        <v>35568</v>
      </c>
      <c r="F172" s="658">
        <v>59914</v>
      </c>
      <c r="G172" s="5">
        <v>12183</v>
      </c>
      <c r="H172" s="5">
        <v>102211</v>
      </c>
      <c r="I172" s="5"/>
      <c r="J172" s="667">
        <v>793361</v>
      </c>
      <c r="K172" s="5">
        <v>907755</v>
      </c>
    </row>
    <row r="173" spans="1:11" s="3" customFormat="1">
      <c r="A173" s="683">
        <v>40785</v>
      </c>
      <c r="B173" s="5">
        <v>18827</v>
      </c>
      <c r="C173" s="5">
        <v>6293</v>
      </c>
      <c r="D173" s="5"/>
      <c r="E173" s="667">
        <v>55138</v>
      </c>
      <c r="F173" s="658">
        <v>80258</v>
      </c>
      <c r="G173" s="5">
        <v>11692</v>
      </c>
      <c r="H173" s="5">
        <v>99161</v>
      </c>
      <c r="I173" s="5"/>
      <c r="J173" s="667">
        <v>793216</v>
      </c>
      <c r="K173" s="5">
        <v>904069</v>
      </c>
    </row>
    <row r="174" spans="1:11" s="3" customFormat="1">
      <c r="A174" s="683">
        <v>40786</v>
      </c>
      <c r="B174" s="5">
        <v>15024</v>
      </c>
      <c r="C174" s="5">
        <v>11339</v>
      </c>
      <c r="D174" s="5"/>
      <c r="E174" s="667">
        <v>81301</v>
      </c>
      <c r="F174" s="658">
        <v>107664</v>
      </c>
      <c r="G174" s="5">
        <v>11682</v>
      </c>
      <c r="H174" s="5">
        <v>102981</v>
      </c>
      <c r="I174" s="5"/>
      <c r="J174" s="667">
        <v>804020</v>
      </c>
      <c r="K174" s="5">
        <v>918683</v>
      </c>
    </row>
    <row r="175" spans="1:11" s="3" customFormat="1">
      <c r="A175" s="683">
        <v>40787</v>
      </c>
      <c r="B175" s="5">
        <v>11612</v>
      </c>
      <c r="C175" s="5">
        <v>10916</v>
      </c>
      <c r="D175" s="5"/>
      <c r="E175" s="667">
        <v>88723</v>
      </c>
      <c r="F175" s="658">
        <v>111251</v>
      </c>
      <c r="G175" s="5">
        <v>11265</v>
      </c>
      <c r="H175" s="5">
        <v>103049</v>
      </c>
      <c r="I175" s="5"/>
      <c r="J175" s="667">
        <v>808319</v>
      </c>
      <c r="K175" s="5">
        <v>922633</v>
      </c>
    </row>
    <row r="176" spans="1:11" s="3" customFormat="1">
      <c r="A176" s="683">
        <v>40788</v>
      </c>
      <c r="B176" s="5">
        <v>15920</v>
      </c>
      <c r="C176" s="5">
        <v>8088</v>
      </c>
      <c r="D176" s="5"/>
      <c r="E176" s="667">
        <v>86855</v>
      </c>
      <c r="F176" s="658">
        <v>110863</v>
      </c>
      <c r="G176" s="5">
        <v>11481</v>
      </c>
      <c r="H176" s="5">
        <v>103214</v>
      </c>
      <c r="I176" s="5"/>
      <c r="J176" s="667">
        <v>811851</v>
      </c>
      <c r="K176" s="5">
        <v>926546</v>
      </c>
    </row>
    <row r="177" spans="1:12" s="58" customFormat="1">
      <c r="A177" s="682">
        <v>40791</v>
      </c>
      <c r="B177" s="21"/>
      <c r="C177" s="21"/>
      <c r="D177" s="21"/>
      <c r="E177" s="666">
        <v>5390</v>
      </c>
      <c r="F177" s="657">
        <v>5390</v>
      </c>
      <c r="G177" s="21"/>
      <c r="H177" s="21"/>
      <c r="I177" s="21"/>
      <c r="J177" s="666">
        <v>812155</v>
      </c>
      <c r="K177" s="21"/>
      <c r="L177" s="58" t="s">
        <v>32</v>
      </c>
    </row>
    <row r="178" spans="1:12" s="3" customFormat="1">
      <c r="A178" s="683">
        <v>40792</v>
      </c>
      <c r="B178" s="5">
        <v>30281</v>
      </c>
      <c r="C178" s="5">
        <v>9872</v>
      </c>
      <c r="D178" s="5"/>
      <c r="E178" s="667">
        <v>97313</v>
      </c>
      <c r="F178" s="658">
        <v>137466</v>
      </c>
      <c r="G178" s="5">
        <v>13018</v>
      </c>
      <c r="H178" s="5">
        <v>106222</v>
      </c>
      <c r="I178" s="5"/>
      <c r="J178" s="667">
        <v>808812</v>
      </c>
      <c r="K178" s="5">
        <v>928052</v>
      </c>
    </row>
    <row r="179" spans="1:12" s="3" customFormat="1">
      <c r="A179" s="683">
        <v>40793</v>
      </c>
      <c r="B179" s="5">
        <v>26490</v>
      </c>
      <c r="C179" s="5">
        <v>6837</v>
      </c>
      <c r="D179" s="5"/>
      <c r="E179" s="667">
        <v>89768</v>
      </c>
      <c r="F179" s="658">
        <v>123095</v>
      </c>
      <c r="G179" s="5">
        <v>12495</v>
      </c>
      <c r="H179" s="5">
        <v>105805</v>
      </c>
      <c r="I179" s="5"/>
      <c r="J179" s="667">
        <v>814839</v>
      </c>
      <c r="K179" s="5">
        <v>933139</v>
      </c>
    </row>
    <row r="180" spans="1:12" s="3" customFormat="1">
      <c r="A180" s="683">
        <v>40794</v>
      </c>
      <c r="B180" s="5">
        <v>19052</v>
      </c>
      <c r="C180" s="5">
        <v>16917</v>
      </c>
      <c r="D180" s="5"/>
      <c r="E180" s="667">
        <v>64660</v>
      </c>
      <c r="F180" s="658">
        <v>100629</v>
      </c>
      <c r="G180" s="5">
        <v>11804</v>
      </c>
      <c r="H180" s="5">
        <v>106739</v>
      </c>
      <c r="I180" s="5"/>
      <c r="J180" s="667">
        <v>815594</v>
      </c>
      <c r="K180" s="5">
        <v>934137</v>
      </c>
    </row>
    <row r="181" spans="1:12" s="3" customFormat="1">
      <c r="A181" s="683">
        <v>40795</v>
      </c>
      <c r="B181" s="5">
        <v>20395</v>
      </c>
      <c r="C181" s="5">
        <v>24440</v>
      </c>
      <c r="D181" s="5"/>
      <c r="E181" s="667">
        <v>89670</v>
      </c>
      <c r="F181" s="658">
        <v>134505</v>
      </c>
      <c r="G181" s="5">
        <v>12074</v>
      </c>
      <c r="H181" s="5">
        <v>110286</v>
      </c>
      <c r="I181" s="5"/>
      <c r="J181" s="667">
        <v>814452</v>
      </c>
      <c r="K181" s="5">
        <v>936812</v>
      </c>
    </row>
    <row r="182" spans="1:12" s="3" customFormat="1">
      <c r="A182" s="683">
        <v>40798</v>
      </c>
      <c r="B182" s="5">
        <v>20432</v>
      </c>
      <c r="C182" s="5">
        <v>87124</v>
      </c>
      <c r="D182" s="5"/>
      <c r="E182" s="667">
        <v>69323</v>
      </c>
      <c r="F182" s="658">
        <v>176879</v>
      </c>
      <c r="G182" s="5">
        <v>11948</v>
      </c>
      <c r="H182" s="5">
        <v>122976</v>
      </c>
      <c r="I182" s="5"/>
      <c r="J182" s="667">
        <v>812644</v>
      </c>
      <c r="K182" s="5">
        <v>947568</v>
      </c>
    </row>
    <row r="183" spans="1:12" s="3" customFormat="1">
      <c r="A183" s="683">
        <v>40799</v>
      </c>
      <c r="B183" s="5">
        <v>16401</v>
      </c>
      <c r="C183" s="5">
        <v>81526</v>
      </c>
      <c r="D183" s="5"/>
      <c r="E183" s="667">
        <v>78526</v>
      </c>
      <c r="F183" s="658">
        <v>176453</v>
      </c>
      <c r="G183" s="5">
        <v>12252</v>
      </c>
      <c r="H183" s="5">
        <v>121734</v>
      </c>
      <c r="I183" s="5"/>
      <c r="J183" s="667">
        <v>812294</v>
      </c>
      <c r="K183" s="5">
        <v>946280</v>
      </c>
    </row>
    <row r="184" spans="1:12" s="3" customFormat="1">
      <c r="A184" s="683">
        <v>40800</v>
      </c>
      <c r="B184" s="5">
        <v>16444</v>
      </c>
      <c r="C184" s="5">
        <v>37589</v>
      </c>
      <c r="D184" s="5"/>
      <c r="E184" s="667">
        <v>72391</v>
      </c>
      <c r="F184" s="658">
        <v>126424</v>
      </c>
      <c r="G184" s="5">
        <v>12163</v>
      </c>
      <c r="H184" s="5">
        <v>117112</v>
      </c>
      <c r="I184" s="5"/>
      <c r="J184" s="667">
        <v>811452</v>
      </c>
      <c r="K184" s="5">
        <v>940727</v>
      </c>
    </row>
    <row r="185" spans="1:12" s="3" customFormat="1">
      <c r="A185" s="683">
        <v>40801</v>
      </c>
      <c r="B185" s="5">
        <v>19885</v>
      </c>
      <c r="C185" s="5">
        <v>22294</v>
      </c>
      <c r="D185" s="5"/>
      <c r="E185" s="667">
        <v>97871</v>
      </c>
      <c r="F185" s="658">
        <v>140050</v>
      </c>
      <c r="G185" s="5">
        <v>12410</v>
      </c>
      <c r="H185" s="5">
        <v>115322</v>
      </c>
      <c r="I185" s="5"/>
      <c r="J185" s="667">
        <v>811641</v>
      </c>
      <c r="K185" s="5">
        <v>939373</v>
      </c>
    </row>
    <row r="186" spans="1:12" s="3" customFormat="1">
      <c r="A186" s="683">
        <v>40802</v>
      </c>
      <c r="B186" s="5">
        <v>17380</v>
      </c>
      <c r="C186" s="5">
        <v>6493</v>
      </c>
      <c r="D186" s="5"/>
      <c r="E186" s="667">
        <v>61555</v>
      </c>
      <c r="F186" s="658">
        <v>85428</v>
      </c>
      <c r="G186" s="5">
        <v>11881</v>
      </c>
      <c r="H186" s="5">
        <v>113575</v>
      </c>
      <c r="I186" s="5"/>
      <c r="J186" s="667">
        <v>810513</v>
      </c>
      <c r="K186" s="5">
        <v>935969</v>
      </c>
    </row>
    <row r="187" spans="1:12" s="3" customFormat="1">
      <c r="A187" s="683">
        <v>40805</v>
      </c>
      <c r="B187" s="5">
        <v>16167</v>
      </c>
      <c r="C187" s="5">
        <v>8374</v>
      </c>
      <c r="D187" s="5"/>
      <c r="E187" s="667">
        <v>75934</v>
      </c>
      <c r="F187" s="658">
        <v>100475</v>
      </c>
      <c r="G187" s="5">
        <v>12399</v>
      </c>
      <c r="H187" s="5">
        <v>97938</v>
      </c>
      <c r="I187" s="5"/>
      <c r="J187" s="667">
        <v>730975</v>
      </c>
      <c r="K187" s="5">
        <v>841312</v>
      </c>
    </row>
    <row r="188" spans="1:12" s="3" customFormat="1">
      <c r="A188" s="683">
        <v>40806</v>
      </c>
      <c r="B188" s="5">
        <v>20667</v>
      </c>
      <c r="C188" s="5">
        <v>5422</v>
      </c>
      <c r="D188" s="5"/>
      <c r="E188" s="667">
        <v>67580</v>
      </c>
      <c r="F188" s="658">
        <v>93669</v>
      </c>
      <c r="G188" s="5">
        <v>12079</v>
      </c>
      <c r="H188" s="5">
        <v>100369</v>
      </c>
      <c r="I188" s="5"/>
      <c r="J188" s="667">
        <v>734371</v>
      </c>
      <c r="K188" s="5">
        <v>846819</v>
      </c>
    </row>
    <row r="189" spans="1:12" s="3" customFormat="1">
      <c r="A189" s="683">
        <v>40807</v>
      </c>
      <c r="B189" s="5">
        <v>18254</v>
      </c>
      <c r="C189" s="5">
        <v>5857</v>
      </c>
      <c r="D189" s="5"/>
      <c r="E189" s="667">
        <v>78330</v>
      </c>
      <c r="F189" s="658">
        <v>102441</v>
      </c>
      <c r="G189" s="5">
        <v>12020</v>
      </c>
      <c r="H189" s="5">
        <v>100411</v>
      </c>
      <c r="I189" s="5"/>
      <c r="J189" s="667">
        <v>729805</v>
      </c>
      <c r="K189" s="5">
        <v>842236</v>
      </c>
    </row>
    <row r="190" spans="1:12" s="3" customFormat="1">
      <c r="A190" s="683">
        <v>40808</v>
      </c>
      <c r="B190" s="5">
        <v>27775</v>
      </c>
      <c r="C190" s="5">
        <v>26641</v>
      </c>
      <c r="D190" s="5"/>
      <c r="E190" s="667">
        <v>97021</v>
      </c>
      <c r="F190" s="658">
        <v>151437</v>
      </c>
      <c r="G190" s="5">
        <v>12159</v>
      </c>
      <c r="H190" s="5">
        <v>104440</v>
      </c>
      <c r="I190" s="5"/>
      <c r="J190" s="667">
        <v>728576</v>
      </c>
      <c r="K190" s="5">
        <v>845175</v>
      </c>
    </row>
    <row r="191" spans="1:12" s="3" customFormat="1">
      <c r="A191" s="683">
        <v>40809</v>
      </c>
      <c r="B191" s="5">
        <v>36203</v>
      </c>
      <c r="C191" s="5">
        <v>12681</v>
      </c>
      <c r="D191" s="5"/>
      <c r="E191" s="667">
        <v>86534</v>
      </c>
      <c r="F191" s="658">
        <v>135418</v>
      </c>
      <c r="G191" s="5">
        <v>12610</v>
      </c>
      <c r="H191" s="5">
        <v>99770</v>
      </c>
      <c r="I191" s="5"/>
      <c r="J191" s="667">
        <v>732428</v>
      </c>
      <c r="K191" s="5">
        <v>844808</v>
      </c>
    </row>
    <row r="192" spans="1:12" s="3" customFormat="1">
      <c r="A192" s="683">
        <v>40812</v>
      </c>
      <c r="B192" s="5">
        <v>32897</v>
      </c>
      <c r="C192" s="5">
        <v>8320</v>
      </c>
      <c r="D192" s="5"/>
      <c r="E192" s="667">
        <v>73983</v>
      </c>
      <c r="F192" s="658">
        <v>115200</v>
      </c>
      <c r="G192" s="5">
        <v>12132</v>
      </c>
      <c r="H192" s="5">
        <v>104634</v>
      </c>
      <c r="I192" s="5"/>
      <c r="J192" s="667">
        <v>735598</v>
      </c>
      <c r="K192" s="5">
        <v>852364</v>
      </c>
    </row>
    <row r="193" spans="1:12" s="3" customFormat="1">
      <c r="A193" s="683">
        <v>40813</v>
      </c>
      <c r="B193" s="5">
        <v>20592</v>
      </c>
      <c r="C193" s="5">
        <v>8634</v>
      </c>
      <c r="D193" s="5"/>
      <c r="E193" s="667">
        <v>56012</v>
      </c>
      <c r="F193" s="658">
        <v>85238</v>
      </c>
      <c r="G193" s="5">
        <v>11304</v>
      </c>
      <c r="H193" s="5">
        <v>104913</v>
      </c>
      <c r="I193" s="5"/>
      <c r="J193" s="667">
        <v>732346</v>
      </c>
      <c r="K193" s="5">
        <v>848563</v>
      </c>
    </row>
    <row r="194" spans="1:12" s="3" customFormat="1">
      <c r="A194" s="683">
        <v>40814</v>
      </c>
      <c r="B194" s="5">
        <v>24055</v>
      </c>
      <c r="C194" s="5">
        <v>9533</v>
      </c>
      <c r="D194" s="5"/>
      <c r="E194" s="667">
        <v>68585</v>
      </c>
      <c r="F194" s="658">
        <v>102173</v>
      </c>
      <c r="G194" s="5">
        <v>10803</v>
      </c>
      <c r="H194" s="5">
        <v>103362</v>
      </c>
      <c r="I194" s="5"/>
      <c r="J194" s="667">
        <v>731599</v>
      </c>
      <c r="K194" s="5">
        <v>845764</v>
      </c>
    </row>
    <row r="195" spans="1:12" s="3" customFormat="1">
      <c r="A195" s="683">
        <v>40815</v>
      </c>
      <c r="B195" s="5">
        <v>15931</v>
      </c>
      <c r="C195" s="5">
        <v>8930</v>
      </c>
      <c r="D195" s="5"/>
      <c r="E195" s="667">
        <v>61858</v>
      </c>
      <c r="F195" s="658">
        <v>86719</v>
      </c>
      <c r="G195" s="5">
        <v>10656</v>
      </c>
      <c r="H195" s="5">
        <v>103762</v>
      </c>
      <c r="I195" s="5"/>
      <c r="J195" s="667">
        <v>724044</v>
      </c>
      <c r="K195" s="5">
        <v>838462</v>
      </c>
    </row>
    <row r="196" spans="1:12" s="3" customFormat="1">
      <c r="A196" s="683">
        <v>40816</v>
      </c>
      <c r="B196" s="5">
        <v>13576</v>
      </c>
      <c r="C196" s="5">
        <v>12887</v>
      </c>
      <c r="D196" s="5"/>
      <c r="E196" s="667">
        <v>66664</v>
      </c>
      <c r="F196" s="658">
        <v>93127</v>
      </c>
      <c r="G196" s="5">
        <v>10383</v>
      </c>
      <c r="H196" s="5">
        <v>101818</v>
      </c>
      <c r="I196" s="5"/>
      <c r="J196" s="667">
        <v>723152</v>
      </c>
      <c r="K196" s="5">
        <v>835353</v>
      </c>
    </row>
    <row r="197" spans="1:12" s="3" customFormat="1">
      <c r="A197" s="683">
        <v>40819</v>
      </c>
      <c r="B197" s="5">
        <v>21147</v>
      </c>
      <c r="C197" s="5">
        <v>10481</v>
      </c>
      <c r="D197" s="5"/>
      <c r="E197" s="667">
        <v>73081</v>
      </c>
      <c r="F197" s="658">
        <v>104709</v>
      </c>
      <c r="G197" s="5">
        <v>10397</v>
      </c>
      <c r="H197" s="5">
        <v>105751</v>
      </c>
      <c r="I197" s="5"/>
      <c r="J197" s="667">
        <v>728654</v>
      </c>
      <c r="K197" s="5">
        <v>844802</v>
      </c>
    </row>
    <row r="198" spans="1:12" s="3" customFormat="1">
      <c r="A198" s="683">
        <v>40820</v>
      </c>
      <c r="B198" s="5">
        <v>23364</v>
      </c>
      <c r="C198" s="5">
        <v>23958</v>
      </c>
      <c r="D198" s="5"/>
      <c r="E198" s="667">
        <v>95905</v>
      </c>
      <c r="F198" s="658">
        <v>143227</v>
      </c>
      <c r="G198" s="5">
        <v>10611</v>
      </c>
      <c r="H198" s="5">
        <v>111580</v>
      </c>
      <c r="I198" s="5"/>
      <c r="J198" s="667">
        <v>725780</v>
      </c>
      <c r="K198" s="5">
        <v>847971</v>
      </c>
    </row>
    <row r="199" spans="1:12">
      <c r="A199" s="683">
        <v>40821</v>
      </c>
      <c r="B199" s="5">
        <v>16371</v>
      </c>
      <c r="C199" s="5">
        <v>8630</v>
      </c>
      <c r="D199" s="5"/>
      <c r="E199" s="667">
        <v>95727</v>
      </c>
      <c r="F199" s="658">
        <v>120728</v>
      </c>
      <c r="G199" s="5">
        <v>10540</v>
      </c>
      <c r="H199" s="5">
        <v>110434</v>
      </c>
      <c r="I199" s="5"/>
      <c r="J199" s="667">
        <v>729568</v>
      </c>
      <c r="K199" s="5">
        <v>850542</v>
      </c>
    </row>
    <row r="200" spans="1:12">
      <c r="A200" s="683">
        <v>40822</v>
      </c>
      <c r="B200" s="5">
        <v>14435</v>
      </c>
      <c r="C200" s="5">
        <v>22191</v>
      </c>
      <c r="D200" s="5"/>
      <c r="E200" s="667">
        <v>68289</v>
      </c>
      <c r="F200" s="658">
        <v>104915</v>
      </c>
      <c r="G200" s="5">
        <v>10340</v>
      </c>
      <c r="H200" s="5">
        <v>114130</v>
      </c>
      <c r="I200" s="5"/>
      <c r="J200" s="667">
        <v>727272</v>
      </c>
      <c r="K200" s="5">
        <v>851742</v>
      </c>
    </row>
    <row r="201" spans="1:12">
      <c r="A201" s="683">
        <v>40823</v>
      </c>
      <c r="B201" s="5">
        <v>15160</v>
      </c>
      <c r="C201" s="5">
        <v>8784</v>
      </c>
      <c r="D201" s="5"/>
      <c r="E201" s="667">
        <v>74065</v>
      </c>
      <c r="F201" s="658">
        <v>98009</v>
      </c>
      <c r="G201" s="5">
        <v>10354</v>
      </c>
      <c r="H201" s="5">
        <v>112786</v>
      </c>
      <c r="I201" s="5"/>
      <c r="J201" s="667">
        <v>729162</v>
      </c>
      <c r="K201" s="5">
        <v>852302</v>
      </c>
    </row>
    <row r="202" spans="1:12" s="98" customFormat="1">
      <c r="A202" s="682">
        <v>40826</v>
      </c>
      <c r="B202" s="21">
        <v>8811</v>
      </c>
      <c r="C202" s="21">
        <v>6027</v>
      </c>
      <c r="D202" s="21"/>
      <c r="E202" s="666">
        <v>23756</v>
      </c>
      <c r="F202" s="657">
        <v>38594</v>
      </c>
      <c r="G202" s="21">
        <v>10234</v>
      </c>
      <c r="H202" s="21">
        <v>111361</v>
      </c>
      <c r="I202" s="21"/>
      <c r="J202" s="666">
        <v>729948</v>
      </c>
      <c r="K202" s="21">
        <v>851543</v>
      </c>
      <c r="L202" s="98" t="s">
        <v>44</v>
      </c>
    </row>
    <row r="203" spans="1:12" s="101" customFormat="1">
      <c r="A203" s="683">
        <v>40827</v>
      </c>
      <c r="B203" s="5">
        <v>11438</v>
      </c>
      <c r="C203" s="5">
        <v>10010</v>
      </c>
      <c r="D203" s="5"/>
      <c r="E203" s="667">
        <v>76708</v>
      </c>
      <c r="F203" s="658">
        <v>98156</v>
      </c>
      <c r="G203" s="5">
        <v>10241</v>
      </c>
      <c r="H203" s="5">
        <v>109761</v>
      </c>
      <c r="I203" s="5"/>
      <c r="J203" s="667">
        <v>748416</v>
      </c>
      <c r="K203" s="5">
        <v>868418</v>
      </c>
    </row>
    <row r="204" spans="1:12">
      <c r="A204" s="683">
        <v>40828</v>
      </c>
      <c r="B204" s="5">
        <v>8578</v>
      </c>
      <c r="C204" s="5">
        <v>8804</v>
      </c>
      <c r="D204" s="5"/>
      <c r="E204" s="667">
        <v>90899</v>
      </c>
      <c r="F204" s="658">
        <v>108281</v>
      </c>
      <c r="G204" s="5">
        <v>10253</v>
      </c>
      <c r="H204" s="5">
        <v>109268</v>
      </c>
      <c r="I204" s="5"/>
      <c r="J204" s="667">
        <v>740834</v>
      </c>
      <c r="K204" s="5">
        <v>860355</v>
      </c>
    </row>
    <row r="205" spans="1:12">
      <c r="A205" s="683">
        <v>40829</v>
      </c>
      <c r="B205" s="5">
        <v>11508</v>
      </c>
      <c r="C205" s="5">
        <v>5202</v>
      </c>
      <c r="D205" s="5"/>
      <c r="E205" s="667">
        <v>80952</v>
      </c>
      <c r="F205" s="658">
        <v>97662</v>
      </c>
      <c r="G205" s="5">
        <v>11083</v>
      </c>
      <c r="H205" s="5">
        <v>109712</v>
      </c>
      <c r="I205" s="5"/>
      <c r="J205" s="667">
        <v>743286</v>
      </c>
      <c r="K205" s="5">
        <v>864081</v>
      </c>
    </row>
    <row r="206" spans="1:12">
      <c r="A206" s="683">
        <v>40830</v>
      </c>
      <c r="B206" s="5">
        <v>8019</v>
      </c>
      <c r="C206" s="5">
        <v>8414</v>
      </c>
      <c r="D206" s="5"/>
      <c r="E206" s="667">
        <v>55322</v>
      </c>
      <c r="F206" s="658">
        <v>71755</v>
      </c>
      <c r="G206" s="5">
        <v>10225</v>
      </c>
      <c r="H206" s="5">
        <v>111978</v>
      </c>
      <c r="I206" s="5"/>
      <c r="J206" s="667">
        <v>743888</v>
      </c>
      <c r="K206" s="5">
        <v>866091</v>
      </c>
    </row>
    <row r="207" spans="1:12">
      <c r="A207" s="683">
        <v>40833</v>
      </c>
      <c r="B207" s="5">
        <v>9424</v>
      </c>
      <c r="C207" s="5">
        <v>7497</v>
      </c>
      <c r="D207" s="5"/>
      <c r="E207" s="667">
        <v>69844</v>
      </c>
      <c r="F207" s="658">
        <v>86765</v>
      </c>
      <c r="G207" s="5">
        <v>10571</v>
      </c>
      <c r="H207" s="5">
        <v>109719</v>
      </c>
      <c r="I207" s="5"/>
      <c r="J207" s="667">
        <v>751217</v>
      </c>
      <c r="K207" s="5">
        <v>871507</v>
      </c>
    </row>
    <row r="208" spans="1:12">
      <c r="A208" s="683">
        <v>40834</v>
      </c>
      <c r="B208" s="5">
        <v>14895</v>
      </c>
      <c r="C208" s="5">
        <v>6769</v>
      </c>
      <c r="D208" s="5"/>
      <c r="E208" s="667">
        <v>74964</v>
      </c>
      <c r="F208" s="658">
        <v>96628</v>
      </c>
      <c r="G208" s="5">
        <v>10611</v>
      </c>
      <c r="H208" s="5">
        <v>108725</v>
      </c>
      <c r="I208" s="5"/>
      <c r="J208" s="667">
        <v>751289</v>
      </c>
      <c r="K208" s="5">
        <v>870625</v>
      </c>
    </row>
    <row r="209" spans="1:11">
      <c r="A209" s="683">
        <v>40835</v>
      </c>
      <c r="B209" s="5">
        <v>10925</v>
      </c>
      <c r="C209" s="5">
        <v>4763</v>
      </c>
      <c r="D209" s="5"/>
      <c r="E209" s="667">
        <v>68009</v>
      </c>
      <c r="F209" s="658">
        <v>83697</v>
      </c>
      <c r="G209" s="5">
        <v>10369</v>
      </c>
      <c r="H209" s="5">
        <v>108741</v>
      </c>
      <c r="I209" s="5"/>
      <c r="J209" s="667">
        <v>752416</v>
      </c>
      <c r="K209" s="5">
        <v>871526</v>
      </c>
    </row>
    <row r="210" spans="1:11">
      <c r="A210" s="683">
        <v>40836</v>
      </c>
      <c r="B210" s="5">
        <v>16978</v>
      </c>
      <c r="C210" s="5">
        <v>7752</v>
      </c>
      <c r="D210" s="5"/>
      <c r="E210" s="667">
        <v>75616</v>
      </c>
      <c r="F210" s="658">
        <v>100346</v>
      </c>
      <c r="G210" s="5">
        <v>10353</v>
      </c>
      <c r="H210" s="5">
        <v>109699</v>
      </c>
      <c r="I210" s="5"/>
      <c r="J210" s="667">
        <v>755645</v>
      </c>
      <c r="K210" s="5">
        <v>875697</v>
      </c>
    </row>
    <row r="211" spans="1:11">
      <c r="A211" s="683">
        <v>40837</v>
      </c>
      <c r="B211" s="5">
        <v>12221</v>
      </c>
      <c r="C211" s="5">
        <v>4932</v>
      </c>
      <c r="D211" s="5"/>
      <c r="E211" s="667">
        <v>52368</v>
      </c>
      <c r="F211" s="658">
        <v>69521</v>
      </c>
      <c r="G211" s="5">
        <v>10190</v>
      </c>
      <c r="H211" s="5">
        <v>110671</v>
      </c>
      <c r="I211" s="5"/>
      <c r="J211" s="667">
        <v>755385</v>
      </c>
      <c r="K211" s="5">
        <v>876246</v>
      </c>
    </row>
    <row r="212" spans="1:11">
      <c r="A212" s="683">
        <v>40840</v>
      </c>
      <c r="B212" s="5">
        <v>10594</v>
      </c>
      <c r="C212" s="5">
        <v>5648</v>
      </c>
      <c r="D212" s="5"/>
      <c r="E212" s="667">
        <v>56588</v>
      </c>
      <c r="F212" s="658">
        <v>72830</v>
      </c>
      <c r="G212" s="5">
        <v>10225</v>
      </c>
      <c r="H212" s="5">
        <v>111321</v>
      </c>
      <c r="I212" s="5"/>
      <c r="J212" s="667">
        <v>755870</v>
      </c>
      <c r="K212" s="5">
        <v>877416</v>
      </c>
    </row>
    <row r="213" spans="1:11">
      <c r="A213" s="683">
        <v>40841</v>
      </c>
      <c r="B213" s="5">
        <v>16401</v>
      </c>
      <c r="C213" s="5">
        <v>7312</v>
      </c>
      <c r="D213" s="5"/>
      <c r="E213" s="667">
        <v>79281</v>
      </c>
      <c r="F213" s="658">
        <v>102994</v>
      </c>
      <c r="G213" s="5">
        <v>10660</v>
      </c>
      <c r="H213" s="5">
        <v>110952</v>
      </c>
      <c r="I213" s="5"/>
      <c r="J213" s="667">
        <v>757936</v>
      </c>
      <c r="K213" s="5">
        <v>879548</v>
      </c>
    </row>
    <row r="214" spans="1:11">
      <c r="A214" s="683">
        <v>40842</v>
      </c>
      <c r="B214" s="5">
        <v>12417</v>
      </c>
      <c r="C214" s="5">
        <v>6944</v>
      </c>
      <c r="D214" s="5"/>
      <c r="E214" s="667">
        <v>96795</v>
      </c>
      <c r="F214" s="658">
        <v>116156</v>
      </c>
      <c r="G214" s="5">
        <v>11020</v>
      </c>
      <c r="H214" s="5">
        <v>111145</v>
      </c>
      <c r="I214" s="5"/>
      <c r="J214" s="667">
        <v>760645</v>
      </c>
      <c r="K214" s="5">
        <v>882810</v>
      </c>
    </row>
    <row r="215" spans="1:11">
      <c r="A215" s="683">
        <v>40843</v>
      </c>
      <c r="B215" s="5">
        <v>15067</v>
      </c>
      <c r="C215" s="5">
        <v>18828</v>
      </c>
      <c r="D215" s="5"/>
      <c r="E215" s="667">
        <v>83274</v>
      </c>
      <c r="F215" s="658">
        <v>117169</v>
      </c>
      <c r="G215" s="5">
        <v>11029</v>
      </c>
      <c r="H215" s="5">
        <v>113610</v>
      </c>
      <c r="I215" s="5"/>
      <c r="J215" s="667">
        <v>766153</v>
      </c>
      <c r="K215" s="5">
        <v>890792</v>
      </c>
    </row>
    <row r="216" spans="1:11">
      <c r="A216" s="683">
        <v>40844</v>
      </c>
      <c r="B216" s="5">
        <v>10917</v>
      </c>
      <c r="C216" s="5">
        <v>10029</v>
      </c>
      <c r="D216" s="5"/>
      <c r="E216" s="667">
        <v>70087</v>
      </c>
      <c r="F216" s="658">
        <v>91033</v>
      </c>
      <c r="G216" s="5">
        <v>10854</v>
      </c>
      <c r="H216" s="5">
        <v>114492</v>
      </c>
      <c r="I216" s="5"/>
      <c r="J216" s="667">
        <v>765322</v>
      </c>
      <c r="K216" s="5">
        <v>890668</v>
      </c>
    </row>
    <row r="217" spans="1:11">
      <c r="A217" s="683">
        <v>40847</v>
      </c>
      <c r="B217" s="5">
        <v>10782</v>
      </c>
      <c r="C217" s="5">
        <v>10612</v>
      </c>
      <c r="D217" s="5"/>
      <c r="E217" s="667">
        <v>63676</v>
      </c>
      <c r="F217" s="658">
        <v>85070</v>
      </c>
      <c r="G217" s="5">
        <v>10825</v>
      </c>
      <c r="H217" s="5">
        <v>110128</v>
      </c>
      <c r="I217" s="5"/>
      <c r="J217" s="667">
        <v>765710</v>
      </c>
      <c r="K217" s="5">
        <v>886663</v>
      </c>
    </row>
    <row r="218" spans="1:11">
      <c r="A218" s="683">
        <v>40848</v>
      </c>
      <c r="B218" s="5">
        <v>11408</v>
      </c>
      <c r="C218" s="5">
        <v>10037</v>
      </c>
      <c r="D218" s="5"/>
      <c r="E218" s="667">
        <v>73963</v>
      </c>
      <c r="F218" s="658">
        <v>95408</v>
      </c>
      <c r="G218" s="5">
        <v>11465</v>
      </c>
      <c r="H218" s="5">
        <v>109176</v>
      </c>
      <c r="I218" s="5"/>
      <c r="J218" s="667">
        <v>767416</v>
      </c>
      <c r="K218" s="5">
        <v>888057</v>
      </c>
    </row>
    <row r="219" spans="1:11">
      <c r="A219" s="683">
        <v>40849</v>
      </c>
      <c r="B219" s="5">
        <v>10542</v>
      </c>
      <c r="C219" s="5">
        <v>9735</v>
      </c>
      <c r="D219" s="5"/>
      <c r="E219" s="667">
        <v>62455</v>
      </c>
      <c r="F219" s="658">
        <v>82732</v>
      </c>
      <c r="G219" s="5">
        <v>14386</v>
      </c>
      <c r="H219" s="5">
        <v>109405</v>
      </c>
      <c r="I219" s="5"/>
      <c r="J219" s="667">
        <v>771192</v>
      </c>
      <c r="K219" s="5">
        <v>894983</v>
      </c>
    </row>
    <row r="220" spans="1:11">
      <c r="A220" s="683">
        <v>40850</v>
      </c>
      <c r="B220" s="5">
        <v>11368</v>
      </c>
      <c r="C220" s="5">
        <v>12103</v>
      </c>
      <c r="D220" s="5"/>
      <c r="E220" s="667">
        <v>69830</v>
      </c>
      <c r="F220" s="658">
        <v>93301</v>
      </c>
      <c r="G220" s="5">
        <v>11572</v>
      </c>
      <c r="H220" s="5">
        <v>111587</v>
      </c>
      <c r="I220" s="5"/>
      <c r="J220" s="667">
        <v>771552</v>
      </c>
      <c r="K220" s="5">
        <v>894711</v>
      </c>
    </row>
    <row r="221" spans="1:11">
      <c r="A221" s="683">
        <v>40851</v>
      </c>
      <c r="B221" s="5">
        <v>7186</v>
      </c>
      <c r="C221" s="5">
        <v>4968</v>
      </c>
      <c r="D221" s="5"/>
      <c r="E221" s="667">
        <v>59946</v>
      </c>
      <c r="F221" s="658">
        <v>72100</v>
      </c>
      <c r="G221" s="5">
        <v>11970</v>
      </c>
      <c r="H221" s="5">
        <v>111822</v>
      </c>
      <c r="I221" s="5"/>
      <c r="J221" s="667">
        <v>769461</v>
      </c>
      <c r="K221" s="5">
        <v>893253</v>
      </c>
    </row>
    <row r="222" spans="1:11">
      <c r="A222" s="683">
        <v>40854</v>
      </c>
      <c r="B222" s="5">
        <v>9204</v>
      </c>
      <c r="C222" s="5">
        <v>11176</v>
      </c>
      <c r="D222" s="5"/>
      <c r="E222" s="667">
        <v>51884</v>
      </c>
      <c r="F222" s="658">
        <v>72264</v>
      </c>
      <c r="G222" s="5">
        <v>11610</v>
      </c>
      <c r="H222" s="5">
        <v>115120</v>
      </c>
      <c r="I222" s="5"/>
      <c r="J222" s="667">
        <v>773912</v>
      </c>
      <c r="K222" s="5">
        <v>900642</v>
      </c>
    </row>
    <row r="223" spans="1:11">
      <c r="A223" s="683">
        <v>40855</v>
      </c>
      <c r="B223" s="5">
        <v>9883</v>
      </c>
      <c r="C223" s="5">
        <v>11014</v>
      </c>
      <c r="D223" s="5"/>
      <c r="E223" s="667">
        <v>59136</v>
      </c>
      <c r="F223" s="658">
        <v>80033</v>
      </c>
      <c r="G223" s="5">
        <v>11674</v>
      </c>
      <c r="H223" s="5">
        <v>118436</v>
      </c>
      <c r="I223" s="5"/>
      <c r="J223" s="667">
        <v>773735</v>
      </c>
      <c r="K223" s="5">
        <v>903845</v>
      </c>
    </row>
    <row r="224" spans="1:11">
      <c r="A224" s="683">
        <v>40856</v>
      </c>
      <c r="B224" s="5">
        <v>12453</v>
      </c>
      <c r="C224" s="5">
        <v>10243</v>
      </c>
      <c r="D224" s="5"/>
      <c r="E224" s="667">
        <v>75724</v>
      </c>
      <c r="F224" s="658">
        <v>98420</v>
      </c>
      <c r="G224" s="5">
        <v>11480</v>
      </c>
      <c r="H224" s="5">
        <v>120082</v>
      </c>
      <c r="I224" s="5"/>
      <c r="J224" s="667">
        <v>776322</v>
      </c>
      <c r="K224" s="5">
        <v>907884</v>
      </c>
    </row>
    <row r="225" spans="1:12">
      <c r="A225" s="683">
        <v>40857</v>
      </c>
      <c r="B225" s="5">
        <v>11492</v>
      </c>
      <c r="C225" s="5">
        <v>7782</v>
      </c>
      <c r="D225" s="5"/>
      <c r="E225" s="667">
        <v>101161</v>
      </c>
      <c r="F225" s="658">
        <v>120435</v>
      </c>
      <c r="G225" s="5">
        <v>10713</v>
      </c>
      <c r="H225" s="5">
        <v>119899</v>
      </c>
      <c r="I225" s="5"/>
      <c r="J225" s="667">
        <v>783548</v>
      </c>
      <c r="K225" s="5">
        <v>914160</v>
      </c>
    </row>
    <row r="226" spans="1:12" s="116" customFormat="1">
      <c r="A226" s="679">
        <v>40858</v>
      </c>
      <c r="B226" s="103">
        <v>7544</v>
      </c>
      <c r="C226" s="103">
        <v>5946</v>
      </c>
      <c r="D226" s="103"/>
      <c r="E226" s="663">
        <v>10062</v>
      </c>
      <c r="F226" s="648">
        <v>23552</v>
      </c>
      <c r="G226" s="103">
        <v>10534</v>
      </c>
      <c r="H226" s="103">
        <v>120741</v>
      </c>
      <c r="I226" s="103"/>
      <c r="J226" s="663">
        <v>783545</v>
      </c>
      <c r="K226" s="103">
        <v>914820</v>
      </c>
      <c r="L226" s="105" t="s">
        <v>45</v>
      </c>
    </row>
    <row r="227" spans="1:12">
      <c r="A227" s="683">
        <v>40861</v>
      </c>
      <c r="B227" s="5">
        <v>8288</v>
      </c>
      <c r="C227" s="5">
        <v>3199</v>
      </c>
      <c r="D227" s="5"/>
      <c r="E227" s="667">
        <v>66766</v>
      </c>
      <c r="F227" s="658">
        <v>78253</v>
      </c>
      <c r="G227" s="5">
        <v>11084</v>
      </c>
      <c r="H227" s="5">
        <v>120183</v>
      </c>
      <c r="I227" s="5"/>
      <c r="J227" s="667">
        <v>783581</v>
      </c>
      <c r="K227" s="5">
        <v>914848</v>
      </c>
    </row>
    <row r="228" spans="1:12">
      <c r="A228" s="683">
        <v>40862</v>
      </c>
      <c r="B228" s="5">
        <v>9651</v>
      </c>
      <c r="C228" s="5">
        <v>8842</v>
      </c>
      <c r="D228" s="5"/>
      <c r="E228" s="667">
        <v>82758</v>
      </c>
      <c r="F228" s="658">
        <v>101251</v>
      </c>
      <c r="G228" s="5">
        <v>10695</v>
      </c>
      <c r="H228" s="5">
        <v>117815</v>
      </c>
      <c r="I228" s="5"/>
      <c r="J228" s="667">
        <v>801440</v>
      </c>
      <c r="K228" s="5">
        <v>929950</v>
      </c>
    </row>
    <row r="229" spans="1:12">
      <c r="A229" s="683">
        <v>40863</v>
      </c>
      <c r="B229" s="5">
        <v>12691</v>
      </c>
      <c r="C229" s="5">
        <v>9441</v>
      </c>
      <c r="D229" s="5"/>
      <c r="E229" s="667">
        <v>112205</v>
      </c>
      <c r="F229" s="658">
        <v>134337</v>
      </c>
      <c r="G229" s="5">
        <v>11114</v>
      </c>
      <c r="H229" s="5">
        <v>114361</v>
      </c>
      <c r="I229" s="5"/>
      <c r="J229" s="667">
        <v>808838</v>
      </c>
      <c r="K229" s="5">
        <v>934313</v>
      </c>
    </row>
    <row r="230" spans="1:12">
      <c r="A230" s="683">
        <v>40864</v>
      </c>
      <c r="B230" s="5">
        <v>15338</v>
      </c>
      <c r="C230" s="5">
        <v>7527</v>
      </c>
      <c r="D230" s="5"/>
      <c r="E230" s="667">
        <v>133244</v>
      </c>
      <c r="F230" s="658">
        <v>156109</v>
      </c>
      <c r="G230" s="5">
        <v>11054</v>
      </c>
      <c r="H230" s="5">
        <v>114262</v>
      </c>
      <c r="I230" s="5"/>
      <c r="J230" s="667">
        <v>824050</v>
      </c>
      <c r="K230" s="5">
        <v>949366</v>
      </c>
    </row>
    <row r="231" spans="1:12">
      <c r="A231" s="683">
        <v>40865</v>
      </c>
      <c r="B231" s="5">
        <v>10064</v>
      </c>
      <c r="C231" s="5">
        <v>7093</v>
      </c>
      <c r="D231" s="5"/>
      <c r="E231" s="667">
        <v>88133</v>
      </c>
      <c r="F231" s="658">
        <v>105290</v>
      </c>
      <c r="G231" s="5">
        <v>10672</v>
      </c>
      <c r="H231" s="5">
        <v>113146</v>
      </c>
      <c r="I231" s="5"/>
      <c r="J231" s="667">
        <v>825507</v>
      </c>
      <c r="K231" s="5">
        <v>949325</v>
      </c>
    </row>
    <row r="232" spans="1:12">
      <c r="A232" s="683">
        <v>40868</v>
      </c>
      <c r="B232" s="5">
        <v>12136</v>
      </c>
      <c r="C232" s="5">
        <v>9049</v>
      </c>
      <c r="D232" s="5"/>
      <c r="E232" s="667">
        <v>48254</v>
      </c>
      <c r="F232" s="658">
        <v>69439</v>
      </c>
      <c r="G232" s="5">
        <v>10721</v>
      </c>
      <c r="H232" s="5">
        <v>111711</v>
      </c>
      <c r="I232" s="5"/>
      <c r="J232" s="667">
        <v>825198</v>
      </c>
      <c r="K232" s="5">
        <v>947630</v>
      </c>
    </row>
    <row r="233" spans="1:12">
      <c r="A233" s="683">
        <v>40869</v>
      </c>
      <c r="B233" s="5">
        <v>10116</v>
      </c>
      <c r="C233" s="5">
        <v>9569</v>
      </c>
      <c r="D233" s="5"/>
      <c r="E233" s="667">
        <v>91419</v>
      </c>
      <c r="F233" s="658">
        <v>111104</v>
      </c>
      <c r="G233" s="5">
        <v>10683</v>
      </c>
      <c r="H233" s="5">
        <v>110307</v>
      </c>
      <c r="I233" s="5"/>
      <c r="J233" s="667">
        <v>833113</v>
      </c>
      <c r="K233" s="5">
        <v>954103</v>
      </c>
    </row>
    <row r="234" spans="1:12">
      <c r="A234" s="683">
        <v>40870</v>
      </c>
      <c r="B234" s="5">
        <v>11347</v>
      </c>
      <c r="C234" s="5">
        <v>11182</v>
      </c>
      <c r="D234" s="5"/>
      <c r="E234" s="667">
        <v>74602</v>
      </c>
      <c r="F234" s="658">
        <v>97131</v>
      </c>
      <c r="G234" s="5">
        <v>10257</v>
      </c>
      <c r="H234" s="5">
        <v>112763</v>
      </c>
      <c r="I234" s="5"/>
      <c r="J234" s="667">
        <v>831798</v>
      </c>
      <c r="K234" s="5">
        <v>954818</v>
      </c>
    </row>
    <row r="235" spans="1:12" s="116" customFormat="1">
      <c r="A235" s="679">
        <v>40871</v>
      </c>
      <c r="B235" s="103"/>
      <c r="C235" s="103"/>
      <c r="D235" s="103"/>
      <c r="E235" s="663">
        <v>4228</v>
      </c>
      <c r="F235" s="648">
        <v>4228</v>
      </c>
      <c r="G235" s="103"/>
      <c r="H235" s="103"/>
      <c r="I235" s="103"/>
      <c r="J235" s="663">
        <v>830926</v>
      </c>
      <c r="K235" s="103"/>
      <c r="L235" s="116" t="s">
        <v>47</v>
      </c>
    </row>
    <row r="236" spans="1:12">
      <c r="A236" s="683">
        <v>40872</v>
      </c>
      <c r="B236" s="5">
        <v>7873</v>
      </c>
      <c r="C236" s="5">
        <v>4383</v>
      </c>
      <c r="D236" s="5"/>
      <c r="E236" s="667">
        <v>21711</v>
      </c>
      <c r="F236" s="658">
        <v>33967</v>
      </c>
      <c r="G236" s="5">
        <v>10317</v>
      </c>
      <c r="H236" s="5">
        <v>112782</v>
      </c>
      <c r="I236" s="5"/>
      <c r="J236" s="667">
        <v>831983</v>
      </c>
      <c r="K236" s="5">
        <v>955082</v>
      </c>
    </row>
    <row r="237" spans="1:12">
      <c r="A237" s="683">
        <v>40875</v>
      </c>
      <c r="B237" s="5">
        <v>11541</v>
      </c>
      <c r="C237" s="5">
        <v>5902</v>
      </c>
      <c r="D237" s="5"/>
      <c r="E237" s="667">
        <v>65358</v>
      </c>
      <c r="F237" s="658">
        <v>82801</v>
      </c>
      <c r="G237" s="5">
        <v>10152</v>
      </c>
      <c r="H237" s="5">
        <v>111096</v>
      </c>
      <c r="I237" s="5"/>
      <c r="J237" s="667">
        <v>826942</v>
      </c>
      <c r="K237" s="5">
        <v>948190</v>
      </c>
    </row>
    <row r="238" spans="1:12">
      <c r="A238" s="683">
        <v>40876</v>
      </c>
      <c r="B238" s="5">
        <v>11596</v>
      </c>
      <c r="C238" s="5">
        <v>8386</v>
      </c>
      <c r="D238" s="5"/>
      <c r="E238" s="667">
        <v>80914</v>
      </c>
      <c r="F238" s="658">
        <v>100896</v>
      </c>
      <c r="G238" s="5">
        <v>9755</v>
      </c>
      <c r="H238" s="5">
        <v>112814</v>
      </c>
      <c r="I238" s="5"/>
      <c r="J238" s="667">
        <v>829615</v>
      </c>
      <c r="K238" s="5">
        <v>952184</v>
      </c>
    </row>
    <row r="239" spans="1:12">
      <c r="A239" s="683">
        <v>40877</v>
      </c>
      <c r="B239" s="5">
        <v>12367</v>
      </c>
      <c r="C239" s="5">
        <v>16437</v>
      </c>
      <c r="D239" s="5"/>
      <c r="E239" s="667">
        <v>105310</v>
      </c>
      <c r="F239" s="658">
        <v>134114</v>
      </c>
      <c r="G239" s="5">
        <v>10139</v>
      </c>
      <c r="H239" s="5">
        <v>111193</v>
      </c>
      <c r="I239" s="5"/>
      <c r="J239" s="667">
        <v>836875</v>
      </c>
      <c r="K239" s="5">
        <v>958207</v>
      </c>
    </row>
    <row r="240" spans="1:12">
      <c r="A240" s="683">
        <v>40878</v>
      </c>
      <c r="B240" s="5">
        <v>8137</v>
      </c>
      <c r="C240" s="5">
        <v>8918</v>
      </c>
      <c r="D240" s="5"/>
      <c r="E240" s="667">
        <v>107129</v>
      </c>
      <c r="F240" s="658">
        <v>124184</v>
      </c>
      <c r="G240" s="5">
        <v>9928</v>
      </c>
      <c r="H240" s="5">
        <v>112716</v>
      </c>
      <c r="I240" s="5"/>
      <c r="J240" s="667">
        <v>845754</v>
      </c>
      <c r="K240" s="5">
        <v>968398</v>
      </c>
    </row>
    <row r="241" spans="1:11">
      <c r="A241" s="683">
        <v>40879</v>
      </c>
      <c r="B241" s="5">
        <v>8708</v>
      </c>
      <c r="C241" s="5">
        <v>4706</v>
      </c>
      <c r="D241" s="5"/>
      <c r="E241" s="667">
        <v>88671</v>
      </c>
      <c r="F241" s="658">
        <v>102085</v>
      </c>
      <c r="G241" s="5">
        <v>9971</v>
      </c>
      <c r="H241" s="5">
        <v>112415</v>
      </c>
      <c r="I241" s="5"/>
      <c r="J241" s="667">
        <v>845653</v>
      </c>
      <c r="K241" s="5">
        <v>968039</v>
      </c>
    </row>
    <row r="242" spans="1:11">
      <c r="A242" s="683">
        <v>40882</v>
      </c>
      <c r="B242" s="5">
        <v>7471</v>
      </c>
      <c r="C242" s="5">
        <v>13600</v>
      </c>
      <c r="D242" s="5"/>
      <c r="E242" s="667">
        <v>64511</v>
      </c>
      <c r="F242" s="658">
        <v>85582</v>
      </c>
      <c r="G242" s="5">
        <v>10620</v>
      </c>
      <c r="H242" s="5">
        <v>113950</v>
      </c>
      <c r="I242" s="5"/>
      <c r="J242" s="667">
        <v>858400</v>
      </c>
      <c r="K242" s="5">
        <v>982970</v>
      </c>
    </row>
    <row r="243" spans="1:11">
      <c r="A243" s="683">
        <v>40883</v>
      </c>
      <c r="B243" s="5">
        <v>8598</v>
      </c>
      <c r="C243" s="5">
        <v>16644</v>
      </c>
      <c r="D243" s="5"/>
      <c r="E243" s="667">
        <v>70685</v>
      </c>
      <c r="F243" s="658">
        <v>95927</v>
      </c>
      <c r="G243" s="5">
        <v>9868</v>
      </c>
      <c r="H243" s="5">
        <v>114180</v>
      </c>
      <c r="I243" s="5"/>
      <c r="J243" s="667">
        <v>865184</v>
      </c>
      <c r="K243" s="5">
        <v>989232</v>
      </c>
    </row>
    <row r="244" spans="1:11">
      <c r="A244" s="683">
        <v>40884</v>
      </c>
      <c r="B244" s="5">
        <v>7204</v>
      </c>
      <c r="C244" s="5">
        <v>17121</v>
      </c>
      <c r="D244" s="5"/>
      <c r="E244" s="667">
        <v>60926</v>
      </c>
      <c r="F244" s="658">
        <v>85251</v>
      </c>
      <c r="G244" s="5">
        <v>10041</v>
      </c>
      <c r="H244" s="5">
        <v>113088</v>
      </c>
      <c r="I244" s="5"/>
      <c r="J244" s="667">
        <v>872101</v>
      </c>
      <c r="K244" s="5">
        <v>995230</v>
      </c>
    </row>
    <row r="245" spans="1:11">
      <c r="A245" s="683">
        <v>40885</v>
      </c>
      <c r="B245" s="5">
        <v>12191</v>
      </c>
      <c r="C245" s="5">
        <v>24876</v>
      </c>
      <c r="D245" s="5"/>
      <c r="E245" s="667">
        <v>68289</v>
      </c>
      <c r="F245" s="658">
        <v>105356</v>
      </c>
      <c r="G245" s="5">
        <v>10633</v>
      </c>
      <c r="H245" s="5">
        <v>117117</v>
      </c>
      <c r="I245" s="5"/>
      <c r="J245" s="667">
        <v>883034</v>
      </c>
      <c r="K245" s="5">
        <v>1010784</v>
      </c>
    </row>
    <row r="246" spans="1:11">
      <c r="A246" s="683">
        <v>40886</v>
      </c>
      <c r="B246" s="5">
        <v>6687</v>
      </c>
      <c r="C246" s="5">
        <v>36917</v>
      </c>
      <c r="D246" s="5"/>
      <c r="E246" s="667">
        <v>45445</v>
      </c>
      <c r="F246" s="658">
        <v>89049</v>
      </c>
      <c r="G246" s="5">
        <v>10170</v>
      </c>
      <c r="H246" s="5">
        <v>117321</v>
      </c>
      <c r="I246" s="5"/>
      <c r="J246" s="667">
        <v>889929</v>
      </c>
      <c r="K246" s="5">
        <v>1017420</v>
      </c>
    </row>
    <row r="247" spans="1:11">
      <c r="A247" s="683">
        <v>40889</v>
      </c>
      <c r="B247" s="5">
        <v>9625</v>
      </c>
      <c r="C247" s="5">
        <v>78709</v>
      </c>
      <c r="D247" s="5"/>
      <c r="E247" s="667">
        <v>43914</v>
      </c>
      <c r="F247" s="658">
        <v>132248</v>
      </c>
      <c r="G247" s="5">
        <v>10303</v>
      </c>
      <c r="H247" s="5">
        <v>125886</v>
      </c>
      <c r="I247" s="5"/>
      <c r="J247" s="667">
        <v>894182</v>
      </c>
      <c r="K247" s="5">
        <v>1030371</v>
      </c>
    </row>
    <row r="248" spans="1:11">
      <c r="A248" s="683">
        <v>40890</v>
      </c>
      <c r="B248" s="5">
        <v>11084</v>
      </c>
      <c r="C248" s="5">
        <v>78973</v>
      </c>
      <c r="D248" s="5"/>
      <c r="E248" s="667">
        <v>70260</v>
      </c>
      <c r="F248" s="658">
        <v>160317</v>
      </c>
      <c r="G248" s="5">
        <v>10026</v>
      </c>
      <c r="H248" s="5">
        <v>139219</v>
      </c>
      <c r="I248" s="5"/>
      <c r="J248" s="667">
        <v>892602</v>
      </c>
      <c r="K248" s="5">
        <v>1041847</v>
      </c>
    </row>
    <row r="249" spans="1:11">
      <c r="A249" s="683">
        <v>40891</v>
      </c>
      <c r="B249" s="5">
        <v>17603</v>
      </c>
      <c r="C249" s="5">
        <v>44045</v>
      </c>
      <c r="D249" s="5"/>
      <c r="E249" s="667">
        <v>90520</v>
      </c>
      <c r="F249" s="658">
        <v>152168</v>
      </c>
      <c r="G249" s="5">
        <v>9854</v>
      </c>
      <c r="H249" s="5">
        <v>131068</v>
      </c>
      <c r="I249" s="5"/>
      <c r="J249" s="667">
        <v>895843</v>
      </c>
      <c r="K249" s="5">
        <v>1036765</v>
      </c>
    </row>
    <row r="250" spans="1:11">
      <c r="A250" s="683">
        <v>40892</v>
      </c>
      <c r="B250" s="5">
        <v>11602</v>
      </c>
      <c r="C250" s="5">
        <v>24179</v>
      </c>
      <c r="D250" s="5"/>
      <c r="E250" s="667">
        <v>65892</v>
      </c>
      <c r="F250" s="658">
        <v>101673</v>
      </c>
      <c r="G250" s="5">
        <v>10064</v>
      </c>
      <c r="H250" s="5">
        <v>127752</v>
      </c>
      <c r="I250" s="5"/>
      <c r="J250" s="667">
        <v>894588</v>
      </c>
      <c r="K250" s="5">
        <v>1032404</v>
      </c>
    </row>
    <row r="251" spans="1:11">
      <c r="A251" s="683">
        <v>40893</v>
      </c>
      <c r="B251" s="5">
        <v>7188</v>
      </c>
      <c r="C251" s="5">
        <v>13016</v>
      </c>
      <c r="D251" s="5"/>
      <c r="E251" s="667">
        <v>100745</v>
      </c>
      <c r="F251" s="658">
        <v>120949</v>
      </c>
      <c r="G251" s="5">
        <v>9882</v>
      </c>
      <c r="H251" s="5">
        <v>124097</v>
      </c>
      <c r="I251" s="5"/>
      <c r="J251" s="667">
        <v>899385</v>
      </c>
      <c r="K251" s="5">
        <v>1033364</v>
      </c>
    </row>
    <row r="252" spans="1:11">
      <c r="A252" s="683">
        <v>40896</v>
      </c>
      <c r="B252" s="5">
        <v>7111</v>
      </c>
      <c r="C252" s="5">
        <v>8116</v>
      </c>
      <c r="D252" s="5"/>
      <c r="E252" s="667">
        <v>55645</v>
      </c>
      <c r="F252" s="658">
        <v>70872</v>
      </c>
      <c r="G252" s="5">
        <v>9782</v>
      </c>
      <c r="H252" s="5">
        <v>111085</v>
      </c>
      <c r="I252" s="5"/>
      <c r="J252" s="667">
        <v>906997</v>
      </c>
      <c r="K252" s="5">
        <v>1027864</v>
      </c>
    </row>
    <row r="253" spans="1:11">
      <c r="A253" s="683">
        <v>40897</v>
      </c>
      <c r="B253" s="5">
        <v>5088</v>
      </c>
      <c r="C253" s="5">
        <v>5678</v>
      </c>
      <c r="D253" s="5"/>
      <c r="E253" s="667">
        <v>62635</v>
      </c>
      <c r="F253" s="658">
        <v>73401</v>
      </c>
      <c r="G253" s="5">
        <v>9559</v>
      </c>
      <c r="H253" s="5">
        <v>109157</v>
      </c>
      <c r="I253" s="5"/>
      <c r="J253" s="667">
        <v>860880</v>
      </c>
      <c r="K253" s="5">
        <v>979596</v>
      </c>
    </row>
    <row r="254" spans="1:11">
      <c r="A254" s="683">
        <v>40898</v>
      </c>
      <c r="B254" s="5">
        <v>7191</v>
      </c>
      <c r="C254" s="5">
        <v>7467</v>
      </c>
      <c r="D254" s="5"/>
      <c r="E254" s="667">
        <v>73391</v>
      </c>
      <c r="F254" s="658">
        <v>88049</v>
      </c>
      <c r="G254" s="5">
        <v>9407</v>
      </c>
      <c r="H254" s="5">
        <v>109882</v>
      </c>
      <c r="I254" s="5"/>
      <c r="J254" s="667">
        <v>861347</v>
      </c>
      <c r="K254" s="5">
        <v>980636</v>
      </c>
    </row>
    <row r="255" spans="1:11">
      <c r="A255" s="683">
        <v>40899</v>
      </c>
      <c r="B255" s="5">
        <v>5443</v>
      </c>
      <c r="C255" s="5">
        <v>8352</v>
      </c>
      <c r="D255" s="5"/>
      <c r="E255" s="667">
        <v>39496</v>
      </c>
      <c r="F255" s="658">
        <v>53291</v>
      </c>
      <c r="G255" s="5">
        <v>9299</v>
      </c>
      <c r="H255" s="5">
        <v>110224</v>
      </c>
      <c r="I255" s="5"/>
      <c r="J255" s="667">
        <v>864260</v>
      </c>
      <c r="K255" s="5">
        <v>983783</v>
      </c>
    </row>
    <row r="256" spans="1:11">
      <c r="A256" s="683">
        <v>40900</v>
      </c>
      <c r="B256" s="5">
        <v>2471</v>
      </c>
      <c r="C256" s="5">
        <v>4479</v>
      </c>
      <c r="D256" s="5"/>
      <c r="E256" s="667">
        <v>28254</v>
      </c>
      <c r="F256" s="658">
        <v>35204</v>
      </c>
      <c r="G256" s="5">
        <v>9205</v>
      </c>
      <c r="H256" s="5">
        <v>109976</v>
      </c>
      <c r="I256" s="5"/>
      <c r="J256" s="667">
        <v>865264</v>
      </c>
      <c r="K256" s="5">
        <v>984445</v>
      </c>
    </row>
    <row r="257" spans="1:12">
      <c r="A257" s="683">
        <v>40904</v>
      </c>
      <c r="B257" s="5">
        <v>3709</v>
      </c>
      <c r="C257" s="5">
        <v>4007</v>
      </c>
      <c r="D257" s="5"/>
      <c r="E257" s="667">
        <v>21813</v>
      </c>
      <c r="F257" s="658">
        <v>29529</v>
      </c>
      <c r="G257" s="5">
        <v>9329</v>
      </c>
      <c r="H257" s="5">
        <v>109109</v>
      </c>
      <c r="I257" s="5"/>
      <c r="J257" s="667">
        <v>870063</v>
      </c>
      <c r="K257" s="5">
        <v>988501</v>
      </c>
    </row>
    <row r="258" spans="1:12">
      <c r="A258" s="683">
        <v>40905</v>
      </c>
      <c r="B258" s="5">
        <v>8341</v>
      </c>
      <c r="C258" s="5">
        <v>4000</v>
      </c>
      <c r="D258" s="5"/>
      <c r="E258" s="667">
        <v>40060</v>
      </c>
      <c r="F258" s="658">
        <v>52401</v>
      </c>
      <c r="G258" s="5">
        <v>9408</v>
      </c>
      <c r="H258" s="5">
        <v>108890</v>
      </c>
      <c r="I258" s="5"/>
      <c r="J258" s="667">
        <v>871519</v>
      </c>
      <c r="K258" s="5">
        <v>989817</v>
      </c>
    </row>
    <row r="259" spans="1:12">
      <c r="A259" s="683">
        <v>40906</v>
      </c>
      <c r="B259" s="5">
        <v>9177</v>
      </c>
      <c r="C259" s="5">
        <v>7718</v>
      </c>
      <c r="D259" s="5"/>
      <c r="E259" s="667">
        <v>41334</v>
      </c>
      <c r="F259" s="658">
        <v>58229</v>
      </c>
      <c r="G259" s="5">
        <v>9550</v>
      </c>
      <c r="H259" s="5">
        <v>108709</v>
      </c>
      <c r="I259" s="5"/>
      <c r="J259" s="667">
        <v>876765</v>
      </c>
      <c r="K259" s="5">
        <v>995024</v>
      </c>
    </row>
    <row r="260" spans="1:12">
      <c r="A260" s="683">
        <v>40907</v>
      </c>
      <c r="B260" s="5">
        <v>6482</v>
      </c>
      <c r="C260" s="5">
        <v>8955</v>
      </c>
      <c r="D260" s="5"/>
      <c r="E260" s="667">
        <v>51175</v>
      </c>
      <c r="F260" s="658">
        <v>66612</v>
      </c>
      <c r="G260" s="5">
        <v>9570</v>
      </c>
      <c r="H260" s="5">
        <v>109882</v>
      </c>
      <c r="I260" s="5"/>
      <c r="J260" s="667">
        <v>875121</v>
      </c>
      <c r="K260" s="5">
        <v>994573</v>
      </c>
    </row>
    <row r="261" spans="1:12">
      <c r="A261" s="683">
        <v>40911</v>
      </c>
      <c r="B261" s="5">
        <v>7434</v>
      </c>
      <c r="C261" s="5">
        <v>9313</v>
      </c>
      <c r="D261" s="5"/>
      <c r="E261" s="667">
        <v>76106</v>
      </c>
      <c r="F261" s="658">
        <v>92853</v>
      </c>
      <c r="G261" s="5">
        <v>9372</v>
      </c>
      <c r="H261" s="5">
        <v>111075</v>
      </c>
      <c r="I261" s="5"/>
      <c r="J261" s="667">
        <v>871223</v>
      </c>
      <c r="K261" s="5">
        <v>991670</v>
      </c>
    </row>
    <row r="262" spans="1:12">
      <c r="A262" s="683">
        <v>40912</v>
      </c>
      <c r="B262" s="5">
        <v>9772</v>
      </c>
      <c r="C262" s="5">
        <v>6546</v>
      </c>
      <c r="D262" s="5"/>
      <c r="E262" s="667">
        <v>82213</v>
      </c>
      <c r="F262" s="658">
        <v>98531</v>
      </c>
      <c r="G262" s="5">
        <v>9658</v>
      </c>
      <c r="H262" s="5">
        <v>110911</v>
      </c>
      <c r="I262" s="5"/>
      <c r="J262" s="667">
        <v>871409</v>
      </c>
      <c r="K262" s="5">
        <v>991978</v>
      </c>
    </row>
    <row r="263" spans="1:12">
      <c r="A263" s="683">
        <v>40913</v>
      </c>
      <c r="B263" s="5">
        <v>9555</v>
      </c>
      <c r="C263" s="5">
        <v>7227</v>
      </c>
      <c r="D263" s="5"/>
      <c r="E263" s="667">
        <v>106292</v>
      </c>
      <c r="F263" s="658">
        <v>123074</v>
      </c>
      <c r="G263" s="5">
        <v>9609</v>
      </c>
      <c r="H263" s="5">
        <v>111721</v>
      </c>
      <c r="I263" s="5"/>
      <c r="J263" s="667">
        <v>857978</v>
      </c>
      <c r="K263" s="5">
        <v>979308</v>
      </c>
    </row>
    <row r="264" spans="1:12">
      <c r="A264" s="683">
        <v>40914</v>
      </c>
      <c r="B264" s="5">
        <v>8373</v>
      </c>
      <c r="C264" s="5">
        <v>6443</v>
      </c>
      <c r="D264" s="5"/>
      <c r="E264" s="667">
        <v>92741</v>
      </c>
      <c r="F264" s="658">
        <v>107557</v>
      </c>
      <c r="G264" s="5">
        <v>9510</v>
      </c>
      <c r="H264" s="5">
        <v>111031</v>
      </c>
      <c r="I264" s="5"/>
      <c r="J264" s="667">
        <v>851977</v>
      </c>
      <c r="K264" s="5">
        <v>972518</v>
      </c>
    </row>
    <row r="265" spans="1:12">
      <c r="A265" s="683">
        <v>40917</v>
      </c>
      <c r="B265" s="5">
        <v>6440</v>
      </c>
      <c r="C265" s="5">
        <v>5441</v>
      </c>
      <c r="D265" s="5"/>
      <c r="E265" s="667">
        <v>66629</v>
      </c>
      <c r="F265" s="658">
        <v>78510</v>
      </c>
      <c r="G265" s="5">
        <v>9767</v>
      </c>
      <c r="H265" s="5">
        <v>111307</v>
      </c>
      <c r="I265" s="5"/>
      <c r="J265" s="667">
        <v>853545</v>
      </c>
      <c r="K265" s="5">
        <v>974619</v>
      </c>
    </row>
    <row r="266" spans="1:12">
      <c r="A266" s="683">
        <v>40918</v>
      </c>
      <c r="B266" s="5">
        <v>7804</v>
      </c>
      <c r="C266" s="5">
        <v>6387</v>
      </c>
      <c r="D266" s="5"/>
      <c r="E266" s="667">
        <v>83163</v>
      </c>
      <c r="F266" s="658">
        <v>97354</v>
      </c>
      <c r="G266" s="5">
        <v>9452</v>
      </c>
      <c r="H266" s="5">
        <v>112424</v>
      </c>
      <c r="I266" s="5"/>
      <c r="J266" s="667">
        <v>852293</v>
      </c>
      <c r="K266" s="5">
        <v>974169</v>
      </c>
    </row>
    <row r="267" spans="1:12">
      <c r="A267" s="683">
        <v>40919</v>
      </c>
      <c r="B267" s="5">
        <v>7145</v>
      </c>
      <c r="C267" s="5">
        <v>5541</v>
      </c>
      <c r="D267" s="5"/>
      <c r="E267" s="667">
        <v>109258</v>
      </c>
      <c r="F267" s="658">
        <v>121944</v>
      </c>
      <c r="G267" s="5">
        <v>9392</v>
      </c>
      <c r="H267" s="5">
        <v>113810</v>
      </c>
      <c r="I267" s="5"/>
      <c r="J267" s="667">
        <v>835687</v>
      </c>
      <c r="K267" s="5">
        <v>958889</v>
      </c>
    </row>
    <row r="268" spans="1:12">
      <c r="A268" s="683">
        <v>40920</v>
      </c>
      <c r="B268" s="5">
        <v>8093</v>
      </c>
      <c r="C268" s="5">
        <v>6851</v>
      </c>
      <c r="D268" s="5"/>
      <c r="E268" s="667">
        <v>83907</v>
      </c>
      <c r="F268" s="658">
        <v>98851</v>
      </c>
      <c r="G268" s="5">
        <v>9563</v>
      </c>
      <c r="H268" s="5">
        <v>114938</v>
      </c>
      <c r="I268" s="5"/>
      <c r="J268" s="667">
        <v>841277</v>
      </c>
      <c r="K268" s="5">
        <v>965778</v>
      </c>
    </row>
    <row r="269" spans="1:12">
      <c r="A269" s="683">
        <v>40921</v>
      </c>
      <c r="B269" s="5">
        <v>9913</v>
      </c>
      <c r="C269" s="5">
        <v>6811</v>
      </c>
      <c r="D269" s="5"/>
      <c r="E269" s="667">
        <v>104703</v>
      </c>
      <c r="F269" s="658">
        <v>121427</v>
      </c>
      <c r="G269" s="5">
        <v>9854</v>
      </c>
      <c r="H269" s="5">
        <v>115287</v>
      </c>
      <c r="I269" s="5"/>
      <c r="J269" s="667">
        <v>846821</v>
      </c>
      <c r="K269" s="5">
        <v>971962</v>
      </c>
    </row>
    <row r="270" spans="1:12" s="116" customFormat="1">
      <c r="A270" s="679">
        <v>40924</v>
      </c>
      <c r="B270" s="103"/>
      <c r="C270" s="103"/>
      <c r="D270" s="103"/>
      <c r="E270" s="663">
        <v>5257</v>
      </c>
      <c r="F270" s="648">
        <v>5257</v>
      </c>
      <c r="G270" s="103"/>
      <c r="H270" s="103"/>
      <c r="I270" s="103"/>
      <c r="J270" s="663">
        <v>847377</v>
      </c>
      <c r="K270" s="103"/>
      <c r="L270" s="105" t="s">
        <v>48</v>
      </c>
    </row>
    <row r="271" spans="1:12">
      <c r="A271" s="683">
        <v>40925</v>
      </c>
      <c r="B271" s="5">
        <v>9341</v>
      </c>
      <c r="C271" s="5">
        <v>7834</v>
      </c>
      <c r="D271" s="5"/>
      <c r="E271" s="667">
        <v>64192</v>
      </c>
      <c r="F271" s="658">
        <v>81367</v>
      </c>
      <c r="G271" s="5">
        <v>9569</v>
      </c>
      <c r="H271" s="5">
        <v>118023</v>
      </c>
      <c r="I271" s="5"/>
      <c r="J271" s="667">
        <v>858020</v>
      </c>
      <c r="K271" s="5">
        <v>985612</v>
      </c>
    </row>
    <row r="272" spans="1:12">
      <c r="A272" s="683">
        <v>40926</v>
      </c>
      <c r="B272" s="5">
        <v>7590</v>
      </c>
      <c r="C272" s="5">
        <v>11272</v>
      </c>
      <c r="D272" s="5"/>
      <c r="E272" s="667">
        <v>65294</v>
      </c>
      <c r="F272" s="658">
        <v>84156</v>
      </c>
      <c r="G272" s="5">
        <v>9601</v>
      </c>
      <c r="H272" s="5">
        <v>115025</v>
      </c>
      <c r="I272" s="5"/>
      <c r="J272" s="667">
        <v>855176</v>
      </c>
      <c r="K272" s="5">
        <v>979802</v>
      </c>
    </row>
    <row r="273" spans="1:11">
      <c r="A273" s="683">
        <v>40927</v>
      </c>
      <c r="B273" s="5">
        <v>7164</v>
      </c>
      <c r="C273" s="5">
        <v>7865</v>
      </c>
      <c r="D273" s="5"/>
      <c r="E273" s="667">
        <v>77945</v>
      </c>
      <c r="F273" s="658">
        <v>92974</v>
      </c>
      <c r="G273" s="5">
        <v>9851</v>
      </c>
      <c r="H273" s="5">
        <v>115417</v>
      </c>
      <c r="I273" s="5"/>
      <c r="J273" s="667">
        <v>860533</v>
      </c>
      <c r="K273" s="5">
        <v>985801</v>
      </c>
    </row>
    <row r="274" spans="1:11">
      <c r="A274" s="683">
        <v>40928</v>
      </c>
      <c r="B274" s="5">
        <v>7728</v>
      </c>
      <c r="C274" s="5">
        <v>4836</v>
      </c>
      <c r="D274" s="5"/>
      <c r="E274" s="667">
        <v>89390</v>
      </c>
      <c r="F274" s="658">
        <v>101954</v>
      </c>
      <c r="G274" s="5">
        <v>9869</v>
      </c>
      <c r="H274" s="5">
        <v>116028</v>
      </c>
      <c r="I274" s="5"/>
      <c r="J274" s="667">
        <v>867094</v>
      </c>
      <c r="K274" s="5">
        <v>992991</v>
      </c>
    </row>
    <row r="275" spans="1:11">
      <c r="A275" s="683">
        <v>40931</v>
      </c>
      <c r="B275" s="5">
        <v>8120</v>
      </c>
      <c r="C275" s="5">
        <v>6076</v>
      </c>
      <c r="D275" s="5"/>
      <c r="E275" s="667">
        <v>92462</v>
      </c>
      <c r="F275" s="658">
        <v>106658</v>
      </c>
      <c r="G275" s="5">
        <v>9663</v>
      </c>
      <c r="H275" s="5">
        <v>117198</v>
      </c>
      <c r="I275" s="5"/>
      <c r="J275" s="667">
        <v>871857</v>
      </c>
      <c r="K275" s="5">
        <v>998718</v>
      </c>
    </row>
    <row r="276" spans="1:11">
      <c r="A276" s="683">
        <v>40932</v>
      </c>
      <c r="B276" s="5">
        <v>7246</v>
      </c>
      <c r="C276" s="5">
        <v>7433</v>
      </c>
      <c r="D276" s="5"/>
      <c r="E276" s="667">
        <v>77594</v>
      </c>
      <c r="F276" s="658">
        <v>92273</v>
      </c>
      <c r="G276" s="5">
        <v>9523</v>
      </c>
      <c r="H276" s="5">
        <v>117225</v>
      </c>
      <c r="I276" s="5"/>
      <c r="J276" s="667">
        <v>875793</v>
      </c>
      <c r="K276" s="5">
        <v>1002541</v>
      </c>
    </row>
    <row r="277" spans="1:11">
      <c r="A277" s="683">
        <v>40933</v>
      </c>
      <c r="B277" s="5">
        <v>12409</v>
      </c>
      <c r="C277" s="5">
        <v>6054</v>
      </c>
      <c r="D277" s="5"/>
      <c r="E277" s="667">
        <v>117583</v>
      </c>
      <c r="F277" s="658">
        <v>136046</v>
      </c>
      <c r="G277" s="5">
        <v>9810</v>
      </c>
      <c r="H277" s="5">
        <v>119821</v>
      </c>
      <c r="I277" s="5"/>
      <c r="J277" s="667">
        <v>878758</v>
      </c>
      <c r="K277" s="5">
        <v>1008389</v>
      </c>
    </row>
    <row r="278" spans="1:11">
      <c r="A278" s="683">
        <v>40934</v>
      </c>
      <c r="B278" s="5">
        <v>11450</v>
      </c>
      <c r="C278" s="5">
        <v>8307</v>
      </c>
      <c r="D278" s="5"/>
      <c r="E278" s="667">
        <v>99176</v>
      </c>
      <c r="F278" s="658">
        <v>118933</v>
      </c>
      <c r="G278" s="5">
        <v>9875</v>
      </c>
      <c r="H278" s="5">
        <v>121403</v>
      </c>
      <c r="I278" s="5"/>
      <c r="J278" s="667">
        <v>875194</v>
      </c>
      <c r="K278" s="5">
        <v>1006472</v>
      </c>
    </row>
    <row r="279" spans="1:11">
      <c r="A279" s="683">
        <v>40935</v>
      </c>
      <c r="B279" s="5">
        <v>9639</v>
      </c>
      <c r="C279" s="5">
        <v>8668</v>
      </c>
      <c r="D279" s="5"/>
      <c r="E279" s="667">
        <v>45458</v>
      </c>
      <c r="F279" s="658">
        <v>63765</v>
      </c>
      <c r="G279" s="5">
        <v>9595</v>
      </c>
      <c r="H279" s="5">
        <v>122005</v>
      </c>
      <c r="I279" s="5"/>
      <c r="J279" s="667">
        <v>877474</v>
      </c>
      <c r="K279" s="5">
        <v>1009074</v>
      </c>
    </row>
    <row r="280" spans="1:11">
      <c r="A280" s="683">
        <v>40938</v>
      </c>
      <c r="B280" s="5">
        <v>9800</v>
      </c>
      <c r="C280" s="5">
        <v>5791</v>
      </c>
      <c r="D280" s="5"/>
      <c r="E280" s="667">
        <v>61931</v>
      </c>
      <c r="F280" s="658">
        <v>77522</v>
      </c>
      <c r="G280" s="5">
        <v>9641</v>
      </c>
      <c r="H280" s="5">
        <v>122186</v>
      </c>
      <c r="I280" s="5"/>
      <c r="J280" s="667">
        <v>879248</v>
      </c>
      <c r="K280" s="5">
        <v>1011075</v>
      </c>
    </row>
    <row r="281" spans="1:11">
      <c r="A281" s="683">
        <v>40939</v>
      </c>
      <c r="B281" s="5">
        <v>9217</v>
      </c>
      <c r="C281" s="5">
        <v>15561</v>
      </c>
      <c r="D281" s="5"/>
      <c r="E281" s="667">
        <v>66906</v>
      </c>
      <c r="F281" s="658">
        <v>91684</v>
      </c>
      <c r="G281" s="5">
        <v>9691</v>
      </c>
      <c r="H281" s="5">
        <v>121935</v>
      </c>
      <c r="I281" s="5"/>
      <c r="J281" s="667">
        <v>884920</v>
      </c>
      <c r="K281" s="5">
        <v>1016546</v>
      </c>
    </row>
    <row r="282" spans="1:11">
      <c r="A282" s="683">
        <v>40940</v>
      </c>
      <c r="B282" s="5">
        <v>7639</v>
      </c>
      <c r="C282" s="5">
        <v>12848</v>
      </c>
      <c r="D282" s="5"/>
      <c r="E282" s="667">
        <v>71466</v>
      </c>
      <c r="F282" s="658">
        <v>91953</v>
      </c>
      <c r="G282" s="5">
        <v>9655</v>
      </c>
      <c r="H282" s="5">
        <v>121477</v>
      </c>
      <c r="I282" s="5"/>
      <c r="J282" s="667">
        <v>884386</v>
      </c>
      <c r="K282" s="5">
        <v>1015518</v>
      </c>
    </row>
    <row r="283" spans="1:11">
      <c r="A283" s="683">
        <v>40941</v>
      </c>
      <c r="B283" s="5">
        <v>8819</v>
      </c>
      <c r="C283" s="5">
        <v>8852</v>
      </c>
      <c r="D283" s="5"/>
      <c r="E283" s="667">
        <v>52427</v>
      </c>
      <c r="F283" s="658">
        <v>70098</v>
      </c>
      <c r="G283" s="5">
        <v>9623</v>
      </c>
      <c r="H283" s="5">
        <v>124206</v>
      </c>
      <c r="I283" s="5"/>
      <c r="J283" s="667">
        <v>884158</v>
      </c>
      <c r="K283" s="5">
        <v>1017987</v>
      </c>
    </row>
    <row r="284" spans="1:11">
      <c r="A284" s="683">
        <v>40942</v>
      </c>
      <c r="B284" s="5">
        <v>11877</v>
      </c>
      <c r="C284" s="5">
        <v>10977</v>
      </c>
      <c r="D284" s="5"/>
      <c r="E284" s="667">
        <v>79232</v>
      </c>
      <c r="F284" s="658">
        <v>102086</v>
      </c>
      <c r="G284" s="5">
        <v>9829</v>
      </c>
      <c r="H284" s="5">
        <v>127313</v>
      </c>
      <c r="I284" s="5"/>
      <c r="J284" s="667">
        <v>883933</v>
      </c>
      <c r="K284" s="5">
        <v>1021075</v>
      </c>
    </row>
    <row r="285" spans="1:11">
      <c r="A285" s="683">
        <v>40945</v>
      </c>
      <c r="B285" s="5">
        <v>7285</v>
      </c>
      <c r="C285" s="5">
        <v>7629</v>
      </c>
      <c r="D285" s="5"/>
      <c r="E285" s="667">
        <v>71593</v>
      </c>
      <c r="F285" s="658">
        <v>86507</v>
      </c>
      <c r="G285" s="5">
        <v>10118</v>
      </c>
      <c r="H285" s="5">
        <v>126512</v>
      </c>
      <c r="I285" s="5"/>
      <c r="J285" s="667">
        <v>881997</v>
      </c>
      <c r="K285" s="5">
        <v>1018627</v>
      </c>
    </row>
    <row r="286" spans="1:11">
      <c r="A286" s="683">
        <v>40946</v>
      </c>
      <c r="B286" s="5">
        <v>9482</v>
      </c>
      <c r="C286" s="5">
        <v>7871</v>
      </c>
      <c r="D286" s="5"/>
      <c r="E286" s="667">
        <v>80505</v>
      </c>
      <c r="F286" s="658">
        <v>97858</v>
      </c>
      <c r="G286" s="5">
        <v>9657</v>
      </c>
      <c r="H286" s="5">
        <v>125389</v>
      </c>
      <c r="I286" s="5"/>
      <c r="J286" s="667">
        <v>880750</v>
      </c>
      <c r="K286" s="5">
        <v>1015796</v>
      </c>
    </row>
    <row r="287" spans="1:11">
      <c r="A287" s="683">
        <v>40947</v>
      </c>
      <c r="B287" s="5">
        <v>9886</v>
      </c>
      <c r="C287" s="5">
        <v>5058</v>
      </c>
      <c r="D287" s="5"/>
      <c r="E287" s="667">
        <v>78446</v>
      </c>
      <c r="F287" s="658">
        <v>93390</v>
      </c>
      <c r="G287" s="5">
        <v>10041</v>
      </c>
      <c r="H287" s="5">
        <v>125469</v>
      </c>
      <c r="I287" s="5"/>
      <c r="J287" s="667">
        <v>875984</v>
      </c>
      <c r="K287" s="5">
        <v>1011494</v>
      </c>
    </row>
    <row r="288" spans="1:11">
      <c r="A288" s="683">
        <v>40948</v>
      </c>
      <c r="B288" s="5">
        <v>11225</v>
      </c>
      <c r="C288" s="5">
        <v>7846</v>
      </c>
      <c r="D288" s="5"/>
      <c r="E288" s="667">
        <v>71893</v>
      </c>
      <c r="F288" s="658">
        <v>90964</v>
      </c>
      <c r="G288" s="5">
        <v>9680</v>
      </c>
      <c r="H288" s="5">
        <v>126480</v>
      </c>
      <c r="I288" s="5"/>
      <c r="J288" s="667">
        <v>880796</v>
      </c>
      <c r="K288" s="5">
        <v>1016956</v>
      </c>
    </row>
    <row r="289" spans="1:12">
      <c r="A289" s="683">
        <v>40949</v>
      </c>
      <c r="B289" s="5">
        <v>9474</v>
      </c>
      <c r="C289" s="5">
        <v>6780</v>
      </c>
      <c r="D289" s="5"/>
      <c r="E289" s="667">
        <v>76480</v>
      </c>
      <c r="F289" s="658">
        <v>92734</v>
      </c>
      <c r="G289" s="5">
        <v>9798</v>
      </c>
      <c r="H289" s="5">
        <v>126760</v>
      </c>
      <c r="I289" s="5"/>
      <c r="J289" s="667">
        <v>885252</v>
      </c>
      <c r="K289" s="5">
        <v>1021810</v>
      </c>
    </row>
    <row r="290" spans="1:12">
      <c r="A290" s="683">
        <v>40952</v>
      </c>
      <c r="B290" s="5">
        <v>6899</v>
      </c>
      <c r="C290" s="5">
        <v>7223</v>
      </c>
      <c r="D290" s="5"/>
      <c r="E290" s="667">
        <v>80212</v>
      </c>
      <c r="F290" s="658">
        <v>94334</v>
      </c>
      <c r="G290" s="5">
        <v>9761</v>
      </c>
      <c r="H290" s="5">
        <v>128678</v>
      </c>
      <c r="I290" s="5"/>
      <c r="J290" s="667">
        <v>878828</v>
      </c>
      <c r="K290" s="5">
        <v>1017267</v>
      </c>
    </row>
    <row r="291" spans="1:12">
      <c r="A291" s="683">
        <v>40953</v>
      </c>
      <c r="B291" s="5">
        <v>7413</v>
      </c>
      <c r="C291" s="5">
        <v>6725</v>
      </c>
      <c r="D291" s="5"/>
      <c r="E291" s="667">
        <v>96001</v>
      </c>
      <c r="F291" s="658">
        <v>110139</v>
      </c>
      <c r="G291" s="5">
        <v>9942</v>
      </c>
      <c r="H291" s="5">
        <v>129446</v>
      </c>
      <c r="I291" s="5"/>
      <c r="J291" s="667">
        <v>863662</v>
      </c>
      <c r="K291" s="5">
        <v>1003050</v>
      </c>
    </row>
    <row r="292" spans="1:12">
      <c r="A292" s="683">
        <v>40954</v>
      </c>
      <c r="B292" s="5">
        <v>8469</v>
      </c>
      <c r="C292" s="5">
        <v>9358</v>
      </c>
      <c r="D292" s="5"/>
      <c r="E292" s="667">
        <v>114403</v>
      </c>
      <c r="F292" s="658">
        <v>132230</v>
      </c>
      <c r="G292" s="5">
        <v>9690</v>
      </c>
      <c r="H292" s="5">
        <v>131115</v>
      </c>
      <c r="I292" s="5"/>
      <c r="J292" s="667">
        <v>857442</v>
      </c>
      <c r="K292" s="5">
        <v>998247</v>
      </c>
    </row>
    <row r="293" spans="1:12">
      <c r="A293" s="683">
        <v>40955</v>
      </c>
      <c r="B293" s="5">
        <v>9549</v>
      </c>
      <c r="C293" s="5">
        <v>7430</v>
      </c>
      <c r="D293" s="5"/>
      <c r="E293" s="667">
        <v>124039</v>
      </c>
      <c r="F293" s="658">
        <v>141018</v>
      </c>
      <c r="G293" s="5">
        <v>9713</v>
      </c>
      <c r="H293" s="5">
        <v>132580</v>
      </c>
      <c r="I293" s="5"/>
      <c r="J293" s="667">
        <v>862976</v>
      </c>
      <c r="K293" s="5">
        <v>1005269</v>
      </c>
    </row>
    <row r="294" spans="1:12">
      <c r="A294" s="683">
        <v>40956</v>
      </c>
      <c r="B294" s="5">
        <v>7094</v>
      </c>
      <c r="C294" s="5">
        <v>7499</v>
      </c>
      <c r="D294" s="5"/>
      <c r="E294" s="667">
        <v>65085</v>
      </c>
      <c r="F294" s="658">
        <v>79678</v>
      </c>
      <c r="G294" s="5">
        <v>9802</v>
      </c>
      <c r="H294" s="5">
        <v>131413</v>
      </c>
      <c r="I294" s="5"/>
      <c r="J294" s="667">
        <v>868365</v>
      </c>
      <c r="K294" s="5">
        <v>1009580</v>
      </c>
    </row>
    <row r="295" spans="1:12" s="116" customFormat="1" ht="12" customHeight="1">
      <c r="A295" s="679">
        <v>40959</v>
      </c>
      <c r="B295" s="103"/>
      <c r="C295" s="103"/>
      <c r="D295" s="103"/>
      <c r="E295" s="663">
        <v>2956</v>
      </c>
      <c r="F295" s="648">
        <v>2956</v>
      </c>
      <c r="G295" s="103"/>
      <c r="H295" s="103"/>
      <c r="I295" s="103"/>
      <c r="J295" s="663">
        <v>868265</v>
      </c>
      <c r="K295" s="103"/>
      <c r="L295" s="105" t="s">
        <v>49</v>
      </c>
    </row>
    <row r="296" spans="1:12">
      <c r="A296" s="683">
        <v>40960</v>
      </c>
      <c r="B296" s="5">
        <v>9160</v>
      </c>
      <c r="C296" s="5">
        <v>7146</v>
      </c>
      <c r="D296" s="5"/>
      <c r="E296" s="667">
        <v>49826</v>
      </c>
      <c r="F296" s="658">
        <v>66132</v>
      </c>
      <c r="G296" s="5">
        <v>9737</v>
      </c>
      <c r="H296" s="5">
        <v>133023</v>
      </c>
      <c r="I296" s="5"/>
      <c r="J296" s="667">
        <v>876594</v>
      </c>
      <c r="K296" s="5">
        <v>1019354</v>
      </c>
    </row>
    <row r="297" spans="1:12">
      <c r="A297" s="683">
        <v>40961</v>
      </c>
      <c r="B297" s="5">
        <v>9752</v>
      </c>
      <c r="C297" s="5">
        <v>7986</v>
      </c>
      <c r="D297" s="5"/>
      <c r="E297" s="667">
        <v>66394</v>
      </c>
      <c r="F297" s="658">
        <v>84132</v>
      </c>
      <c r="G297" s="5">
        <v>9748</v>
      </c>
      <c r="H297" s="5">
        <v>132554</v>
      </c>
      <c r="I297" s="5"/>
      <c r="J297" s="667">
        <v>876481</v>
      </c>
      <c r="K297" s="5">
        <v>1018783</v>
      </c>
    </row>
    <row r="298" spans="1:12">
      <c r="A298" s="683">
        <v>40962</v>
      </c>
      <c r="B298" s="5">
        <v>9363</v>
      </c>
      <c r="C298" s="5">
        <v>7365</v>
      </c>
      <c r="D298" s="5"/>
      <c r="E298" s="667">
        <v>70040</v>
      </c>
      <c r="F298" s="658">
        <v>86768</v>
      </c>
      <c r="G298" s="5">
        <v>10008</v>
      </c>
      <c r="H298" s="5">
        <v>132678</v>
      </c>
      <c r="I298" s="5"/>
      <c r="J298" s="667">
        <v>880111</v>
      </c>
      <c r="K298" s="5">
        <v>1022797</v>
      </c>
    </row>
    <row r="299" spans="1:12">
      <c r="A299" s="683">
        <v>40963</v>
      </c>
      <c r="B299" s="5">
        <v>8676</v>
      </c>
      <c r="C299" s="5">
        <v>5820</v>
      </c>
      <c r="D299" s="5"/>
      <c r="E299" s="667">
        <v>43575</v>
      </c>
      <c r="F299" s="658">
        <v>58071</v>
      </c>
      <c r="G299" s="5">
        <v>10220</v>
      </c>
      <c r="H299" s="5">
        <v>132315</v>
      </c>
      <c r="I299" s="5"/>
      <c r="J299" s="667">
        <v>882286</v>
      </c>
      <c r="K299" s="5">
        <v>1024821</v>
      </c>
    </row>
    <row r="300" spans="1:12">
      <c r="A300" s="683">
        <v>40966</v>
      </c>
      <c r="B300" s="5">
        <v>8204</v>
      </c>
      <c r="C300" s="5">
        <v>7463</v>
      </c>
      <c r="D300" s="5"/>
      <c r="E300" s="667">
        <v>49409</v>
      </c>
      <c r="F300" s="658">
        <v>65076</v>
      </c>
      <c r="G300" s="5">
        <v>10314</v>
      </c>
      <c r="H300" s="5">
        <v>133140</v>
      </c>
      <c r="I300" s="5"/>
      <c r="J300" s="667">
        <v>879665</v>
      </c>
      <c r="K300" s="5">
        <v>1023119</v>
      </c>
    </row>
    <row r="301" spans="1:12">
      <c r="A301" s="683">
        <v>40967</v>
      </c>
      <c r="B301" s="5">
        <v>12216</v>
      </c>
      <c r="C301" s="5">
        <v>7394</v>
      </c>
      <c r="D301" s="5"/>
      <c r="E301" s="667">
        <v>80280</v>
      </c>
      <c r="F301" s="658">
        <v>99890</v>
      </c>
      <c r="G301" s="5">
        <v>10305</v>
      </c>
      <c r="H301" s="5">
        <v>132966</v>
      </c>
      <c r="I301" s="5"/>
      <c r="J301" s="667">
        <v>875028</v>
      </c>
      <c r="K301" s="5">
        <v>1018299</v>
      </c>
    </row>
    <row r="302" spans="1:12">
      <c r="A302" s="683">
        <v>40968</v>
      </c>
      <c r="B302" s="5">
        <v>23863</v>
      </c>
      <c r="C302" s="5">
        <v>14682</v>
      </c>
      <c r="D302" s="5"/>
      <c r="E302" s="667">
        <v>76086</v>
      </c>
      <c r="F302" s="658">
        <v>114631</v>
      </c>
      <c r="G302" s="5">
        <v>11101</v>
      </c>
      <c r="H302" s="5">
        <v>133422</v>
      </c>
      <c r="I302" s="5"/>
      <c r="J302" s="667">
        <v>879922</v>
      </c>
      <c r="K302" s="5">
        <v>1024445</v>
      </c>
    </row>
    <row r="303" spans="1:12">
      <c r="A303" s="683">
        <v>40969</v>
      </c>
      <c r="B303" s="5">
        <v>11131</v>
      </c>
      <c r="C303" s="5">
        <v>11823</v>
      </c>
      <c r="D303" s="5"/>
      <c r="E303" s="667">
        <v>98577</v>
      </c>
      <c r="F303" s="658">
        <v>121531</v>
      </c>
      <c r="G303" s="5">
        <v>9766</v>
      </c>
      <c r="H303" s="5">
        <v>132711</v>
      </c>
      <c r="I303" s="5"/>
      <c r="J303" s="667">
        <v>882974</v>
      </c>
      <c r="K303" s="5">
        <v>1025451</v>
      </c>
    </row>
    <row r="304" spans="1:12">
      <c r="A304" s="683">
        <v>40970</v>
      </c>
      <c r="B304" s="5">
        <v>6839</v>
      </c>
      <c r="C304" s="5">
        <v>6717</v>
      </c>
      <c r="D304" s="5"/>
      <c r="E304" s="667">
        <v>72904</v>
      </c>
      <c r="F304" s="658">
        <v>86460</v>
      </c>
      <c r="G304" s="5">
        <v>9580</v>
      </c>
      <c r="H304" s="5">
        <v>132655</v>
      </c>
      <c r="I304" s="5"/>
      <c r="J304" s="667">
        <v>890786</v>
      </c>
      <c r="K304" s="5">
        <v>1033021</v>
      </c>
    </row>
    <row r="305" spans="1:11">
      <c r="A305" s="683">
        <v>40973</v>
      </c>
      <c r="B305" s="5">
        <v>7330</v>
      </c>
      <c r="C305" s="5">
        <v>6289</v>
      </c>
      <c r="D305" s="5"/>
      <c r="E305" s="667">
        <v>72675</v>
      </c>
      <c r="F305" s="658">
        <v>86294</v>
      </c>
      <c r="G305" s="5">
        <v>9585</v>
      </c>
      <c r="H305" s="5">
        <v>134090</v>
      </c>
      <c r="I305" s="5"/>
      <c r="J305" s="667">
        <v>899419</v>
      </c>
      <c r="K305" s="5">
        <v>1043094</v>
      </c>
    </row>
    <row r="306" spans="1:11">
      <c r="A306" s="683">
        <v>40974</v>
      </c>
      <c r="B306" s="5">
        <v>12256</v>
      </c>
      <c r="C306" s="5">
        <v>11585</v>
      </c>
      <c r="D306" s="5"/>
      <c r="E306" s="667">
        <v>54989</v>
      </c>
      <c r="F306" s="658">
        <v>78830</v>
      </c>
      <c r="G306" s="5">
        <v>9715</v>
      </c>
      <c r="H306" s="5">
        <v>132960</v>
      </c>
      <c r="I306" s="5"/>
      <c r="J306" s="667">
        <v>901988</v>
      </c>
      <c r="K306" s="5">
        <v>1044663</v>
      </c>
    </row>
    <row r="307" spans="1:11">
      <c r="A307" s="683">
        <v>40975</v>
      </c>
      <c r="B307" s="5">
        <v>6735</v>
      </c>
      <c r="C307" s="5">
        <v>20000</v>
      </c>
      <c r="D307" s="5"/>
      <c r="E307" s="667">
        <v>47770</v>
      </c>
      <c r="F307" s="658">
        <v>74505</v>
      </c>
      <c r="G307" s="5">
        <v>9708</v>
      </c>
      <c r="H307" s="5">
        <v>135182</v>
      </c>
      <c r="I307" s="5"/>
      <c r="J307" s="667">
        <v>907518</v>
      </c>
      <c r="K307" s="5">
        <v>1052408</v>
      </c>
    </row>
    <row r="308" spans="1:11">
      <c r="A308" s="683">
        <v>40976</v>
      </c>
      <c r="B308" s="5">
        <v>6770</v>
      </c>
      <c r="C308" s="5">
        <v>59445</v>
      </c>
      <c r="D308" s="5"/>
      <c r="E308" s="667">
        <v>65012</v>
      </c>
      <c r="F308" s="658">
        <v>131227</v>
      </c>
      <c r="G308" s="5">
        <v>9586</v>
      </c>
      <c r="H308" s="5">
        <v>137512</v>
      </c>
      <c r="I308" s="5"/>
      <c r="J308" s="667">
        <v>913678</v>
      </c>
      <c r="K308" s="5">
        <v>1060776</v>
      </c>
    </row>
    <row r="309" spans="1:11">
      <c r="A309" s="683">
        <v>40977</v>
      </c>
      <c r="B309" s="5">
        <v>11440</v>
      </c>
      <c r="C309" s="5">
        <v>91598</v>
      </c>
      <c r="D309" s="5"/>
      <c r="E309" s="667">
        <v>72972</v>
      </c>
      <c r="F309" s="658">
        <v>176010</v>
      </c>
      <c r="G309" s="5">
        <v>9597</v>
      </c>
      <c r="H309" s="5">
        <v>143091</v>
      </c>
      <c r="I309" s="5"/>
      <c r="J309" s="667">
        <v>919138</v>
      </c>
      <c r="K309" s="5">
        <v>1071826</v>
      </c>
    </row>
    <row r="310" spans="1:11">
      <c r="A310" s="683">
        <v>40980</v>
      </c>
      <c r="B310" s="5">
        <v>7119</v>
      </c>
      <c r="C310" s="5">
        <v>99254</v>
      </c>
      <c r="D310" s="5"/>
      <c r="E310" s="667">
        <v>41653</v>
      </c>
      <c r="F310" s="658">
        <v>148026</v>
      </c>
      <c r="G310" s="5">
        <v>9957</v>
      </c>
      <c r="H310" s="5">
        <v>159080</v>
      </c>
      <c r="I310" s="5"/>
      <c r="J310" s="667">
        <v>922068</v>
      </c>
      <c r="K310" s="5">
        <v>1091105</v>
      </c>
    </row>
    <row r="311" spans="1:11">
      <c r="A311" s="683">
        <v>40981</v>
      </c>
      <c r="B311" s="5">
        <v>11775</v>
      </c>
      <c r="C311" s="5">
        <v>57423</v>
      </c>
      <c r="D311" s="5"/>
      <c r="E311" s="667">
        <v>89610</v>
      </c>
      <c r="F311" s="658">
        <v>158808</v>
      </c>
      <c r="G311" s="5">
        <v>9964</v>
      </c>
      <c r="H311" s="5">
        <v>159760</v>
      </c>
      <c r="I311" s="5"/>
      <c r="J311" s="667">
        <v>924319</v>
      </c>
      <c r="K311" s="5">
        <v>1094043</v>
      </c>
    </row>
    <row r="312" spans="1:11">
      <c r="A312" s="683">
        <v>40982</v>
      </c>
      <c r="B312" s="5">
        <v>12968</v>
      </c>
      <c r="C312" s="5">
        <v>37794</v>
      </c>
      <c r="D312" s="5"/>
      <c r="E312" s="667">
        <v>118025</v>
      </c>
      <c r="F312" s="658">
        <v>168787</v>
      </c>
      <c r="G312" s="5">
        <v>10304</v>
      </c>
      <c r="H312" s="5">
        <v>155010</v>
      </c>
      <c r="I312" s="5"/>
      <c r="J312" s="667">
        <v>934205</v>
      </c>
      <c r="K312" s="5">
        <v>1099519</v>
      </c>
    </row>
    <row r="313" spans="1:11">
      <c r="A313" s="683">
        <v>40983</v>
      </c>
      <c r="B313" s="5">
        <v>8350</v>
      </c>
      <c r="C313" s="5">
        <v>20070</v>
      </c>
      <c r="D313" s="5"/>
      <c r="E313" s="667">
        <v>88815</v>
      </c>
      <c r="F313" s="658">
        <v>117235</v>
      </c>
      <c r="G313" s="5">
        <v>9915</v>
      </c>
      <c r="H313" s="5">
        <v>154798</v>
      </c>
      <c r="I313" s="5"/>
      <c r="J313" s="667">
        <v>942758</v>
      </c>
      <c r="K313" s="5">
        <v>1107471</v>
      </c>
    </row>
    <row r="314" spans="1:11">
      <c r="A314" s="683">
        <v>40984</v>
      </c>
      <c r="B314" s="5">
        <v>7164</v>
      </c>
      <c r="C314" s="5">
        <v>10631</v>
      </c>
      <c r="D314" s="5"/>
      <c r="E314" s="667">
        <v>85881</v>
      </c>
      <c r="F314" s="658">
        <v>103676</v>
      </c>
      <c r="G314" s="5">
        <v>9716</v>
      </c>
      <c r="H314" s="5">
        <v>153955</v>
      </c>
      <c r="I314" s="5"/>
      <c r="J314" s="667">
        <v>948365</v>
      </c>
      <c r="K314" s="5">
        <v>1112036</v>
      </c>
    </row>
    <row r="315" spans="1:11">
      <c r="A315" s="683">
        <v>40987</v>
      </c>
      <c r="B315" s="5">
        <v>6425</v>
      </c>
      <c r="C315" s="5">
        <v>5560</v>
      </c>
      <c r="D315" s="5"/>
      <c r="E315" s="667">
        <v>84164</v>
      </c>
      <c r="F315" s="658">
        <v>96149</v>
      </c>
      <c r="G315" s="5">
        <v>9667</v>
      </c>
      <c r="H315" s="5">
        <v>133487</v>
      </c>
      <c r="I315" s="5"/>
      <c r="J315" s="667">
        <v>949718</v>
      </c>
      <c r="K315" s="5">
        <v>1092872</v>
      </c>
    </row>
    <row r="316" spans="1:11" ht="14.25" customHeight="1">
      <c r="A316" s="683">
        <v>40988</v>
      </c>
      <c r="B316" s="5">
        <v>7901</v>
      </c>
      <c r="C316" s="5">
        <v>11352</v>
      </c>
      <c r="D316" s="5"/>
      <c r="E316" s="667">
        <v>78961</v>
      </c>
      <c r="F316" s="658">
        <v>98214</v>
      </c>
      <c r="G316" s="5">
        <v>9887</v>
      </c>
      <c r="H316" s="5">
        <v>133957</v>
      </c>
      <c r="I316" s="5"/>
      <c r="J316" s="667">
        <v>858521</v>
      </c>
      <c r="K316" s="5">
        <v>1002365</v>
      </c>
    </row>
    <row r="317" spans="1:11">
      <c r="A317" s="683">
        <v>40989</v>
      </c>
      <c r="B317" s="5">
        <v>6241</v>
      </c>
      <c r="C317" s="5">
        <v>15231</v>
      </c>
      <c r="D317" s="5"/>
      <c r="E317" s="667">
        <v>83858</v>
      </c>
      <c r="F317" s="658">
        <v>105330</v>
      </c>
      <c r="G317" s="5">
        <v>9700</v>
      </c>
      <c r="H317" s="5">
        <v>133248</v>
      </c>
      <c r="I317" s="5"/>
      <c r="J317" s="667">
        <v>863281</v>
      </c>
      <c r="K317" s="5">
        <v>1006229</v>
      </c>
    </row>
    <row r="318" spans="1:11">
      <c r="A318" s="683">
        <v>40990</v>
      </c>
      <c r="B318" s="5">
        <v>10053</v>
      </c>
      <c r="C318" s="5">
        <v>18118</v>
      </c>
      <c r="D318" s="5"/>
      <c r="E318" s="667">
        <v>61267</v>
      </c>
      <c r="F318" s="658">
        <v>89438</v>
      </c>
      <c r="G318" s="5">
        <v>9856</v>
      </c>
      <c r="H318" s="5">
        <v>137537</v>
      </c>
      <c r="I318" s="5"/>
      <c r="J318" s="667">
        <v>860917</v>
      </c>
      <c r="K318" s="5">
        <v>1008310</v>
      </c>
    </row>
    <row r="319" spans="1:11">
      <c r="A319" s="683">
        <v>40991</v>
      </c>
      <c r="B319" s="5">
        <v>8285</v>
      </c>
      <c r="C319" s="5">
        <v>8707</v>
      </c>
      <c r="D319" s="5"/>
      <c r="E319" s="667">
        <v>54892</v>
      </c>
      <c r="F319" s="658">
        <v>71884</v>
      </c>
      <c r="G319" s="5">
        <v>9618</v>
      </c>
      <c r="H319" s="5">
        <v>141727</v>
      </c>
      <c r="I319" s="5"/>
      <c r="J319" s="667">
        <v>863888</v>
      </c>
      <c r="K319" s="5">
        <v>1015233</v>
      </c>
    </row>
    <row r="320" spans="1:11">
      <c r="A320" s="683">
        <v>40994</v>
      </c>
      <c r="B320" s="5">
        <v>9565</v>
      </c>
      <c r="C320" s="5">
        <v>9573</v>
      </c>
      <c r="D320" s="5"/>
      <c r="E320" s="667">
        <v>59715</v>
      </c>
      <c r="F320" s="658">
        <v>78853</v>
      </c>
      <c r="G320" s="5">
        <v>9583</v>
      </c>
      <c r="H320" s="5">
        <v>141938</v>
      </c>
      <c r="I320" s="5"/>
      <c r="J320" s="667">
        <v>870579</v>
      </c>
      <c r="K320" s="5">
        <v>1022100</v>
      </c>
    </row>
    <row r="321" spans="1:12">
      <c r="A321" s="683">
        <v>40995</v>
      </c>
      <c r="B321" s="5">
        <v>8245</v>
      </c>
      <c r="C321" s="5">
        <v>13516</v>
      </c>
      <c r="D321" s="5"/>
      <c r="E321" s="667">
        <v>70063</v>
      </c>
      <c r="F321" s="658">
        <v>91824</v>
      </c>
      <c r="G321" s="5">
        <v>9677</v>
      </c>
      <c r="H321" s="5">
        <v>137250</v>
      </c>
      <c r="I321" s="5"/>
      <c r="J321" s="667">
        <v>876562</v>
      </c>
      <c r="K321" s="5">
        <v>1023489</v>
      </c>
    </row>
    <row r="322" spans="1:12">
      <c r="A322" s="683">
        <v>40996</v>
      </c>
      <c r="B322" s="5">
        <v>9258</v>
      </c>
      <c r="C322" s="5">
        <v>11546</v>
      </c>
      <c r="D322" s="5"/>
      <c r="E322" s="667">
        <v>58547</v>
      </c>
      <c r="F322" s="658">
        <v>79351</v>
      </c>
      <c r="G322" s="5">
        <v>9874</v>
      </c>
      <c r="H322" s="5">
        <v>137058</v>
      </c>
      <c r="I322" s="5"/>
      <c r="J322" s="667">
        <v>878456</v>
      </c>
      <c r="K322" s="5">
        <v>1025388</v>
      </c>
    </row>
    <row r="323" spans="1:12">
      <c r="A323" s="683">
        <v>40997</v>
      </c>
      <c r="B323" s="5">
        <v>8295</v>
      </c>
      <c r="C323" s="5">
        <v>11021</v>
      </c>
      <c r="D323" s="5"/>
      <c r="E323" s="667">
        <v>56425</v>
      </c>
      <c r="F323" s="658">
        <v>75741</v>
      </c>
      <c r="G323" s="5">
        <v>9594</v>
      </c>
      <c r="H323" s="5">
        <v>131845</v>
      </c>
      <c r="I323" s="5"/>
      <c r="J323" s="667">
        <v>884542</v>
      </c>
      <c r="K323" s="5">
        <v>1025981</v>
      </c>
    </row>
    <row r="324" spans="1:12">
      <c r="A324" s="683">
        <v>40998</v>
      </c>
      <c r="B324" s="5">
        <v>5296</v>
      </c>
      <c r="C324" s="5">
        <v>11422</v>
      </c>
      <c r="D324" s="5"/>
      <c r="E324" s="667">
        <v>53047</v>
      </c>
      <c r="F324" s="658">
        <v>69765</v>
      </c>
      <c r="G324" s="5">
        <v>9777</v>
      </c>
      <c r="H324" s="5">
        <v>133689</v>
      </c>
      <c r="I324" s="5"/>
      <c r="J324" s="667">
        <v>885250</v>
      </c>
      <c r="K324" s="5">
        <v>1028716</v>
      </c>
    </row>
    <row r="325" spans="1:12">
      <c r="A325" s="683">
        <v>41001</v>
      </c>
      <c r="B325" s="5">
        <v>6131</v>
      </c>
      <c r="C325" s="5">
        <v>13875</v>
      </c>
      <c r="D325" s="5"/>
      <c r="E325" s="667">
        <v>35976</v>
      </c>
      <c r="F325" s="658">
        <v>55982</v>
      </c>
      <c r="G325" s="5">
        <v>9576</v>
      </c>
      <c r="H325" s="5">
        <v>138580</v>
      </c>
      <c r="I325" s="5"/>
      <c r="J325" s="667">
        <v>890158</v>
      </c>
      <c r="K325" s="5">
        <v>1038314</v>
      </c>
    </row>
    <row r="326" spans="1:12">
      <c r="A326" s="683">
        <v>41002</v>
      </c>
      <c r="B326" s="5">
        <v>8303</v>
      </c>
      <c r="C326" s="5">
        <v>11369</v>
      </c>
      <c r="D326" s="5"/>
      <c r="E326" s="667">
        <v>60288</v>
      </c>
      <c r="F326" s="658">
        <v>79960</v>
      </c>
      <c r="G326" s="5">
        <v>9581</v>
      </c>
      <c r="H326" s="5">
        <v>139436</v>
      </c>
      <c r="I326" s="5"/>
      <c r="J326" s="667">
        <v>890703</v>
      </c>
      <c r="K326" s="5">
        <v>1039720</v>
      </c>
    </row>
    <row r="327" spans="1:12">
      <c r="A327" s="683">
        <v>41003</v>
      </c>
      <c r="B327" s="5">
        <v>9492</v>
      </c>
      <c r="C327" s="5">
        <v>7804</v>
      </c>
      <c r="D327" s="5"/>
      <c r="E327" s="667">
        <v>58959</v>
      </c>
      <c r="F327" s="658">
        <v>76255</v>
      </c>
      <c r="G327" s="5">
        <v>9838</v>
      </c>
      <c r="H327" s="5">
        <v>138617</v>
      </c>
      <c r="I327" s="5"/>
      <c r="J327" s="667">
        <v>896529</v>
      </c>
      <c r="K327" s="5">
        <v>1044984</v>
      </c>
    </row>
    <row r="328" spans="1:12">
      <c r="A328" s="683">
        <v>41004</v>
      </c>
      <c r="B328" s="5">
        <v>6288</v>
      </c>
      <c r="C328" s="5">
        <v>7632</v>
      </c>
      <c r="D328" s="5"/>
      <c r="E328" s="667">
        <v>49704</v>
      </c>
      <c r="F328" s="658">
        <v>63624</v>
      </c>
      <c r="G328" s="5">
        <v>9611</v>
      </c>
      <c r="H328" s="5">
        <v>139417</v>
      </c>
      <c r="I328" s="5"/>
      <c r="J328" s="667">
        <v>896826</v>
      </c>
      <c r="K328" s="5">
        <v>1045854</v>
      </c>
    </row>
    <row r="329" spans="1:12" s="116" customFormat="1">
      <c r="A329" s="679">
        <v>41005</v>
      </c>
      <c r="B329" s="103"/>
      <c r="C329" s="103"/>
      <c r="D329" s="103"/>
      <c r="E329" s="663">
        <v>18310</v>
      </c>
      <c r="F329" s="648">
        <v>18310</v>
      </c>
      <c r="G329" s="103"/>
      <c r="H329" s="103"/>
      <c r="I329" s="103"/>
      <c r="J329" s="663">
        <v>896659</v>
      </c>
      <c r="K329" s="103"/>
      <c r="L329" s="105" t="s">
        <v>52</v>
      </c>
    </row>
    <row r="330" spans="1:12">
      <c r="A330" s="678">
        <v>41008</v>
      </c>
      <c r="B330" s="5">
        <v>3936</v>
      </c>
      <c r="C330" s="5">
        <v>5811</v>
      </c>
      <c r="D330" s="5"/>
      <c r="E330" s="667">
        <v>37564</v>
      </c>
      <c r="F330" s="658">
        <v>47311</v>
      </c>
      <c r="G330" s="5">
        <v>9498</v>
      </c>
      <c r="H330" s="5">
        <v>140526</v>
      </c>
      <c r="I330" s="5"/>
      <c r="J330" s="667">
        <v>899158</v>
      </c>
      <c r="K330" s="5">
        <v>1049182</v>
      </c>
    </row>
    <row r="331" spans="1:12">
      <c r="A331" s="678">
        <v>41009</v>
      </c>
      <c r="B331" s="5">
        <v>8714</v>
      </c>
      <c r="C331" s="5">
        <v>12144</v>
      </c>
      <c r="D331" s="5"/>
      <c r="E331" s="667">
        <v>90101</v>
      </c>
      <c r="F331" s="658">
        <v>110959</v>
      </c>
      <c r="G331" s="5">
        <v>9498</v>
      </c>
      <c r="H331" s="5">
        <v>139910</v>
      </c>
      <c r="I331" s="5"/>
      <c r="J331" s="667">
        <v>905652</v>
      </c>
      <c r="K331" s="5">
        <v>1055060</v>
      </c>
    </row>
    <row r="332" spans="1:12">
      <c r="A332" s="678">
        <v>41010</v>
      </c>
      <c r="B332" s="5">
        <v>4526</v>
      </c>
      <c r="C332" s="5">
        <v>8287</v>
      </c>
      <c r="D332" s="5"/>
      <c r="E332" s="667">
        <v>54211</v>
      </c>
      <c r="F332" s="658">
        <v>67024</v>
      </c>
      <c r="G332" s="5">
        <v>9478</v>
      </c>
      <c r="H332" s="5">
        <v>137950</v>
      </c>
      <c r="I332" s="5"/>
      <c r="J332" s="667">
        <v>912808</v>
      </c>
      <c r="K332" s="5">
        <v>1060236</v>
      </c>
    </row>
    <row r="333" spans="1:12">
      <c r="A333" s="678">
        <v>41011</v>
      </c>
      <c r="B333" s="5">
        <v>6752</v>
      </c>
      <c r="C333" s="5">
        <v>10422</v>
      </c>
      <c r="D333" s="5"/>
      <c r="E333" s="667">
        <v>49579</v>
      </c>
      <c r="F333" s="658">
        <v>66753</v>
      </c>
      <c r="G333" s="5">
        <v>9510</v>
      </c>
      <c r="H333" s="5">
        <v>137434</v>
      </c>
      <c r="I333" s="5"/>
      <c r="J333" s="667">
        <v>912373</v>
      </c>
      <c r="K333" s="5">
        <v>1059317</v>
      </c>
    </row>
    <row r="334" spans="1:12">
      <c r="A334" s="678">
        <v>41012</v>
      </c>
      <c r="B334" s="5">
        <v>8610</v>
      </c>
      <c r="C334" s="5">
        <v>14381</v>
      </c>
      <c r="D334" s="5"/>
      <c r="E334" s="667">
        <v>49218</v>
      </c>
      <c r="F334" s="658">
        <v>72209</v>
      </c>
      <c r="G334" s="5">
        <v>9701</v>
      </c>
      <c r="H334" s="5">
        <v>139070</v>
      </c>
      <c r="I334" s="5"/>
      <c r="J334" s="667">
        <v>909860</v>
      </c>
      <c r="K334" s="5">
        <v>1058631</v>
      </c>
    </row>
    <row r="335" spans="1:12">
      <c r="A335" s="678">
        <v>41015</v>
      </c>
      <c r="B335" s="5">
        <v>5780</v>
      </c>
      <c r="C335" s="5">
        <v>8218</v>
      </c>
      <c r="D335" s="5"/>
      <c r="E335" s="667">
        <v>43934</v>
      </c>
      <c r="F335" s="658">
        <v>57932</v>
      </c>
      <c r="G335" s="5">
        <v>9613</v>
      </c>
      <c r="H335" s="5">
        <v>139322</v>
      </c>
      <c r="I335" s="5"/>
      <c r="J335" s="667">
        <v>912953</v>
      </c>
      <c r="K335" s="5">
        <v>1061888</v>
      </c>
    </row>
    <row r="336" spans="1:12">
      <c r="A336" s="678">
        <v>41016</v>
      </c>
      <c r="B336" s="5">
        <v>7851</v>
      </c>
      <c r="C336" s="5">
        <v>7662</v>
      </c>
      <c r="D336" s="5"/>
      <c r="E336" s="667">
        <v>40894</v>
      </c>
      <c r="F336" s="658">
        <v>56407</v>
      </c>
      <c r="G336" s="5">
        <v>9454</v>
      </c>
      <c r="H336" s="5">
        <v>140467</v>
      </c>
      <c r="I336" s="5"/>
      <c r="J336" s="667">
        <v>917089</v>
      </c>
      <c r="K336" s="5">
        <v>1067010</v>
      </c>
    </row>
    <row r="337" spans="1:11">
      <c r="A337" s="678">
        <v>41017</v>
      </c>
      <c r="B337" s="5">
        <v>5486</v>
      </c>
      <c r="C337" s="5">
        <v>7585</v>
      </c>
      <c r="D337" s="5"/>
      <c r="E337" s="667">
        <v>29442</v>
      </c>
      <c r="F337" s="658">
        <v>42513</v>
      </c>
      <c r="G337" s="5">
        <v>9677</v>
      </c>
      <c r="H337" s="5">
        <v>140884</v>
      </c>
      <c r="I337" s="5"/>
      <c r="J337" s="667">
        <v>917866</v>
      </c>
      <c r="K337" s="5">
        <v>1068427</v>
      </c>
    </row>
    <row r="338" spans="1:11">
      <c r="A338" s="678">
        <v>41018</v>
      </c>
      <c r="B338" s="5">
        <v>7908</v>
      </c>
      <c r="C338" s="5">
        <v>7520</v>
      </c>
      <c r="D338" s="5"/>
      <c r="E338" s="667">
        <v>37234</v>
      </c>
      <c r="F338" s="658">
        <v>52662</v>
      </c>
      <c r="G338" s="5">
        <v>9791</v>
      </c>
      <c r="H338" s="5">
        <v>142220</v>
      </c>
      <c r="I338" s="5"/>
      <c r="J338" s="667">
        <v>914587</v>
      </c>
      <c r="K338" s="5">
        <v>1066598</v>
      </c>
    </row>
    <row r="339" spans="1:11">
      <c r="A339" s="678">
        <v>41019</v>
      </c>
      <c r="B339" s="5">
        <v>4945</v>
      </c>
      <c r="C339" s="5">
        <v>7006</v>
      </c>
      <c r="D339" s="5"/>
      <c r="E339" s="667">
        <v>21941</v>
      </c>
      <c r="F339" s="658">
        <v>33892</v>
      </c>
      <c r="G339" s="5">
        <v>9786</v>
      </c>
      <c r="H339" s="5">
        <v>143287</v>
      </c>
      <c r="I339" s="5"/>
      <c r="J339" s="667">
        <v>914812</v>
      </c>
      <c r="K339" s="5">
        <v>1067885</v>
      </c>
    </row>
    <row r="340" spans="1:11">
      <c r="A340" s="678">
        <v>41022</v>
      </c>
      <c r="B340" s="5">
        <v>7892</v>
      </c>
      <c r="C340" s="5">
        <v>10822</v>
      </c>
      <c r="D340" s="5"/>
      <c r="E340" s="667">
        <v>48153</v>
      </c>
      <c r="F340" s="658">
        <v>66867</v>
      </c>
      <c r="G340" s="5">
        <v>9871</v>
      </c>
      <c r="H340" s="5">
        <v>144011</v>
      </c>
      <c r="I340" s="5"/>
      <c r="J340" s="667">
        <v>917501</v>
      </c>
      <c r="K340" s="5">
        <v>1071383</v>
      </c>
    </row>
    <row r="341" spans="1:11">
      <c r="A341" s="678">
        <v>41023</v>
      </c>
      <c r="B341" s="5">
        <v>7215</v>
      </c>
      <c r="C341" s="5">
        <v>8899</v>
      </c>
      <c r="D341" s="5"/>
      <c r="E341" s="667">
        <v>52615</v>
      </c>
      <c r="F341" s="658">
        <v>68729</v>
      </c>
      <c r="G341" s="5">
        <v>9655</v>
      </c>
      <c r="H341" s="5">
        <v>144194</v>
      </c>
      <c r="I341" s="5"/>
      <c r="J341" s="667">
        <v>934223</v>
      </c>
      <c r="K341" s="5">
        <v>1088072</v>
      </c>
    </row>
    <row r="342" spans="1:11">
      <c r="A342" s="678">
        <v>41024</v>
      </c>
      <c r="B342" s="5">
        <v>11476</v>
      </c>
      <c r="C342" s="5">
        <v>8954</v>
      </c>
      <c r="D342" s="5"/>
      <c r="E342" s="667">
        <v>65171</v>
      </c>
      <c r="F342" s="658">
        <v>85601</v>
      </c>
      <c r="G342" s="5">
        <v>9759</v>
      </c>
      <c r="H342" s="5">
        <v>142857</v>
      </c>
      <c r="I342" s="5"/>
      <c r="J342" s="667">
        <v>931401</v>
      </c>
      <c r="K342" s="5">
        <v>1084017</v>
      </c>
    </row>
    <row r="343" spans="1:11">
      <c r="A343" s="678">
        <v>41025</v>
      </c>
      <c r="B343" s="5">
        <v>9691</v>
      </c>
      <c r="C343" s="5">
        <v>10926</v>
      </c>
      <c r="D343" s="5"/>
      <c r="E343" s="667">
        <v>49284</v>
      </c>
      <c r="F343" s="658">
        <v>69901</v>
      </c>
      <c r="G343" s="5">
        <v>9739</v>
      </c>
      <c r="H343" s="5">
        <v>143870</v>
      </c>
      <c r="I343" s="5"/>
      <c r="J343" s="667">
        <v>931198</v>
      </c>
      <c r="K343" s="5">
        <v>1084807</v>
      </c>
    </row>
    <row r="344" spans="1:11">
      <c r="A344" s="678">
        <v>41026</v>
      </c>
      <c r="B344" s="5">
        <v>7468</v>
      </c>
      <c r="C344" s="5">
        <v>8476</v>
      </c>
      <c r="D344" s="5"/>
      <c r="E344" s="667">
        <v>21696</v>
      </c>
      <c r="F344" s="658">
        <v>37640</v>
      </c>
      <c r="G344" s="5">
        <v>9586</v>
      </c>
      <c r="H344" s="5">
        <v>143858</v>
      </c>
      <c r="I344" s="5"/>
      <c r="J344" s="667">
        <v>932113</v>
      </c>
      <c r="K344" s="5">
        <v>1085557</v>
      </c>
    </row>
    <row r="345" spans="1:11">
      <c r="A345" s="678">
        <v>41029</v>
      </c>
      <c r="B345" s="5">
        <v>6797</v>
      </c>
      <c r="C345" s="5">
        <v>14968</v>
      </c>
      <c r="D345" s="5"/>
      <c r="E345" s="667">
        <v>38355</v>
      </c>
      <c r="F345" s="658">
        <v>60120</v>
      </c>
      <c r="G345" s="5">
        <v>9479</v>
      </c>
      <c r="H345" s="5">
        <v>146057</v>
      </c>
      <c r="I345" s="5"/>
      <c r="J345" s="667">
        <v>937147</v>
      </c>
      <c r="K345" s="5">
        <v>1092683</v>
      </c>
    </row>
    <row r="346" spans="1:11">
      <c r="A346" s="678">
        <v>41030</v>
      </c>
      <c r="B346" s="5">
        <v>5717</v>
      </c>
      <c r="C346" s="5">
        <v>9898</v>
      </c>
      <c r="D346" s="5"/>
      <c r="E346" s="667">
        <v>41238</v>
      </c>
      <c r="F346" s="658">
        <v>56853</v>
      </c>
      <c r="G346" s="5">
        <v>9282</v>
      </c>
      <c r="H346" s="5">
        <v>146153</v>
      </c>
      <c r="I346" s="5"/>
      <c r="J346" s="667">
        <v>933221</v>
      </c>
      <c r="K346" s="5">
        <v>1088656</v>
      </c>
    </row>
    <row r="347" spans="1:11">
      <c r="A347" s="678">
        <v>41031</v>
      </c>
      <c r="B347" s="5">
        <v>6357</v>
      </c>
      <c r="C347" s="5">
        <v>11502</v>
      </c>
      <c r="D347" s="5"/>
      <c r="E347" s="667">
        <v>27554</v>
      </c>
      <c r="F347" s="658">
        <v>45413</v>
      </c>
      <c r="G347" s="5">
        <v>9411</v>
      </c>
      <c r="H347" s="5">
        <v>147508</v>
      </c>
      <c r="I347" s="5"/>
      <c r="J347" s="667">
        <v>933873</v>
      </c>
      <c r="K347" s="5">
        <v>1090792</v>
      </c>
    </row>
    <row r="348" spans="1:11">
      <c r="A348" s="678">
        <v>41032</v>
      </c>
      <c r="B348" s="5">
        <v>7179</v>
      </c>
      <c r="C348" s="5">
        <v>8576</v>
      </c>
      <c r="D348" s="5"/>
      <c r="E348" s="667">
        <v>29769</v>
      </c>
      <c r="F348" s="658">
        <v>45524</v>
      </c>
      <c r="G348" s="5">
        <v>9781</v>
      </c>
      <c r="H348" s="5">
        <v>148405</v>
      </c>
      <c r="I348" s="5"/>
      <c r="J348" s="667">
        <v>934098</v>
      </c>
      <c r="K348" s="5">
        <v>1092284</v>
      </c>
    </row>
    <row r="349" spans="1:11">
      <c r="A349" s="678">
        <v>41033</v>
      </c>
      <c r="B349" s="5">
        <v>7179</v>
      </c>
      <c r="C349" s="5">
        <v>13667</v>
      </c>
      <c r="D349" s="5"/>
      <c r="E349" s="667">
        <v>39746</v>
      </c>
      <c r="F349" s="658">
        <v>60592</v>
      </c>
      <c r="G349" s="5">
        <v>9725</v>
      </c>
      <c r="H349" s="5">
        <v>146800</v>
      </c>
      <c r="I349" s="5"/>
      <c r="J349" s="667">
        <v>935333</v>
      </c>
      <c r="K349" s="5">
        <v>1091858</v>
      </c>
    </row>
    <row r="350" spans="1:11">
      <c r="A350" s="678">
        <v>41036</v>
      </c>
      <c r="B350" s="5">
        <v>4237</v>
      </c>
      <c r="C350" s="5">
        <v>6810</v>
      </c>
      <c r="D350" s="5"/>
      <c r="E350" s="667">
        <v>24338</v>
      </c>
      <c r="F350" s="658">
        <v>35385</v>
      </c>
      <c r="G350" s="5">
        <v>9587</v>
      </c>
      <c r="H350" s="5">
        <v>146811</v>
      </c>
      <c r="I350" s="5"/>
      <c r="J350" s="667">
        <v>933184</v>
      </c>
      <c r="K350" s="5">
        <v>1089582</v>
      </c>
    </row>
    <row r="351" spans="1:11">
      <c r="A351" s="678">
        <v>41037</v>
      </c>
      <c r="B351" s="5">
        <v>10101</v>
      </c>
      <c r="C351" s="5">
        <v>11861</v>
      </c>
      <c r="D351" s="5"/>
      <c r="E351" s="667">
        <v>51470</v>
      </c>
      <c r="F351" s="658">
        <v>73432</v>
      </c>
      <c r="G351" s="5">
        <v>9857</v>
      </c>
      <c r="H351" s="5">
        <v>148265</v>
      </c>
      <c r="I351" s="5"/>
      <c r="J351" s="667">
        <v>935537</v>
      </c>
      <c r="K351" s="5">
        <v>1093659</v>
      </c>
    </row>
    <row r="352" spans="1:11">
      <c r="A352" s="678">
        <v>41038</v>
      </c>
      <c r="B352" s="5">
        <v>8567</v>
      </c>
      <c r="C352" s="5">
        <v>17149</v>
      </c>
      <c r="D352" s="5"/>
      <c r="E352" s="667">
        <v>94407</v>
      </c>
      <c r="F352" s="658">
        <v>120123</v>
      </c>
      <c r="G352" s="5">
        <v>9795</v>
      </c>
      <c r="H352" s="5">
        <v>147854</v>
      </c>
      <c r="I352" s="5"/>
      <c r="J352" s="667">
        <v>934940</v>
      </c>
      <c r="K352" s="5">
        <v>1092589</v>
      </c>
    </row>
    <row r="353" spans="1:12">
      <c r="A353" s="678">
        <v>41039</v>
      </c>
      <c r="B353" s="5">
        <v>5683</v>
      </c>
      <c r="C353" s="5">
        <v>9332</v>
      </c>
      <c r="D353" s="5"/>
      <c r="E353" s="667">
        <v>53209</v>
      </c>
      <c r="F353" s="658">
        <v>68224</v>
      </c>
      <c r="G353" s="5">
        <v>9690</v>
      </c>
      <c r="H353" s="5">
        <v>146209</v>
      </c>
      <c r="I353" s="5"/>
      <c r="J353" s="667">
        <v>937444</v>
      </c>
      <c r="K353" s="5">
        <v>1093343</v>
      </c>
    </row>
    <row r="354" spans="1:12">
      <c r="A354" s="678">
        <v>41040</v>
      </c>
      <c r="B354" s="5">
        <v>5987</v>
      </c>
      <c r="C354" s="5">
        <v>22472</v>
      </c>
      <c r="D354" s="5"/>
      <c r="E354" s="667">
        <v>58396</v>
      </c>
      <c r="F354" s="658">
        <v>86855</v>
      </c>
      <c r="G354" s="5">
        <v>9751</v>
      </c>
      <c r="H354" s="5">
        <v>152998</v>
      </c>
      <c r="I354" s="5"/>
      <c r="J354" s="667">
        <v>939645</v>
      </c>
      <c r="K354" s="5">
        <v>1102394</v>
      </c>
    </row>
    <row r="355" spans="1:12">
      <c r="A355" s="678">
        <v>41043</v>
      </c>
      <c r="B355" s="5">
        <v>6350</v>
      </c>
      <c r="C355" s="5">
        <v>11653</v>
      </c>
      <c r="D355" s="5"/>
      <c r="E355" s="667">
        <v>61779</v>
      </c>
      <c r="F355" s="658">
        <v>79782</v>
      </c>
      <c r="G355" s="5">
        <v>9706</v>
      </c>
      <c r="H355" s="5">
        <v>153632</v>
      </c>
      <c r="I355" s="5"/>
      <c r="J355" s="667">
        <v>940971</v>
      </c>
      <c r="K355" s="5">
        <v>1104309</v>
      </c>
    </row>
    <row r="356" spans="1:12">
      <c r="A356" s="678">
        <v>41044</v>
      </c>
      <c r="B356" s="5">
        <v>6586</v>
      </c>
      <c r="C356" s="5">
        <v>14155</v>
      </c>
      <c r="D356" s="5"/>
      <c r="E356" s="667">
        <v>66165</v>
      </c>
      <c r="F356" s="658">
        <v>86906</v>
      </c>
      <c r="G356" s="5">
        <v>9723</v>
      </c>
      <c r="H356" s="5">
        <v>154622</v>
      </c>
      <c r="I356" s="5"/>
      <c r="J356" s="667">
        <v>943014</v>
      </c>
      <c r="K356" s="5">
        <v>1107359</v>
      </c>
    </row>
    <row r="357" spans="1:12">
      <c r="A357" s="678">
        <v>41045</v>
      </c>
      <c r="B357" s="5">
        <v>10381</v>
      </c>
      <c r="C357" s="5">
        <v>13078</v>
      </c>
      <c r="D357" s="5"/>
      <c r="E357" s="667">
        <v>91057</v>
      </c>
      <c r="F357" s="658">
        <v>114516</v>
      </c>
      <c r="G357" s="5">
        <v>9684</v>
      </c>
      <c r="H357" s="5">
        <v>156238</v>
      </c>
      <c r="I357" s="5"/>
      <c r="J357" s="667">
        <v>945954</v>
      </c>
      <c r="K357" s="5">
        <v>1111876</v>
      </c>
    </row>
    <row r="358" spans="1:12">
      <c r="A358" s="678">
        <v>41046</v>
      </c>
      <c r="B358" s="5">
        <v>7983</v>
      </c>
      <c r="C358" s="5">
        <v>20700</v>
      </c>
      <c r="D358" s="5"/>
      <c r="E358" s="667">
        <v>40691</v>
      </c>
      <c r="F358" s="658">
        <v>69374</v>
      </c>
      <c r="G358" s="5">
        <v>9711</v>
      </c>
      <c r="H358" s="5">
        <v>159984</v>
      </c>
      <c r="I358" s="5"/>
      <c r="J358" s="667">
        <v>949605</v>
      </c>
      <c r="K358" s="5">
        <v>1119300</v>
      </c>
    </row>
    <row r="359" spans="1:12">
      <c r="A359" s="678">
        <v>41047</v>
      </c>
      <c r="B359" s="5">
        <v>5878</v>
      </c>
      <c r="C359" s="5">
        <v>19640</v>
      </c>
      <c r="D359" s="5"/>
      <c r="E359" s="667">
        <v>29644</v>
      </c>
      <c r="F359" s="658">
        <v>55162</v>
      </c>
      <c r="G359" s="5">
        <v>9838</v>
      </c>
      <c r="H359" s="5">
        <v>163349</v>
      </c>
      <c r="I359" s="5"/>
      <c r="J359" s="667">
        <v>953545</v>
      </c>
      <c r="K359" s="5">
        <v>1126732</v>
      </c>
    </row>
    <row r="360" spans="1:12">
      <c r="A360" s="678">
        <v>41050</v>
      </c>
      <c r="B360" s="5">
        <v>4392</v>
      </c>
      <c r="C360" s="5">
        <v>12289</v>
      </c>
      <c r="D360" s="5"/>
      <c r="E360" s="667">
        <v>26199</v>
      </c>
      <c r="F360" s="658">
        <v>42880</v>
      </c>
      <c r="G360" s="5">
        <v>9521</v>
      </c>
      <c r="H360" s="5">
        <v>161769</v>
      </c>
      <c r="I360" s="5"/>
      <c r="J360" s="667">
        <v>955140</v>
      </c>
      <c r="K360" s="5">
        <v>1126430</v>
      </c>
    </row>
    <row r="361" spans="1:12">
      <c r="A361" s="678">
        <v>41051</v>
      </c>
      <c r="B361" s="5">
        <v>7047</v>
      </c>
      <c r="C361" s="5">
        <v>11115</v>
      </c>
      <c r="D361" s="5"/>
      <c r="E361" s="667">
        <v>57087</v>
      </c>
      <c r="F361" s="658">
        <v>75249</v>
      </c>
      <c r="G361" s="5">
        <v>9663</v>
      </c>
      <c r="H361" s="5">
        <v>161712</v>
      </c>
      <c r="I361" s="5"/>
      <c r="J361" s="667">
        <v>951613</v>
      </c>
      <c r="K361" s="5">
        <v>1122988</v>
      </c>
    </row>
    <row r="362" spans="1:12">
      <c r="A362" s="678">
        <v>41052</v>
      </c>
      <c r="B362" s="5">
        <v>9390</v>
      </c>
      <c r="C362" s="5">
        <v>18924</v>
      </c>
      <c r="D362" s="5"/>
      <c r="E362" s="667">
        <v>58818</v>
      </c>
      <c r="F362" s="658">
        <v>87132</v>
      </c>
      <c r="G362" s="5">
        <v>9645</v>
      </c>
      <c r="H362" s="5">
        <v>163151</v>
      </c>
      <c r="I362" s="5"/>
      <c r="J362" s="667">
        <v>948534</v>
      </c>
      <c r="K362" s="5">
        <v>1121330</v>
      </c>
    </row>
    <row r="363" spans="1:12">
      <c r="A363" s="678">
        <v>41053</v>
      </c>
      <c r="B363" s="5">
        <v>7528</v>
      </c>
      <c r="C363" s="5">
        <v>13907</v>
      </c>
      <c r="D363" s="5"/>
      <c r="E363" s="667">
        <v>63584</v>
      </c>
      <c r="F363" s="658">
        <v>85019</v>
      </c>
      <c r="G363" s="5">
        <v>9808</v>
      </c>
      <c r="H363" s="5">
        <v>163309</v>
      </c>
      <c r="I363" s="5"/>
      <c r="J363" s="667">
        <v>951321</v>
      </c>
      <c r="K363" s="5">
        <v>1124438</v>
      </c>
    </row>
    <row r="364" spans="1:12">
      <c r="A364" s="678">
        <v>41054</v>
      </c>
      <c r="B364" s="5">
        <v>5289</v>
      </c>
      <c r="C364" s="5">
        <v>13658</v>
      </c>
      <c r="D364" s="5"/>
      <c r="E364" s="667">
        <v>40851</v>
      </c>
      <c r="F364" s="658">
        <v>59798</v>
      </c>
      <c r="G364" s="5">
        <v>9680</v>
      </c>
      <c r="H364" s="5">
        <v>161460</v>
      </c>
      <c r="I364" s="5"/>
      <c r="J364" s="667">
        <v>945068</v>
      </c>
      <c r="K364" s="5">
        <v>1116208</v>
      </c>
    </row>
    <row r="365" spans="1:12" s="116" customFormat="1">
      <c r="A365" s="677">
        <v>41057</v>
      </c>
      <c r="B365" s="103"/>
      <c r="C365" s="103"/>
      <c r="D365" s="103"/>
      <c r="E365" s="663">
        <v>1725</v>
      </c>
      <c r="F365" s="648">
        <v>1725</v>
      </c>
      <c r="G365" s="103"/>
      <c r="H365" s="103"/>
      <c r="I365" s="103"/>
      <c r="J365" s="663">
        <v>944786</v>
      </c>
      <c r="K365" s="103"/>
      <c r="L365" s="105" t="s">
        <v>26</v>
      </c>
    </row>
    <row r="366" spans="1:12" s="101" customFormat="1">
      <c r="A366" s="678">
        <v>41058</v>
      </c>
      <c r="B366" s="5">
        <v>10450</v>
      </c>
      <c r="C366" s="5">
        <v>13540</v>
      </c>
      <c r="D366" s="5"/>
      <c r="E366" s="667">
        <v>34678</v>
      </c>
      <c r="F366" s="658">
        <v>58668</v>
      </c>
      <c r="G366" s="5">
        <v>9875</v>
      </c>
      <c r="H366" s="5">
        <v>163400</v>
      </c>
      <c r="I366" s="5"/>
      <c r="J366" s="667">
        <v>945779</v>
      </c>
      <c r="K366" s="5">
        <v>1119054</v>
      </c>
      <c r="L366" s="120"/>
    </row>
    <row r="367" spans="1:12" s="101" customFormat="1">
      <c r="A367" s="678">
        <v>41059</v>
      </c>
      <c r="B367" s="5">
        <v>9133</v>
      </c>
      <c r="C367" s="5">
        <v>17544</v>
      </c>
      <c r="D367" s="5"/>
      <c r="E367" s="667">
        <v>55281</v>
      </c>
      <c r="F367" s="658">
        <v>81958</v>
      </c>
      <c r="G367" s="5">
        <v>9566</v>
      </c>
      <c r="H367" s="5">
        <v>166195</v>
      </c>
      <c r="I367" s="5"/>
      <c r="J367" s="667">
        <v>945205</v>
      </c>
      <c r="K367" s="5">
        <v>1120966</v>
      </c>
      <c r="L367" s="120"/>
    </row>
    <row r="368" spans="1:12" s="101" customFormat="1">
      <c r="A368" s="678">
        <v>41060</v>
      </c>
      <c r="B368" s="5">
        <v>5291</v>
      </c>
      <c r="C368" s="5">
        <v>31815</v>
      </c>
      <c r="D368" s="5"/>
      <c r="E368" s="667">
        <v>43008</v>
      </c>
      <c r="F368" s="658">
        <v>80114</v>
      </c>
      <c r="G368" s="5">
        <v>9541</v>
      </c>
      <c r="H368" s="5">
        <v>168203</v>
      </c>
      <c r="I368" s="5"/>
      <c r="J368" s="667">
        <v>947437</v>
      </c>
      <c r="K368" s="5">
        <v>1125181</v>
      </c>
      <c r="L368" s="120"/>
    </row>
    <row r="369" spans="1:12" s="101" customFormat="1">
      <c r="A369" s="678">
        <v>41061</v>
      </c>
      <c r="B369" s="5">
        <v>11872</v>
      </c>
      <c r="C369" s="5">
        <v>34241</v>
      </c>
      <c r="D369" s="5"/>
      <c r="E369" s="667">
        <v>55226</v>
      </c>
      <c r="F369" s="658">
        <v>101339</v>
      </c>
      <c r="G369" s="5">
        <v>9837</v>
      </c>
      <c r="H369" s="5">
        <v>175025</v>
      </c>
      <c r="I369" s="5"/>
      <c r="J369" s="667">
        <v>954801</v>
      </c>
      <c r="K369" s="5">
        <v>1139663</v>
      </c>
      <c r="L369" s="120"/>
    </row>
    <row r="370" spans="1:12" s="101" customFormat="1">
      <c r="A370" s="678">
        <v>41064</v>
      </c>
      <c r="B370" s="5">
        <v>5024</v>
      </c>
      <c r="C370" s="5">
        <v>19726</v>
      </c>
      <c r="D370" s="5"/>
      <c r="E370" s="667">
        <v>42879</v>
      </c>
      <c r="F370" s="658">
        <v>67629</v>
      </c>
      <c r="G370" s="5">
        <v>9284</v>
      </c>
      <c r="H370" s="5">
        <v>179433</v>
      </c>
      <c r="I370" s="5"/>
      <c r="J370" s="667">
        <v>960790</v>
      </c>
      <c r="K370" s="5">
        <v>1149507</v>
      </c>
      <c r="L370" s="120"/>
    </row>
    <row r="371" spans="1:12" s="101" customFormat="1">
      <c r="A371" s="678">
        <v>41065</v>
      </c>
      <c r="B371" s="5">
        <v>4239</v>
      </c>
      <c r="C371" s="5">
        <v>28932</v>
      </c>
      <c r="D371" s="5"/>
      <c r="E371" s="667">
        <v>30822</v>
      </c>
      <c r="F371" s="658">
        <v>63993</v>
      </c>
      <c r="G371" s="5">
        <v>9259</v>
      </c>
      <c r="H371" s="5">
        <v>177825</v>
      </c>
      <c r="I371" s="5"/>
      <c r="J371" s="667">
        <v>962088</v>
      </c>
      <c r="K371" s="5">
        <v>1149172</v>
      </c>
      <c r="L371" s="120"/>
    </row>
    <row r="372" spans="1:12" s="101" customFormat="1">
      <c r="A372" s="678">
        <v>41066</v>
      </c>
      <c r="B372" s="5">
        <v>9769</v>
      </c>
      <c r="C372" s="5">
        <v>60956</v>
      </c>
      <c r="D372" s="5"/>
      <c r="E372" s="667">
        <v>68923</v>
      </c>
      <c r="F372" s="658">
        <v>139648</v>
      </c>
      <c r="G372" s="5">
        <v>9228</v>
      </c>
      <c r="H372" s="5">
        <v>178156</v>
      </c>
      <c r="I372" s="5"/>
      <c r="J372" s="667">
        <v>966980</v>
      </c>
      <c r="K372" s="5">
        <v>1154364</v>
      </c>
      <c r="L372" s="120"/>
    </row>
    <row r="373" spans="1:12" s="101" customFormat="1">
      <c r="A373" s="678">
        <v>41067</v>
      </c>
      <c r="B373" s="5">
        <v>13812</v>
      </c>
      <c r="C373" s="5">
        <v>74158</v>
      </c>
      <c r="D373" s="5"/>
      <c r="E373" s="667">
        <v>43998</v>
      </c>
      <c r="F373" s="658">
        <v>131968</v>
      </c>
      <c r="G373" s="5">
        <v>9629</v>
      </c>
      <c r="H373" s="5">
        <v>184373</v>
      </c>
      <c r="I373" s="5"/>
      <c r="J373" s="667">
        <v>970521</v>
      </c>
      <c r="K373" s="5">
        <v>1164523</v>
      </c>
      <c r="L373" s="120"/>
    </row>
    <row r="374" spans="1:12" s="101" customFormat="1">
      <c r="A374" s="678">
        <v>41068</v>
      </c>
      <c r="B374" s="5">
        <v>6687</v>
      </c>
      <c r="C374" s="5">
        <v>106304</v>
      </c>
      <c r="D374" s="5"/>
      <c r="E374" s="667">
        <v>37705</v>
      </c>
      <c r="F374" s="658">
        <v>150696</v>
      </c>
      <c r="G374" s="5">
        <v>9628</v>
      </c>
      <c r="H374" s="5">
        <v>195805</v>
      </c>
      <c r="I374" s="5"/>
      <c r="J374" s="667">
        <v>973162</v>
      </c>
      <c r="K374" s="5">
        <v>1178595</v>
      </c>
      <c r="L374" s="120"/>
    </row>
    <row r="375" spans="1:12" s="101" customFormat="1">
      <c r="A375" s="678">
        <v>41071</v>
      </c>
      <c r="B375" s="5">
        <v>5778</v>
      </c>
      <c r="C375" s="5">
        <v>98342</v>
      </c>
      <c r="D375" s="5"/>
      <c r="E375" s="667">
        <v>42128</v>
      </c>
      <c r="F375" s="658">
        <v>146248</v>
      </c>
      <c r="G375" s="5">
        <v>9628</v>
      </c>
      <c r="H375" s="5">
        <v>206732</v>
      </c>
      <c r="I375" s="5"/>
      <c r="J375" s="667">
        <v>976098</v>
      </c>
      <c r="K375" s="5">
        <v>1192458</v>
      </c>
      <c r="L375" s="120"/>
    </row>
    <row r="376" spans="1:12" s="101" customFormat="1">
      <c r="A376" s="678">
        <v>41072</v>
      </c>
      <c r="B376" s="5">
        <v>8984</v>
      </c>
      <c r="C376" s="5">
        <v>101808</v>
      </c>
      <c r="D376" s="5"/>
      <c r="E376" s="667">
        <v>52059</v>
      </c>
      <c r="F376" s="658">
        <v>162851</v>
      </c>
      <c r="G376" s="5">
        <v>9179</v>
      </c>
      <c r="H376" s="5">
        <v>213651</v>
      </c>
      <c r="I376" s="5"/>
      <c r="J376" s="667">
        <v>980286</v>
      </c>
      <c r="K376" s="5">
        <v>1203116</v>
      </c>
      <c r="L376" s="120"/>
    </row>
    <row r="377" spans="1:12" s="101" customFormat="1">
      <c r="A377" s="678">
        <v>41073</v>
      </c>
      <c r="B377" s="5">
        <v>7679</v>
      </c>
      <c r="C377" s="5">
        <v>53171</v>
      </c>
      <c r="D377" s="5"/>
      <c r="E377" s="667">
        <v>50195</v>
      </c>
      <c r="F377" s="658">
        <v>111045</v>
      </c>
      <c r="G377" s="5">
        <v>9202</v>
      </c>
      <c r="H377" s="5">
        <v>217142</v>
      </c>
      <c r="I377" s="5"/>
      <c r="J377" s="667">
        <v>983821</v>
      </c>
      <c r="K377" s="5">
        <v>1210165</v>
      </c>
      <c r="L377" s="120"/>
    </row>
    <row r="378" spans="1:12" s="101" customFormat="1">
      <c r="A378" s="678">
        <v>41074</v>
      </c>
      <c r="B378" s="5">
        <v>7567</v>
      </c>
      <c r="C378" s="5">
        <v>23719</v>
      </c>
      <c r="D378" s="5"/>
      <c r="E378" s="667">
        <v>53609</v>
      </c>
      <c r="F378" s="658">
        <v>84895</v>
      </c>
      <c r="G378" s="5">
        <v>9246</v>
      </c>
      <c r="H378" s="5">
        <v>213685</v>
      </c>
      <c r="I378" s="5"/>
      <c r="J378" s="667">
        <v>984897</v>
      </c>
      <c r="K378" s="5">
        <v>1207828</v>
      </c>
      <c r="L378" s="120"/>
    </row>
    <row r="379" spans="1:12" s="101" customFormat="1">
      <c r="A379" s="678">
        <v>41075</v>
      </c>
      <c r="B379" s="5">
        <v>5781</v>
      </c>
      <c r="C379" s="5">
        <v>13599</v>
      </c>
      <c r="D379" s="5"/>
      <c r="E379" s="667">
        <v>39708</v>
      </c>
      <c r="F379" s="658">
        <v>59088</v>
      </c>
      <c r="G379" s="5">
        <v>9295</v>
      </c>
      <c r="H379" s="5">
        <v>214864</v>
      </c>
      <c r="I379" s="5"/>
      <c r="J379" s="667">
        <v>988484</v>
      </c>
      <c r="K379" s="5">
        <v>1212643</v>
      </c>
      <c r="L379" s="120"/>
    </row>
    <row r="380" spans="1:12" s="101" customFormat="1">
      <c r="A380" s="678">
        <v>41078</v>
      </c>
      <c r="B380" s="5">
        <v>5285</v>
      </c>
      <c r="C380" s="5">
        <v>13421</v>
      </c>
      <c r="D380" s="5"/>
      <c r="E380" s="667">
        <v>45389</v>
      </c>
      <c r="F380" s="658">
        <v>64095</v>
      </c>
      <c r="G380" s="5">
        <v>9147</v>
      </c>
      <c r="H380" s="5">
        <v>179930</v>
      </c>
      <c r="I380" s="5"/>
      <c r="J380" s="667">
        <v>990442</v>
      </c>
      <c r="K380" s="5">
        <v>1179519</v>
      </c>
      <c r="L380" s="120"/>
    </row>
    <row r="381" spans="1:12" s="101" customFormat="1">
      <c r="A381" s="678">
        <v>41079</v>
      </c>
      <c r="B381" s="5">
        <v>5544</v>
      </c>
      <c r="C381" s="5">
        <v>14303</v>
      </c>
      <c r="D381" s="5"/>
      <c r="E381" s="667">
        <v>45395</v>
      </c>
      <c r="F381" s="658">
        <v>65242</v>
      </c>
      <c r="G381" s="5">
        <v>9233</v>
      </c>
      <c r="H381" s="5">
        <v>179806</v>
      </c>
      <c r="I381" s="5"/>
      <c r="J381" s="667">
        <v>848080</v>
      </c>
      <c r="K381" s="5">
        <v>1037119</v>
      </c>
      <c r="L381" s="120"/>
    </row>
    <row r="382" spans="1:12" s="101" customFormat="1">
      <c r="A382" s="678">
        <v>41080</v>
      </c>
      <c r="B382" s="5">
        <v>12372</v>
      </c>
      <c r="C382" s="5">
        <v>17377</v>
      </c>
      <c r="D382" s="5"/>
      <c r="E382" s="667">
        <v>58839</v>
      </c>
      <c r="F382" s="658">
        <v>88588</v>
      </c>
      <c r="G382" s="5">
        <v>9559</v>
      </c>
      <c r="H382" s="5">
        <v>181208</v>
      </c>
      <c r="I382" s="5"/>
      <c r="J382" s="667">
        <v>852008</v>
      </c>
      <c r="K382" s="5">
        <v>1042775</v>
      </c>
      <c r="L382" s="120"/>
    </row>
    <row r="383" spans="1:12" s="101" customFormat="1">
      <c r="A383" s="678">
        <v>41081</v>
      </c>
      <c r="B383" s="5">
        <v>10740</v>
      </c>
      <c r="C383" s="5">
        <v>18846</v>
      </c>
      <c r="D383" s="5"/>
      <c r="E383" s="667">
        <v>38088</v>
      </c>
      <c r="F383" s="658">
        <v>67674</v>
      </c>
      <c r="G383" s="5">
        <v>9956</v>
      </c>
      <c r="H383" s="5">
        <v>181165</v>
      </c>
      <c r="I383" s="5"/>
      <c r="J383" s="667">
        <v>855780</v>
      </c>
      <c r="K383" s="5">
        <v>1046901</v>
      </c>
      <c r="L383" s="120"/>
    </row>
    <row r="384" spans="1:12" s="101" customFormat="1">
      <c r="A384" s="678">
        <v>41082</v>
      </c>
      <c r="B384" s="5">
        <v>6341</v>
      </c>
      <c r="C384" s="5">
        <v>10507</v>
      </c>
      <c r="D384" s="5"/>
      <c r="E384" s="667">
        <v>49414</v>
      </c>
      <c r="F384" s="658">
        <v>66262</v>
      </c>
      <c r="G384" s="5">
        <v>9843</v>
      </c>
      <c r="H384" s="5">
        <v>178617</v>
      </c>
      <c r="I384" s="5"/>
      <c r="J384" s="667">
        <v>858162</v>
      </c>
      <c r="K384" s="5">
        <v>1046622</v>
      </c>
      <c r="L384" s="120"/>
    </row>
    <row r="385" spans="1:12" s="101" customFormat="1">
      <c r="A385" s="678">
        <v>41085</v>
      </c>
      <c r="B385" s="5">
        <v>5883</v>
      </c>
      <c r="C385" s="5">
        <v>12046</v>
      </c>
      <c r="D385" s="5"/>
      <c r="E385" s="667">
        <v>40275</v>
      </c>
      <c r="F385" s="658">
        <v>58204</v>
      </c>
      <c r="G385" s="5">
        <v>9878</v>
      </c>
      <c r="H385" s="5">
        <v>179278</v>
      </c>
      <c r="I385" s="5"/>
      <c r="J385" s="667">
        <v>864852</v>
      </c>
      <c r="K385" s="5">
        <v>1054008</v>
      </c>
      <c r="L385" s="120"/>
    </row>
    <row r="386" spans="1:12" s="101" customFormat="1">
      <c r="A386" s="678">
        <v>41086</v>
      </c>
      <c r="B386" s="5">
        <v>6430</v>
      </c>
      <c r="C386" s="5">
        <v>11084</v>
      </c>
      <c r="D386" s="5"/>
      <c r="E386" s="667">
        <v>49593</v>
      </c>
      <c r="F386" s="658">
        <v>67107</v>
      </c>
      <c r="G386" s="5">
        <v>9945</v>
      </c>
      <c r="H386" s="5">
        <v>179525</v>
      </c>
      <c r="I386" s="5"/>
      <c r="J386" s="667">
        <v>873697</v>
      </c>
      <c r="K386" s="5">
        <v>1063167</v>
      </c>
      <c r="L386" s="120"/>
    </row>
    <row r="387" spans="1:12" s="101" customFormat="1">
      <c r="A387" s="678">
        <v>41087</v>
      </c>
      <c r="B387" s="5">
        <v>8030</v>
      </c>
      <c r="C387" s="5">
        <v>13351</v>
      </c>
      <c r="D387" s="5"/>
      <c r="E387" s="667">
        <v>36707</v>
      </c>
      <c r="F387" s="658">
        <v>58088</v>
      </c>
      <c r="G387" s="5">
        <v>10163</v>
      </c>
      <c r="H387" s="5">
        <v>181789</v>
      </c>
      <c r="I387" s="5"/>
      <c r="J387" s="667">
        <v>878192</v>
      </c>
      <c r="K387" s="5">
        <v>1070144</v>
      </c>
      <c r="L387" s="120"/>
    </row>
    <row r="388" spans="1:12" s="101" customFormat="1">
      <c r="A388" s="676">
        <v>41088</v>
      </c>
      <c r="B388" s="172">
        <v>10804</v>
      </c>
      <c r="C388" s="172">
        <v>16960</v>
      </c>
      <c r="D388" s="172"/>
      <c r="E388" s="662">
        <v>47099</v>
      </c>
      <c r="F388" s="654">
        <v>74863</v>
      </c>
      <c r="G388" s="172">
        <v>10603</v>
      </c>
      <c r="H388" s="172">
        <v>182562</v>
      </c>
      <c r="I388" s="172"/>
      <c r="J388" s="662">
        <v>884344</v>
      </c>
      <c r="K388" s="172">
        <v>1077509</v>
      </c>
      <c r="L388" s="120"/>
    </row>
    <row r="389" spans="1:12" ht="13.5" customHeight="1">
      <c r="A389" s="676">
        <v>41089</v>
      </c>
      <c r="B389" s="172">
        <v>8691</v>
      </c>
      <c r="C389" s="172">
        <v>22963</v>
      </c>
      <c r="D389" s="172"/>
      <c r="E389" s="662">
        <v>46702</v>
      </c>
      <c r="F389" s="654">
        <v>78356</v>
      </c>
      <c r="G389" s="172">
        <v>9881</v>
      </c>
      <c r="H389" s="172">
        <v>181946</v>
      </c>
      <c r="I389" s="172"/>
      <c r="J389" s="662">
        <v>888378</v>
      </c>
      <c r="K389" s="172">
        <v>1080205</v>
      </c>
    </row>
    <row r="390" spans="1:12" ht="13.5" customHeight="1">
      <c r="A390" s="676">
        <v>41092</v>
      </c>
      <c r="B390" s="172">
        <v>4292</v>
      </c>
      <c r="C390" s="172">
        <v>21593</v>
      </c>
      <c r="D390" s="172"/>
      <c r="E390" s="662">
        <v>42187</v>
      </c>
      <c r="F390" s="654">
        <v>68072</v>
      </c>
      <c r="G390" s="172">
        <v>9585</v>
      </c>
      <c r="H390" s="172">
        <v>181652</v>
      </c>
      <c r="I390" s="172"/>
      <c r="J390" s="662">
        <v>895745</v>
      </c>
      <c r="K390" s="172">
        <v>1086982</v>
      </c>
    </row>
    <row r="391" spans="1:12" ht="13.5" customHeight="1">
      <c r="A391" s="676">
        <v>41093</v>
      </c>
      <c r="B391" s="172">
        <v>5902</v>
      </c>
      <c r="C391" s="172">
        <v>13048</v>
      </c>
      <c r="D391" s="172"/>
      <c r="E391" s="662">
        <v>23572</v>
      </c>
      <c r="F391" s="654">
        <v>42522</v>
      </c>
      <c r="G391" s="172">
        <v>9377</v>
      </c>
      <c r="H391" s="172">
        <v>183158</v>
      </c>
      <c r="I391" s="172"/>
      <c r="J391" s="662">
        <v>894906</v>
      </c>
      <c r="K391" s="172">
        <v>1087441</v>
      </c>
    </row>
    <row r="392" spans="1:12" s="116" customFormat="1" ht="13.5" customHeight="1">
      <c r="A392" s="675">
        <v>41094</v>
      </c>
      <c r="B392" s="173"/>
      <c r="C392" s="173"/>
      <c r="D392" s="173"/>
      <c r="E392" s="661">
        <v>1080</v>
      </c>
      <c r="F392" s="653">
        <v>1080</v>
      </c>
      <c r="G392" s="173"/>
      <c r="H392" s="173"/>
      <c r="I392" s="173"/>
      <c r="J392" s="661">
        <v>894846</v>
      </c>
      <c r="K392" s="173"/>
      <c r="L392" s="105" t="s">
        <v>28</v>
      </c>
    </row>
    <row r="393" spans="1:12" s="101" customFormat="1" ht="13.5" customHeight="1">
      <c r="A393" s="676">
        <v>41095</v>
      </c>
      <c r="B393" s="172">
        <v>7909</v>
      </c>
      <c r="C393" s="172">
        <v>13539</v>
      </c>
      <c r="D393" s="172"/>
      <c r="E393" s="662">
        <v>31975</v>
      </c>
      <c r="F393" s="654">
        <v>53423</v>
      </c>
      <c r="G393" s="172">
        <v>9517</v>
      </c>
      <c r="H393" s="172">
        <v>183843</v>
      </c>
      <c r="I393" s="172"/>
      <c r="J393" s="662">
        <v>898819</v>
      </c>
      <c r="K393" s="172">
        <v>1092179</v>
      </c>
      <c r="L393" s="120"/>
    </row>
    <row r="394" spans="1:12" ht="13.5" customHeight="1">
      <c r="A394" s="676">
        <v>41096</v>
      </c>
      <c r="B394" s="172">
        <v>8210</v>
      </c>
      <c r="C394" s="172">
        <v>16097</v>
      </c>
      <c r="D394" s="172"/>
      <c r="E394" s="662">
        <v>28849</v>
      </c>
      <c r="F394" s="654">
        <v>53156</v>
      </c>
      <c r="G394" s="172">
        <v>9900</v>
      </c>
      <c r="H394" s="172">
        <v>184287</v>
      </c>
      <c r="I394" s="172"/>
      <c r="J394" s="662">
        <v>900545</v>
      </c>
      <c r="K394" s="172">
        <v>1094641</v>
      </c>
      <c r="L394" s="172"/>
    </row>
    <row r="395" spans="1:12" ht="13.5" customHeight="1">
      <c r="A395" s="674">
        <v>41099</v>
      </c>
      <c r="B395" s="172">
        <v>3912</v>
      </c>
      <c r="C395" s="172">
        <v>13263</v>
      </c>
      <c r="D395" s="172"/>
      <c r="E395" s="662">
        <v>21916</v>
      </c>
      <c r="F395" s="654">
        <v>39091</v>
      </c>
      <c r="G395" s="172">
        <v>9566</v>
      </c>
      <c r="H395" s="172">
        <v>187827</v>
      </c>
      <c r="I395" s="172"/>
      <c r="J395" s="662">
        <v>902853</v>
      </c>
      <c r="K395" s="172">
        <v>1100246</v>
      </c>
    </row>
    <row r="396" spans="1:12" ht="13.5" customHeight="1">
      <c r="A396" s="674">
        <v>41100</v>
      </c>
      <c r="B396" s="5">
        <v>8026</v>
      </c>
      <c r="C396" s="5">
        <v>9852</v>
      </c>
      <c r="D396" s="5"/>
      <c r="E396" s="667">
        <v>28677</v>
      </c>
      <c r="F396" s="658">
        <v>46555</v>
      </c>
      <c r="G396" s="5">
        <v>9431</v>
      </c>
      <c r="H396" s="5">
        <v>187118</v>
      </c>
      <c r="I396" s="5"/>
      <c r="J396" s="667">
        <v>907537</v>
      </c>
      <c r="K396" s="5">
        <v>1104086</v>
      </c>
    </row>
    <row r="397" spans="1:12" ht="13.5" customHeight="1">
      <c r="A397" s="674">
        <v>41101</v>
      </c>
      <c r="B397" s="5">
        <v>6365</v>
      </c>
      <c r="C397" s="5">
        <v>11260</v>
      </c>
      <c r="D397" s="5"/>
      <c r="E397" s="667">
        <v>49453</v>
      </c>
      <c r="F397" s="658">
        <v>67078</v>
      </c>
      <c r="G397" s="5">
        <v>9351</v>
      </c>
      <c r="H397" s="5">
        <v>185645</v>
      </c>
      <c r="I397" s="5"/>
      <c r="J397" s="667">
        <v>913103</v>
      </c>
      <c r="K397" s="5">
        <v>1108099</v>
      </c>
    </row>
    <row r="398" spans="1:12" ht="13.5" customHeight="1">
      <c r="A398" s="674">
        <v>41102</v>
      </c>
      <c r="B398" s="5">
        <v>7906</v>
      </c>
      <c r="C398" s="5">
        <v>12828</v>
      </c>
      <c r="D398" s="5"/>
      <c r="E398" s="667">
        <v>31371</v>
      </c>
      <c r="F398" s="658">
        <v>52105</v>
      </c>
      <c r="G398" s="5">
        <v>9299</v>
      </c>
      <c r="H398" s="5">
        <v>186322</v>
      </c>
      <c r="I398" s="5"/>
      <c r="J398" s="667">
        <v>915947</v>
      </c>
      <c r="K398" s="5">
        <v>1111568</v>
      </c>
    </row>
    <row r="399" spans="1:12" ht="13.5" customHeight="1">
      <c r="A399" s="674">
        <v>41103</v>
      </c>
      <c r="B399" s="5">
        <v>5568</v>
      </c>
      <c r="C399" s="5">
        <v>8105</v>
      </c>
      <c r="D399" s="5"/>
      <c r="E399" s="667">
        <v>39901</v>
      </c>
      <c r="F399" s="658">
        <v>53574</v>
      </c>
      <c r="G399" s="5">
        <v>9205</v>
      </c>
      <c r="H399" s="5">
        <v>186299</v>
      </c>
      <c r="I399" s="5"/>
      <c r="J399" s="667">
        <v>921877</v>
      </c>
      <c r="K399" s="5">
        <v>1117381</v>
      </c>
    </row>
    <row r="400" spans="1:12" ht="13.5" customHeight="1">
      <c r="A400" s="674">
        <v>41106</v>
      </c>
      <c r="B400" s="5">
        <v>4465</v>
      </c>
      <c r="C400" s="5">
        <v>6306</v>
      </c>
      <c r="D400" s="5"/>
      <c r="E400" s="667">
        <v>51608</v>
      </c>
      <c r="F400" s="658">
        <v>62379</v>
      </c>
      <c r="G400" s="5">
        <v>9273</v>
      </c>
      <c r="H400" s="5">
        <v>186254</v>
      </c>
      <c r="I400" s="5"/>
      <c r="J400" s="667">
        <v>930724</v>
      </c>
      <c r="K400" s="5">
        <v>1126251</v>
      </c>
    </row>
    <row r="401" spans="1:11" ht="13.5" customHeight="1">
      <c r="A401" s="674">
        <v>41107</v>
      </c>
      <c r="B401" s="5">
        <v>7615</v>
      </c>
      <c r="C401" s="5">
        <v>9237</v>
      </c>
      <c r="D401" s="5"/>
      <c r="E401" s="667">
        <v>33770</v>
      </c>
      <c r="F401" s="658">
        <v>50622</v>
      </c>
      <c r="G401" s="5">
        <v>9449</v>
      </c>
      <c r="H401" s="5">
        <v>187113</v>
      </c>
      <c r="I401" s="5"/>
      <c r="J401" s="667">
        <v>934870</v>
      </c>
      <c r="K401" s="5">
        <v>1131432</v>
      </c>
    </row>
    <row r="402" spans="1:11" ht="13.5" customHeight="1">
      <c r="A402" s="674">
        <v>41108</v>
      </c>
      <c r="B402" s="5">
        <v>5857</v>
      </c>
      <c r="C402" s="5">
        <v>9798</v>
      </c>
      <c r="D402" s="5"/>
      <c r="E402" s="667">
        <v>41183</v>
      </c>
      <c r="F402" s="658">
        <v>56838</v>
      </c>
      <c r="G402" s="5">
        <v>9310</v>
      </c>
      <c r="H402" s="5">
        <v>188284</v>
      </c>
      <c r="I402" s="5"/>
      <c r="J402" s="667">
        <v>945593</v>
      </c>
      <c r="K402" s="5">
        <v>1143187</v>
      </c>
    </row>
    <row r="403" spans="1:11" ht="13.5" customHeight="1">
      <c r="A403" s="674">
        <v>41109</v>
      </c>
      <c r="B403" s="5">
        <v>5706</v>
      </c>
      <c r="C403" s="5">
        <v>12059</v>
      </c>
      <c r="D403" s="5"/>
      <c r="E403" s="667">
        <v>25687</v>
      </c>
      <c r="F403" s="658">
        <v>43452</v>
      </c>
      <c r="G403" s="5">
        <v>9216</v>
      </c>
      <c r="H403" s="5">
        <v>187435</v>
      </c>
      <c r="I403" s="5"/>
      <c r="J403" s="667">
        <v>947793</v>
      </c>
      <c r="K403" s="5">
        <v>1144444</v>
      </c>
    </row>
    <row r="404" spans="1:11" ht="13.5" customHeight="1">
      <c r="A404" s="674">
        <v>41110</v>
      </c>
      <c r="B404" s="5">
        <v>5533</v>
      </c>
      <c r="C404" s="5">
        <v>12505</v>
      </c>
      <c r="D404" s="5"/>
      <c r="E404" s="667">
        <v>28321</v>
      </c>
      <c r="F404" s="658">
        <v>46359</v>
      </c>
      <c r="G404" s="5">
        <v>9162</v>
      </c>
      <c r="H404" s="5">
        <v>188400</v>
      </c>
      <c r="I404" s="5"/>
      <c r="J404" s="667">
        <v>951199</v>
      </c>
      <c r="K404" s="5">
        <v>1148761</v>
      </c>
    </row>
    <row r="405" spans="1:11" ht="13.5" customHeight="1">
      <c r="A405" s="674">
        <v>41113</v>
      </c>
      <c r="B405" s="5">
        <v>6495</v>
      </c>
      <c r="C405" s="5">
        <v>11471</v>
      </c>
      <c r="D405" s="5"/>
      <c r="E405" s="667">
        <v>26781</v>
      </c>
      <c r="F405" s="658">
        <v>44747</v>
      </c>
      <c r="G405" s="5">
        <v>9130</v>
      </c>
      <c r="H405" s="5">
        <v>189346</v>
      </c>
      <c r="I405" s="5"/>
      <c r="J405" s="667">
        <v>954046</v>
      </c>
      <c r="K405" s="5">
        <v>1152522</v>
      </c>
    </row>
    <row r="406" spans="1:11" ht="13.5" customHeight="1">
      <c r="A406" s="674">
        <v>41114</v>
      </c>
      <c r="B406" s="5">
        <v>7986</v>
      </c>
      <c r="C406" s="5">
        <v>12728</v>
      </c>
      <c r="D406" s="5"/>
      <c r="E406" s="667">
        <v>33690</v>
      </c>
      <c r="F406" s="658">
        <v>54404</v>
      </c>
      <c r="G406" s="5">
        <v>8906</v>
      </c>
      <c r="H406" s="5">
        <v>190566</v>
      </c>
      <c r="I406" s="5"/>
      <c r="J406" s="667">
        <v>960937</v>
      </c>
      <c r="K406" s="5">
        <v>1160409</v>
      </c>
    </row>
    <row r="407" spans="1:11" ht="13.5" customHeight="1">
      <c r="A407" s="674">
        <v>41115</v>
      </c>
      <c r="B407" s="5">
        <v>8684</v>
      </c>
      <c r="C407" s="5">
        <v>8389</v>
      </c>
      <c r="D407" s="5"/>
      <c r="E407" s="667">
        <v>33027</v>
      </c>
      <c r="F407" s="658">
        <v>50100</v>
      </c>
      <c r="G407" s="5">
        <v>8802</v>
      </c>
      <c r="H407" s="5">
        <v>190986</v>
      </c>
      <c r="I407" s="5"/>
      <c r="J407" s="667">
        <v>963726</v>
      </c>
      <c r="K407" s="5">
        <v>1163514</v>
      </c>
    </row>
    <row r="408" spans="1:11" ht="13.5" customHeight="1">
      <c r="A408" s="674">
        <v>41116</v>
      </c>
      <c r="B408" s="5">
        <v>8453</v>
      </c>
      <c r="C408" s="5">
        <v>13816</v>
      </c>
      <c r="D408" s="5"/>
      <c r="E408" s="667">
        <v>44246</v>
      </c>
      <c r="F408" s="658">
        <v>66515</v>
      </c>
      <c r="G408" s="5">
        <v>8839</v>
      </c>
      <c r="H408" s="5">
        <v>191625</v>
      </c>
      <c r="I408" s="5"/>
      <c r="J408" s="667">
        <v>968671</v>
      </c>
      <c r="K408" s="5">
        <v>1169135</v>
      </c>
    </row>
    <row r="409" spans="1:11" ht="13.5" customHeight="1">
      <c r="A409" s="674">
        <v>41117</v>
      </c>
      <c r="B409" s="5">
        <v>8645</v>
      </c>
      <c r="C409" s="5">
        <v>15316</v>
      </c>
      <c r="D409" s="5"/>
      <c r="E409" s="667">
        <v>51094</v>
      </c>
      <c r="F409" s="658">
        <v>75055</v>
      </c>
      <c r="G409" s="5">
        <v>8736</v>
      </c>
      <c r="H409" s="5">
        <v>192790</v>
      </c>
      <c r="I409" s="5"/>
      <c r="J409" s="667">
        <v>975341</v>
      </c>
      <c r="K409" s="5">
        <v>1176867</v>
      </c>
    </row>
    <row r="410" spans="1:11" ht="13.5" customHeight="1">
      <c r="A410" s="674">
        <v>41120</v>
      </c>
      <c r="B410" s="5">
        <v>6173</v>
      </c>
      <c r="C410" s="5">
        <v>16834</v>
      </c>
      <c r="D410" s="5"/>
      <c r="E410" s="667">
        <v>37454</v>
      </c>
      <c r="F410" s="658">
        <v>60461</v>
      </c>
      <c r="G410" s="5">
        <v>8563</v>
      </c>
      <c r="H410" s="5">
        <v>190765</v>
      </c>
      <c r="I410" s="5"/>
      <c r="J410" s="667">
        <v>979325</v>
      </c>
      <c r="K410" s="5">
        <v>1178653</v>
      </c>
    </row>
    <row r="411" spans="1:11" ht="13.5" customHeight="1">
      <c r="A411" s="674">
        <v>41121</v>
      </c>
      <c r="B411" s="5">
        <v>7392</v>
      </c>
      <c r="C411" s="5">
        <v>21455</v>
      </c>
      <c r="D411" s="5"/>
      <c r="E411" s="667">
        <v>57712</v>
      </c>
      <c r="F411" s="658">
        <v>86559</v>
      </c>
      <c r="G411" s="5">
        <v>8640</v>
      </c>
      <c r="H411" s="5">
        <v>186214</v>
      </c>
      <c r="I411" s="5"/>
      <c r="J411" s="667">
        <v>984347</v>
      </c>
      <c r="K411" s="5">
        <v>1179201</v>
      </c>
    </row>
    <row r="412" spans="1:11" ht="13.5" customHeight="1">
      <c r="A412" s="674">
        <v>41122</v>
      </c>
      <c r="B412" s="5">
        <v>7907</v>
      </c>
      <c r="C412" s="5">
        <v>20152</v>
      </c>
      <c r="D412" s="5"/>
      <c r="E412" s="667">
        <v>40548</v>
      </c>
      <c r="F412" s="658">
        <v>68607</v>
      </c>
      <c r="G412" s="5">
        <v>8455</v>
      </c>
      <c r="H412" s="5">
        <v>188561</v>
      </c>
      <c r="I412" s="5"/>
      <c r="J412" s="667">
        <v>987665</v>
      </c>
      <c r="K412" s="5">
        <v>1184681</v>
      </c>
    </row>
    <row r="413" spans="1:11" ht="13.5" customHeight="1">
      <c r="A413" s="674">
        <v>41123</v>
      </c>
      <c r="B413" s="5">
        <v>9136</v>
      </c>
      <c r="C413" s="5">
        <v>16726</v>
      </c>
      <c r="D413" s="5"/>
      <c r="E413" s="667">
        <v>37125</v>
      </c>
      <c r="F413" s="658">
        <v>62987</v>
      </c>
      <c r="G413" s="5">
        <v>8691</v>
      </c>
      <c r="H413" s="5">
        <v>185159</v>
      </c>
      <c r="I413" s="5"/>
      <c r="J413" s="667">
        <v>991599</v>
      </c>
      <c r="K413" s="5">
        <v>1185449</v>
      </c>
    </row>
    <row r="414" spans="1:11" ht="13.5" customHeight="1">
      <c r="A414" s="674">
        <v>41124</v>
      </c>
      <c r="B414" s="5">
        <v>6689</v>
      </c>
      <c r="C414" s="5">
        <v>13283</v>
      </c>
      <c r="D414" s="5"/>
      <c r="E414" s="667">
        <v>36985</v>
      </c>
      <c r="F414" s="658">
        <v>56957</v>
      </c>
      <c r="G414" s="5">
        <v>8472</v>
      </c>
      <c r="H414" s="5">
        <v>184992</v>
      </c>
      <c r="I414" s="5"/>
      <c r="J414" s="667">
        <v>995076</v>
      </c>
      <c r="K414" s="5">
        <v>1188540</v>
      </c>
    </row>
    <row r="415" spans="1:11" ht="13.5" customHeight="1">
      <c r="A415" s="674">
        <v>41127</v>
      </c>
      <c r="B415" s="5">
        <v>3685</v>
      </c>
      <c r="C415" s="5">
        <v>11864</v>
      </c>
      <c r="D415" s="5"/>
      <c r="E415" s="667">
        <v>40333</v>
      </c>
      <c r="F415" s="658">
        <v>55882</v>
      </c>
      <c r="G415" s="5">
        <v>8264</v>
      </c>
      <c r="H415" s="5">
        <v>185904</v>
      </c>
      <c r="I415" s="5"/>
      <c r="J415" s="667">
        <v>996829</v>
      </c>
      <c r="K415" s="5">
        <v>1190997</v>
      </c>
    </row>
    <row r="416" spans="1:11" ht="13.5" customHeight="1">
      <c r="A416" s="674">
        <v>41128</v>
      </c>
      <c r="B416" s="5">
        <v>4478</v>
      </c>
      <c r="C416" s="5">
        <v>14556</v>
      </c>
      <c r="D416" s="5"/>
      <c r="E416" s="667">
        <v>49766</v>
      </c>
      <c r="F416" s="658">
        <v>68800</v>
      </c>
      <c r="G416" s="5">
        <v>8249</v>
      </c>
      <c r="H416" s="5">
        <v>189358</v>
      </c>
      <c r="I416" s="5"/>
      <c r="J416" s="667">
        <v>1003095</v>
      </c>
      <c r="K416" s="5">
        <v>1200702</v>
      </c>
    </row>
    <row r="417" spans="1:11" ht="13.5" customHeight="1">
      <c r="A417" s="674">
        <v>41129</v>
      </c>
      <c r="B417" s="5">
        <v>4435</v>
      </c>
      <c r="C417" s="5">
        <v>8973</v>
      </c>
      <c r="D417" s="5"/>
      <c r="E417" s="667">
        <v>44317</v>
      </c>
      <c r="F417" s="658">
        <v>57725</v>
      </c>
      <c r="G417" s="5">
        <v>8328</v>
      </c>
      <c r="H417" s="5">
        <v>191204</v>
      </c>
      <c r="I417" s="5"/>
      <c r="J417" s="667">
        <v>1007542</v>
      </c>
      <c r="K417" s="5">
        <v>1207074</v>
      </c>
    </row>
    <row r="418" spans="1:11" ht="13.5" customHeight="1">
      <c r="A418" s="674">
        <v>41130</v>
      </c>
      <c r="B418" s="5">
        <v>2847</v>
      </c>
      <c r="C418" s="5">
        <v>10096</v>
      </c>
      <c r="D418" s="5"/>
      <c r="E418" s="667">
        <v>50268</v>
      </c>
      <c r="F418" s="658">
        <v>63211</v>
      </c>
      <c r="G418" s="5">
        <v>8175</v>
      </c>
      <c r="H418" s="5">
        <v>194210</v>
      </c>
      <c r="I418" s="5"/>
      <c r="J418" s="667">
        <v>1010679</v>
      </c>
      <c r="K418" s="5">
        <v>1213064</v>
      </c>
    </row>
    <row r="419" spans="1:11" ht="13.5" customHeight="1">
      <c r="A419" s="674">
        <v>41131</v>
      </c>
      <c r="B419" s="5">
        <v>6356</v>
      </c>
      <c r="C419" s="5">
        <v>8571</v>
      </c>
      <c r="D419" s="5"/>
      <c r="E419" s="667">
        <v>35786</v>
      </c>
      <c r="F419" s="658">
        <v>50713</v>
      </c>
      <c r="G419" s="5">
        <v>8162</v>
      </c>
      <c r="H419" s="5">
        <v>193337</v>
      </c>
      <c r="I419" s="5"/>
      <c r="J419" s="667">
        <v>1014189</v>
      </c>
      <c r="K419" s="5">
        <v>1215688</v>
      </c>
    </row>
    <row r="420" spans="1:11" ht="13.5" customHeight="1">
      <c r="A420" s="674">
        <v>41134</v>
      </c>
      <c r="B420" s="5">
        <v>4423</v>
      </c>
      <c r="C420" s="5">
        <v>10103</v>
      </c>
      <c r="D420" s="5"/>
      <c r="E420" s="667">
        <v>51916</v>
      </c>
      <c r="F420" s="658">
        <v>66442</v>
      </c>
      <c r="G420" s="5">
        <v>8302</v>
      </c>
      <c r="H420" s="5">
        <v>192000</v>
      </c>
      <c r="I420" s="5"/>
      <c r="J420" s="667">
        <v>1010125</v>
      </c>
      <c r="K420" s="5">
        <v>1210427</v>
      </c>
    </row>
    <row r="421" spans="1:11" ht="13.5" customHeight="1">
      <c r="A421" s="674">
        <v>41135</v>
      </c>
      <c r="B421" s="5">
        <v>4474</v>
      </c>
      <c r="C421" s="5">
        <v>7634</v>
      </c>
      <c r="D421" s="5"/>
      <c r="E421" s="667">
        <v>50676</v>
      </c>
      <c r="F421" s="658">
        <v>62784</v>
      </c>
      <c r="G421" s="5">
        <v>8358</v>
      </c>
      <c r="H421" s="5">
        <v>192773</v>
      </c>
      <c r="I421" s="5"/>
      <c r="J421" s="667">
        <v>1008877</v>
      </c>
      <c r="K421" s="5">
        <v>1210008</v>
      </c>
    </row>
    <row r="422" spans="1:11" ht="13.5" customHeight="1">
      <c r="A422" s="674">
        <v>41136</v>
      </c>
      <c r="B422" s="5">
        <v>4516</v>
      </c>
      <c r="C422" s="5">
        <v>8930</v>
      </c>
      <c r="D422" s="5"/>
      <c r="E422" s="667">
        <v>44970</v>
      </c>
      <c r="F422" s="658">
        <v>58416</v>
      </c>
      <c r="G422" s="5">
        <v>8146</v>
      </c>
      <c r="H422" s="5">
        <v>193940</v>
      </c>
      <c r="I422" s="5"/>
      <c r="J422" s="667">
        <v>1007691</v>
      </c>
      <c r="K422" s="5">
        <v>1209777</v>
      </c>
    </row>
    <row r="423" spans="1:11" ht="13.5" customHeight="1">
      <c r="A423" s="674">
        <v>41137</v>
      </c>
      <c r="B423" s="5">
        <v>5212</v>
      </c>
      <c r="C423" s="5">
        <v>12500</v>
      </c>
      <c r="D423" s="5"/>
      <c r="E423" s="667">
        <v>52293</v>
      </c>
      <c r="F423" s="658">
        <v>70005</v>
      </c>
      <c r="G423" s="5">
        <v>8323</v>
      </c>
      <c r="H423" s="5">
        <v>194198</v>
      </c>
      <c r="I423" s="5"/>
      <c r="J423" s="667">
        <v>1010972</v>
      </c>
      <c r="K423" s="5">
        <v>1213493</v>
      </c>
    </row>
    <row r="424" spans="1:11" ht="13.5" customHeight="1">
      <c r="A424" s="674">
        <v>41138</v>
      </c>
      <c r="B424" s="5">
        <v>4169</v>
      </c>
      <c r="C424" s="5">
        <v>11585</v>
      </c>
      <c r="D424" s="5"/>
      <c r="E424" s="667">
        <v>33600</v>
      </c>
      <c r="F424" s="658">
        <v>49354</v>
      </c>
      <c r="G424" s="5">
        <v>8438</v>
      </c>
      <c r="H424" s="5">
        <v>192552</v>
      </c>
      <c r="I424" s="5"/>
      <c r="J424" s="667">
        <v>1011072</v>
      </c>
      <c r="K424" s="5">
        <v>1212062</v>
      </c>
    </row>
    <row r="425" spans="1:11" ht="13.5" customHeight="1">
      <c r="A425" s="674">
        <v>41141</v>
      </c>
      <c r="B425" s="5">
        <v>5129</v>
      </c>
      <c r="C425" s="5">
        <v>8394</v>
      </c>
      <c r="D425" s="5"/>
      <c r="E425" s="667">
        <v>20089</v>
      </c>
      <c r="F425" s="658">
        <v>33612</v>
      </c>
      <c r="G425" s="5">
        <v>8533</v>
      </c>
      <c r="H425" s="5">
        <v>197603</v>
      </c>
      <c r="I425" s="5"/>
      <c r="J425" s="667">
        <v>1011244</v>
      </c>
      <c r="K425" s="5">
        <v>1217380</v>
      </c>
    </row>
    <row r="426" spans="1:11" ht="13.5" customHeight="1">
      <c r="A426" s="674">
        <v>41142</v>
      </c>
      <c r="B426" s="5">
        <v>6361</v>
      </c>
      <c r="C426" s="5">
        <v>9779</v>
      </c>
      <c r="D426" s="5"/>
      <c r="E426" s="667">
        <v>31324</v>
      </c>
      <c r="F426" s="658">
        <v>47464</v>
      </c>
      <c r="G426" s="5">
        <v>8945</v>
      </c>
      <c r="H426" s="5">
        <v>193604</v>
      </c>
      <c r="I426" s="5"/>
      <c r="J426" s="667">
        <v>1007690</v>
      </c>
      <c r="K426" s="5">
        <v>1210239</v>
      </c>
    </row>
    <row r="427" spans="1:11" ht="13.5" customHeight="1">
      <c r="A427" s="674">
        <v>41143</v>
      </c>
      <c r="B427" s="5">
        <v>5989</v>
      </c>
      <c r="C427" s="5">
        <v>13620</v>
      </c>
      <c r="D427" s="5"/>
      <c r="E427" s="667">
        <v>45981</v>
      </c>
      <c r="F427" s="658">
        <v>65590</v>
      </c>
      <c r="G427" s="5">
        <v>8831</v>
      </c>
      <c r="H427" s="5">
        <v>196338</v>
      </c>
      <c r="I427" s="5"/>
      <c r="J427" s="667">
        <v>1007694</v>
      </c>
      <c r="K427" s="5">
        <v>1212863</v>
      </c>
    </row>
    <row r="428" spans="1:11" ht="13.5" customHeight="1">
      <c r="A428" s="674">
        <v>41144</v>
      </c>
      <c r="B428" s="5">
        <v>8375</v>
      </c>
      <c r="C428" s="5">
        <v>16069</v>
      </c>
      <c r="D428" s="5"/>
      <c r="E428" s="667">
        <v>43895</v>
      </c>
      <c r="F428" s="658">
        <v>68339</v>
      </c>
      <c r="G428" s="5">
        <v>8885</v>
      </c>
      <c r="H428" s="5">
        <v>194826</v>
      </c>
      <c r="I428" s="5"/>
      <c r="J428" s="667">
        <v>1007011</v>
      </c>
      <c r="K428" s="5">
        <v>1210722</v>
      </c>
    </row>
    <row r="429" spans="1:11" ht="13.5" customHeight="1">
      <c r="A429" s="674">
        <v>41145</v>
      </c>
      <c r="B429" s="5">
        <v>5973</v>
      </c>
      <c r="C429" s="5">
        <v>15108</v>
      </c>
      <c r="D429" s="5"/>
      <c r="E429" s="667">
        <v>29122</v>
      </c>
      <c r="F429" s="658">
        <v>50203</v>
      </c>
      <c r="G429" s="5">
        <v>9108</v>
      </c>
      <c r="H429" s="5">
        <v>194148</v>
      </c>
      <c r="I429" s="5"/>
      <c r="J429" s="667">
        <v>1007140</v>
      </c>
      <c r="K429" s="5">
        <v>1210396</v>
      </c>
    </row>
    <row r="430" spans="1:11" ht="13.5" customHeight="1">
      <c r="A430" s="674">
        <v>41148</v>
      </c>
      <c r="B430" s="5">
        <v>5502</v>
      </c>
      <c r="C430" s="5">
        <v>5961</v>
      </c>
      <c r="D430" s="5"/>
      <c r="E430" s="667">
        <v>42458</v>
      </c>
      <c r="F430" s="658">
        <v>53921</v>
      </c>
      <c r="G430" s="5">
        <v>9166</v>
      </c>
      <c r="H430" s="5">
        <v>194371</v>
      </c>
      <c r="I430" s="5"/>
      <c r="J430" s="667">
        <v>1006051</v>
      </c>
      <c r="K430" s="5">
        <v>1209588</v>
      </c>
    </row>
    <row r="431" spans="1:11" ht="13.5" customHeight="1">
      <c r="A431" s="674">
        <v>41149</v>
      </c>
      <c r="B431" s="5">
        <v>6096</v>
      </c>
      <c r="C431" s="5">
        <v>13631</v>
      </c>
      <c r="D431" s="5"/>
      <c r="E431" s="667">
        <v>82419</v>
      </c>
      <c r="F431" s="658">
        <v>102146</v>
      </c>
      <c r="G431" s="5">
        <v>8947</v>
      </c>
      <c r="H431" s="5">
        <v>193163</v>
      </c>
      <c r="I431" s="5"/>
      <c r="J431" s="667">
        <v>1003619</v>
      </c>
      <c r="K431" s="5">
        <v>1205729</v>
      </c>
    </row>
    <row r="432" spans="1:11" ht="13.5" customHeight="1">
      <c r="A432" s="674">
        <v>41150</v>
      </c>
      <c r="B432" s="5">
        <v>6981</v>
      </c>
      <c r="C432" s="5">
        <v>9634</v>
      </c>
      <c r="D432" s="5"/>
      <c r="E432" s="667">
        <v>69022</v>
      </c>
      <c r="F432" s="658">
        <v>85637</v>
      </c>
      <c r="G432" s="5">
        <v>9018</v>
      </c>
      <c r="H432" s="5">
        <v>192799</v>
      </c>
      <c r="I432" s="5"/>
      <c r="J432" s="667">
        <v>1001447</v>
      </c>
      <c r="K432" s="5">
        <v>1203264</v>
      </c>
    </row>
    <row r="433" spans="1:12" ht="13.5" customHeight="1">
      <c r="A433" s="674">
        <v>41151</v>
      </c>
      <c r="B433" s="5">
        <v>8650</v>
      </c>
      <c r="C433" s="5">
        <v>9487</v>
      </c>
      <c r="D433" s="5"/>
      <c r="E433" s="667">
        <v>42268</v>
      </c>
      <c r="F433" s="658">
        <v>60405</v>
      </c>
      <c r="G433" s="5">
        <v>8837</v>
      </c>
      <c r="H433" s="5">
        <v>190314</v>
      </c>
      <c r="I433" s="5"/>
      <c r="J433" s="667">
        <v>1001324</v>
      </c>
      <c r="K433" s="5">
        <v>1200475</v>
      </c>
    </row>
    <row r="434" spans="1:12" ht="13.5" customHeight="1">
      <c r="A434" s="674">
        <v>41152</v>
      </c>
      <c r="B434" s="5">
        <v>13729</v>
      </c>
      <c r="C434" s="5">
        <v>30789</v>
      </c>
      <c r="D434" s="5"/>
      <c r="E434" s="667">
        <v>49531</v>
      </c>
      <c r="F434" s="658">
        <v>94049</v>
      </c>
      <c r="G434" s="5">
        <v>9037</v>
      </c>
      <c r="H434" s="5">
        <v>191524</v>
      </c>
      <c r="I434" s="5"/>
      <c r="J434" s="667">
        <v>1003806</v>
      </c>
      <c r="K434" s="5">
        <v>1204367</v>
      </c>
    </row>
    <row r="435" spans="1:12" s="116" customFormat="1" ht="13.5" customHeight="1">
      <c r="A435" s="673">
        <v>41155</v>
      </c>
      <c r="B435" s="103"/>
      <c r="C435" s="103"/>
      <c r="D435" s="103"/>
      <c r="E435" s="663">
        <v>1679</v>
      </c>
      <c r="F435" s="648">
        <v>1679</v>
      </c>
      <c r="G435" s="103"/>
      <c r="H435" s="103"/>
      <c r="I435" s="103"/>
      <c r="J435" s="663">
        <v>998731</v>
      </c>
      <c r="K435" s="103"/>
      <c r="L435" s="105" t="s">
        <v>32</v>
      </c>
    </row>
    <row r="436" spans="1:12" ht="13.5" customHeight="1">
      <c r="A436" s="674">
        <v>41156</v>
      </c>
      <c r="B436" s="5">
        <v>8622</v>
      </c>
      <c r="C436" s="5">
        <v>21586</v>
      </c>
      <c r="D436" s="5"/>
      <c r="E436" s="667">
        <v>49584</v>
      </c>
      <c r="F436" s="658">
        <v>79792</v>
      </c>
      <c r="G436" s="5">
        <v>9003</v>
      </c>
      <c r="H436" s="5">
        <v>191591</v>
      </c>
      <c r="I436" s="5"/>
      <c r="J436" s="667">
        <v>1000861</v>
      </c>
      <c r="K436" s="5">
        <v>1201455</v>
      </c>
    </row>
    <row r="437" spans="1:12" ht="13.5" customHeight="1">
      <c r="A437" s="674">
        <v>41157</v>
      </c>
      <c r="B437" s="5">
        <v>5083</v>
      </c>
      <c r="C437" s="5">
        <v>14124</v>
      </c>
      <c r="D437" s="5"/>
      <c r="E437" s="667">
        <v>39351</v>
      </c>
      <c r="F437" s="658">
        <v>58558</v>
      </c>
      <c r="G437" s="5">
        <v>8999</v>
      </c>
      <c r="H437" s="5">
        <v>187875</v>
      </c>
      <c r="I437" s="5"/>
      <c r="J437" s="667">
        <v>998749</v>
      </c>
      <c r="K437" s="5">
        <v>1195623</v>
      </c>
    </row>
    <row r="438" spans="1:12" ht="13.5" customHeight="1">
      <c r="A438" s="674">
        <v>41158</v>
      </c>
      <c r="B438" s="5">
        <v>9496</v>
      </c>
      <c r="C438" s="5">
        <v>18943</v>
      </c>
      <c r="D438" s="5"/>
      <c r="E438" s="667">
        <v>44629</v>
      </c>
      <c r="F438" s="658">
        <v>73068</v>
      </c>
      <c r="G438" s="5">
        <v>9307</v>
      </c>
      <c r="H438" s="5">
        <v>191528</v>
      </c>
      <c r="I438" s="5"/>
      <c r="J438" s="667">
        <v>1001014</v>
      </c>
      <c r="K438" s="5">
        <v>1201849</v>
      </c>
    </row>
    <row r="439" spans="1:12" ht="13.5" customHeight="1">
      <c r="A439" s="674">
        <v>41159</v>
      </c>
      <c r="B439" s="5">
        <v>9497</v>
      </c>
      <c r="C439" s="5">
        <v>17880</v>
      </c>
      <c r="D439" s="5"/>
      <c r="E439" s="667">
        <v>44413</v>
      </c>
      <c r="F439" s="658">
        <v>71790</v>
      </c>
      <c r="G439" s="5">
        <v>9083</v>
      </c>
      <c r="H439" s="5">
        <v>189986</v>
      </c>
      <c r="I439" s="5"/>
      <c r="J439" s="667">
        <v>1006994</v>
      </c>
      <c r="K439" s="5">
        <v>1206063</v>
      </c>
    </row>
    <row r="440" spans="1:12" ht="13.5" customHeight="1">
      <c r="A440" s="674">
        <v>41162</v>
      </c>
      <c r="B440" s="5">
        <v>4910</v>
      </c>
      <c r="C440" s="5">
        <v>14909</v>
      </c>
      <c r="D440" s="5"/>
      <c r="E440" s="667">
        <v>36499</v>
      </c>
      <c r="F440" s="658">
        <v>56318</v>
      </c>
      <c r="G440" s="5">
        <v>9091</v>
      </c>
      <c r="H440" s="5">
        <v>190078</v>
      </c>
      <c r="I440" s="5"/>
      <c r="J440" s="667">
        <v>1010066</v>
      </c>
      <c r="K440" s="5">
        <v>1209235</v>
      </c>
    </row>
    <row r="441" spans="1:12" ht="13.5" customHeight="1">
      <c r="A441" s="674">
        <v>41163</v>
      </c>
      <c r="B441" s="5">
        <v>5016</v>
      </c>
      <c r="C441" s="5">
        <v>45124</v>
      </c>
      <c r="D441" s="5"/>
      <c r="E441" s="667">
        <v>49705</v>
      </c>
      <c r="F441" s="658">
        <v>99845</v>
      </c>
      <c r="G441" s="5">
        <v>9232</v>
      </c>
      <c r="H441" s="5">
        <v>206223</v>
      </c>
      <c r="I441" s="5"/>
      <c r="J441" s="667">
        <v>1007012</v>
      </c>
      <c r="K441" s="5">
        <v>1222467</v>
      </c>
    </row>
    <row r="442" spans="1:12" ht="13.5" customHeight="1">
      <c r="A442" s="674">
        <v>41164</v>
      </c>
      <c r="B442" s="5">
        <v>10223</v>
      </c>
      <c r="C442" s="5">
        <v>44503</v>
      </c>
      <c r="D442" s="5"/>
      <c r="E442" s="667">
        <v>39826</v>
      </c>
      <c r="F442" s="658">
        <v>94552</v>
      </c>
      <c r="G442" s="5">
        <v>9508</v>
      </c>
      <c r="H442" s="5">
        <v>201182</v>
      </c>
      <c r="I442" s="5"/>
      <c r="J442" s="667">
        <v>1008376</v>
      </c>
      <c r="K442" s="5">
        <v>1219066</v>
      </c>
    </row>
    <row r="443" spans="1:12" ht="13.5" customHeight="1">
      <c r="A443" s="674">
        <v>41165</v>
      </c>
      <c r="B443" s="5">
        <v>11686</v>
      </c>
      <c r="C443" s="5">
        <v>124021</v>
      </c>
      <c r="D443" s="5"/>
      <c r="E443" s="667">
        <v>52099</v>
      </c>
      <c r="F443" s="658">
        <v>187806</v>
      </c>
      <c r="G443" s="5">
        <v>9496</v>
      </c>
      <c r="H443" s="5">
        <v>199961</v>
      </c>
      <c r="I443" s="5"/>
      <c r="J443" s="667">
        <v>1013232</v>
      </c>
      <c r="K443" s="5">
        <v>1222689</v>
      </c>
    </row>
    <row r="444" spans="1:12" ht="13.5" customHeight="1">
      <c r="A444" s="674">
        <v>41166</v>
      </c>
      <c r="B444" s="5">
        <v>6802</v>
      </c>
      <c r="C444" s="5">
        <v>100388</v>
      </c>
      <c r="D444" s="5"/>
      <c r="E444" s="667">
        <v>55063</v>
      </c>
      <c r="F444" s="658">
        <v>162253</v>
      </c>
      <c r="G444" s="5">
        <v>9512</v>
      </c>
      <c r="H444" s="5">
        <v>203012</v>
      </c>
      <c r="I444" s="5"/>
      <c r="J444" s="667">
        <v>1017608</v>
      </c>
      <c r="K444" s="5">
        <v>1230132</v>
      </c>
    </row>
    <row r="445" spans="1:12" ht="13.5" customHeight="1">
      <c r="A445" s="674">
        <v>41169</v>
      </c>
      <c r="B445" s="5">
        <v>5404</v>
      </c>
      <c r="C445" s="5">
        <v>95054</v>
      </c>
      <c r="D445" s="5"/>
      <c r="E445" s="667">
        <v>30790</v>
      </c>
      <c r="F445" s="658">
        <v>131248</v>
      </c>
      <c r="G445" s="5">
        <v>9266</v>
      </c>
      <c r="H445" s="5">
        <v>214102</v>
      </c>
      <c r="I445" s="5"/>
      <c r="J445" s="667">
        <v>1023799</v>
      </c>
      <c r="K445" s="5">
        <v>1247167</v>
      </c>
    </row>
    <row r="446" spans="1:12" ht="13.5" customHeight="1">
      <c r="A446" s="674">
        <v>41170</v>
      </c>
      <c r="B446" s="5">
        <v>7222</v>
      </c>
      <c r="C446" s="5">
        <v>94415</v>
      </c>
      <c r="D446" s="5"/>
      <c r="E446" s="667">
        <v>28687</v>
      </c>
      <c r="F446" s="658">
        <v>130324</v>
      </c>
      <c r="G446" s="5">
        <v>9313</v>
      </c>
      <c r="H446" s="5">
        <v>216202</v>
      </c>
      <c r="I446" s="5"/>
      <c r="J446" s="667">
        <v>890154</v>
      </c>
      <c r="K446" s="5">
        <v>1115669</v>
      </c>
    </row>
    <row r="447" spans="1:12" ht="13.5" customHeight="1">
      <c r="A447" s="674">
        <v>41171</v>
      </c>
      <c r="B447" s="5">
        <v>7436</v>
      </c>
      <c r="C447" s="5">
        <v>62603</v>
      </c>
      <c r="D447" s="5"/>
      <c r="E447" s="667">
        <v>32050</v>
      </c>
      <c r="F447" s="658">
        <v>102089</v>
      </c>
      <c r="G447" s="5">
        <v>9537</v>
      </c>
      <c r="H447" s="5">
        <v>206193</v>
      </c>
      <c r="I447" s="5"/>
      <c r="J447" s="667">
        <v>890907</v>
      </c>
      <c r="K447" s="5">
        <v>1106637</v>
      </c>
    </row>
    <row r="448" spans="1:12" ht="13.5" customHeight="1">
      <c r="A448" s="674">
        <v>41172</v>
      </c>
      <c r="B448" s="5">
        <v>5788</v>
      </c>
      <c r="C448" s="5">
        <v>29407</v>
      </c>
      <c r="D448" s="5"/>
      <c r="E448" s="667">
        <v>35922</v>
      </c>
      <c r="F448" s="658">
        <v>71117</v>
      </c>
      <c r="G448" s="5">
        <v>9283</v>
      </c>
      <c r="H448" s="5">
        <v>202735</v>
      </c>
      <c r="I448" s="5"/>
      <c r="J448" s="667">
        <v>892021</v>
      </c>
      <c r="K448" s="5">
        <v>1104039</v>
      </c>
    </row>
    <row r="449" spans="1:12" ht="13.5" customHeight="1">
      <c r="A449" s="674">
        <v>41173</v>
      </c>
      <c r="B449" s="5">
        <v>11309</v>
      </c>
      <c r="C449" s="5">
        <v>11930</v>
      </c>
      <c r="D449" s="5"/>
      <c r="E449" s="667">
        <v>26826</v>
      </c>
      <c r="F449" s="658">
        <v>50065</v>
      </c>
      <c r="G449" s="5">
        <v>9551</v>
      </c>
      <c r="H449" s="5">
        <v>201344</v>
      </c>
      <c r="I449" s="5"/>
      <c r="J449" s="667">
        <v>893814</v>
      </c>
      <c r="K449" s="5">
        <v>1104709</v>
      </c>
    </row>
    <row r="450" spans="1:12" ht="13.5" customHeight="1">
      <c r="A450" s="674">
        <v>41176</v>
      </c>
      <c r="B450" s="5">
        <v>6354</v>
      </c>
      <c r="C450" s="5">
        <v>9511</v>
      </c>
      <c r="D450" s="5"/>
      <c r="E450" s="667">
        <v>33801</v>
      </c>
      <c r="F450" s="658">
        <v>49666</v>
      </c>
      <c r="G450" s="5">
        <v>9252</v>
      </c>
      <c r="H450" s="5">
        <v>178871</v>
      </c>
      <c r="I450" s="5"/>
      <c r="J450" s="667">
        <v>894157</v>
      </c>
      <c r="K450" s="5">
        <v>1082280</v>
      </c>
    </row>
    <row r="451" spans="1:12" ht="13.5" customHeight="1">
      <c r="A451" s="674">
        <v>41177</v>
      </c>
      <c r="B451" s="5">
        <v>6886</v>
      </c>
      <c r="C451" s="5">
        <v>9312</v>
      </c>
      <c r="D451" s="5"/>
      <c r="E451" s="667">
        <v>38981</v>
      </c>
      <c r="F451" s="658">
        <v>55179</v>
      </c>
      <c r="G451" s="5">
        <v>9257</v>
      </c>
      <c r="H451" s="5">
        <v>179383</v>
      </c>
      <c r="I451" s="5"/>
      <c r="J451" s="667">
        <v>901085</v>
      </c>
      <c r="K451" s="5">
        <v>1089725</v>
      </c>
    </row>
    <row r="452" spans="1:12" ht="13.5" customHeight="1">
      <c r="A452" s="674">
        <v>41178</v>
      </c>
      <c r="B452" s="5">
        <v>8175</v>
      </c>
      <c r="C452" s="5">
        <v>14503</v>
      </c>
      <c r="D452" s="5"/>
      <c r="E452" s="667">
        <v>42616</v>
      </c>
      <c r="F452" s="658">
        <v>65294</v>
      </c>
      <c r="G452" s="5">
        <v>8724</v>
      </c>
      <c r="H452" s="5">
        <v>180700</v>
      </c>
      <c r="I452" s="5"/>
      <c r="J452" s="667">
        <v>906409</v>
      </c>
      <c r="K452" s="5">
        <v>1095833</v>
      </c>
    </row>
    <row r="453" spans="1:12" ht="13.5" customHeight="1">
      <c r="A453" s="674">
        <v>41179</v>
      </c>
      <c r="B453" s="5">
        <v>8160</v>
      </c>
      <c r="C453" s="5">
        <v>10303</v>
      </c>
      <c r="D453" s="5"/>
      <c r="E453" s="667">
        <v>46336</v>
      </c>
      <c r="F453" s="658">
        <v>64799</v>
      </c>
      <c r="G453" s="5">
        <v>9161</v>
      </c>
      <c r="H453" s="5">
        <v>179655</v>
      </c>
      <c r="I453" s="5"/>
      <c r="J453" s="667">
        <v>911404</v>
      </c>
      <c r="K453" s="5">
        <v>1100220</v>
      </c>
    </row>
    <row r="454" spans="1:12" ht="13.5" customHeight="1">
      <c r="A454" s="674">
        <v>41180</v>
      </c>
      <c r="B454" s="5">
        <v>6371</v>
      </c>
      <c r="C454" s="5">
        <v>21443</v>
      </c>
      <c r="D454" s="5"/>
      <c r="E454" s="667">
        <v>40091</v>
      </c>
      <c r="F454" s="658">
        <v>67905</v>
      </c>
      <c r="G454" s="5">
        <v>9310</v>
      </c>
      <c r="H454" s="5">
        <v>181073</v>
      </c>
      <c r="I454" s="5"/>
      <c r="J454" s="667">
        <v>913763</v>
      </c>
      <c r="K454" s="5">
        <v>1104146</v>
      </c>
    </row>
    <row r="455" spans="1:12" ht="13.5" customHeight="1">
      <c r="A455" s="674">
        <v>41183</v>
      </c>
      <c r="B455" s="5">
        <v>9272</v>
      </c>
      <c r="C455" s="5">
        <v>15170</v>
      </c>
      <c r="D455" s="5"/>
      <c r="E455" s="667">
        <v>31276</v>
      </c>
      <c r="F455" s="658">
        <v>55718</v>
      </c>
      <c r="G455" s="5">
        <v>9259</v>
      </c>
      <c r="H455" s="5">
        <v>184727</v>
      </c>
      <c r="I455" s="5"/>
      <c r="J455" s="667">
        <v>904417</v>
      </c>
      <c r="K455" s="5">
        <v>1098403</v>
      </c>
    </row>
    <row r="456" spans="1:12" ht="13.5" customHeight="1">
      <c r="A456" s="674">
        <v>41184</v>
      </c>
      <c r="B456" s="5">
        <v>5242</v>
      </c>
      <c r="C456" s="5">
        <v>10277</v>
      </c>
      <c r="D456" s="5"/>
      <c r="E456" s="667">
        <v>25338</v>
      </c>
      <c r="F456" s="658">
        <v>40857</v>
      </c>
      <c r="G456" s="5">
        <v>9166</v>
      </c>
      <c r="H456" s="5">
        <v>179140</v>
      </c>
      <c r="I456" s="5"/>
      <c r="J456" s="667">
        <v>907406</v>
      </c>
      <c r="K456" s="5">
        <v>1095712</v>
      </c>
    </row>
    <row r="457" spans="1:12" ht="13.5" customHeight="1">
      <c r="A457" s="674">
        <v>41185</v>
      </c>
      <c r="B457" s="5">
        <v>4377</v>
      </c>
      <c r="C457" s="5">
        <v>11576</v>
      </c>
      <c r="D457" s="5"/>
      <c r="E457" s="667">
        <v>31826</v>
      </c>
      <c r="F457" s="658">
        <v>47779</v>
      </c>
      <c r="G457" s="5">
        <v>9458</v>
      </c>
      <c r="H457" s="5">
        <v>178952</v>
      </c>
      <c r="I457" s="5"/>
      <c r="J457" s="667">
        <v>910571</v>
      </c>
      <c r="K457" s="5">
        <v>1098981</v>
      </c>
    </row>
    <row r="458" spans="1:12" ht="13.5" customHeight="1">
      <c r="A458" s="674">
        <v>41186</v>
      </c>
      <c r="B458" s="5">
        <v>6643</v>
      </c>
      <c r="C458" s="5">
        <v>7387</v>
      </c>
      <c r="D458" s="5"/>
      <c r="E458" s="667">
        <v>20630</v>
      </c>
      <c r="F458" s="658">
        <v>34660</v>
      </c>
      <c r="G458" s="5">
        <v>9344</v>
      </c>
      <c r="H458" s="5">
        <v>179178</v>
      </c>
      <c r="I458" s="5"/>
      <c r="J458" s="667">
        <v>911735</v>
      </c>
      <c r="K458" s="5">
        <v>1100257</v>
      </c>
    </row>
    <row r="459" spans="1:12">
      <c r="A459" s="674">
        <v>41187</v>
      </c>
      <c r="B459" s="5">
        <v>7242</v>
      </c>
      <c r="C459" s="5">
        <v>14783</v>
      </c>
      <c r="D459" s="5"/>
      <c r="E459" s="667">
        <v>31757</v>
      </c>
      <c r="F459" s="658">
        <v>53782</v>
      </c>
      <c r="G459" s="5">
        <v>9479</v>
      </c>
      <c r="H459" s="5">
        <v>179450</v>
      </c>
      <c r="I459" s="5"/>
      <c r="J459" s="667">
        <v>913482</v>
      </c>
      <c r="K459" s="5">
        <v>1102411</v>
      </c>
    </row>
    <row r="460" spans="1:12" s="116" customFormat="1" ht="13.5" customHeight="1">
      <c r="A460" s="673">
        <v>41190</v>
      </c>
      <c r="B460" s="103">
        <v>3652</v>
      </c>
      <c r="C460" s="103">
        <v>4992</v>
      </c>
      <c r="D460" s="103"/>
      <c r="E460" s="663">
        <v>5178</v>
      </c>
      <c r="F460" s="648">
        <v>13822</v>
      </c>
      <c r="G460" s="103">
        <v>9284</v>
      </c>
      <c r="H460" s="103">
        <v>179018</v>
      </c>
      <c r="I460" s="103"/>
      <c r="J460" s="663">
        <v>914259</v>
      </c>
      <c r="K460" s="103">
        <v>1102561</v>
      </c>
      <c r="L460" s="105" t="s">
        <v>44</v>
      </c>
    </row>
    <row r="461" spans="1:12" s="101" customFormat="1" ht="13.5" customHeight="1">
      <c r="A461" s="674">
        <v>41191</v>
      </c>
      <c r="B461" s="5">
        <v>6034</v>
      </c>
      <c r="C461" s="5">
        <v>9914</v>
      </c>
      <c r="D461" s="5"/>
      <c r="E461" s="667">
        <v>26641</v>
      </c>
      <c r="F461" s="658">
        <v>42589</v>
      </c>
      <c r="G461" s="5">
        <v>9334</v>
      </c>
      <c r="H461" s="5">
        <v>179317</v>
      </c>
      <c r="I461" s="5"/>
      <c r="J461" s="667">
        <v>915881</v>
      </c>
      <c r="K461" s="5">
        <v>1104532</v>
      </c>
      <c r="L461" s="120"/>
    </row>
    <row r="462" spans="1:12" s="101" customFormat="1" ht="13.5" customHeight="1">
      <c r="A462" s="674">
        <v>41192</v>
      </c>
      <c r="B462" s="5">
        <v>5122</v>
      </c>
      <c r="C462" s="5">
        <v>9783</v>
      </c>
      <c r="D462" s="5"/>
      <c r="E462" s="667">
        <v>25281</v>
      </c>
      <c r="F462" s="658">
        <v>40186</v>
      </c>
      <c r="G462" s="5">
        <v>9096</v>
      </c>
      <c r="H462" s="5">
        <v>178944</v>
      </c>
      <c r="I462" s="5"/>
      <c r="J462" s="667">
        <v>917849</v>
      </c>
      <c r="K462" s="5">
        <v>1105889</v>
      </c>
      <c r="L462" s="120"/>
    </row>
    <row r="463" spans="1:12" s="101" customFormat="1" ht="13.5" customHeight="1">
      <c r="A463" s="674">
        <v>41193</v>
      </c>
      <c r="B463" s="5">
        <v>4558</v>
      </c>
      <c r="C463" s="5">
        <v>8154</v>
      </c>
      <c r="D463" s="5"/>
      <c r="E463" s="667">
        <v>34988</v>
      </c>
      <c r="F463" s="658">
        <v>47700</v>
      </c>
      <c r="G463" s="5">
        <v>9222</v>
      </c>
      <c r="H463" s="5">
        <v>178401</v>
      </c>
      <c r="I463" s="5"/>
      <c r="J463" s="667">
        <v>918642</v>
      </c>
      <c r="K463" s="5">
        <v>1106265</v>
      </c>
      <c r="L463" s="120"/>
    </row>
    <row r="464" spans="1:12" s="101" customFormat="1" ht="13.5" customHeight="1">
      <c r="A464" s="674">
        <v>41194</v>
      </c>
      <c r="B464" s="5">
        <v>5931</v>
      </c>
      <c r="C464" s="5">
        <v>9604</v>
      </c>
      <c r="D464" s="5"/>
      <c r="E464" s="667">
        <v>27018</v>
      </c>
      <c r="F464" s="658">
        <v>42553</v>
      </c>
      <c r="G464" s="5">
        <v>8794</v>
      </c>
      <c r="H464" s="5">
        <v>179887</v>
      </c>
      <c r="I464" s="5"/>
      <c r="J464" s="667">
        <v>921166</v>
      </c>
      <c r="K464" s="5">
        <v>1109847</v>
      </c>
      <c r="L464" s="120"/>
    </row>
    <row r="465" spans="1:11" ht="13.5" customHeight="1">
      <c r="A465" s="674">
        <v>41197</v>
      </c>
      <c r="B465" s="5">
        <v>6885</v>
      </c>
      <c r="C465" s="5">
        <v>9998</v>
      </c>
      <c r="D465" s="5"/>
      <c r="E465" s="667">
        <v>26414</v>
      </c>
      <c r="F465" s="658">
        <v>43297</v>
      </c>
      <c r="G465" s="5">
        <v>8887</v>
      </c>
      <c r="H465" s="5">
        <v>180344</v>
      </c>
      <c r="I465" s="5"/>
      <c r="J465" s="667">
        <v>925440</v>
      </c>
      <c r="K465" s="5">
        <v>1114671</v>
      </c>
    </row>
    <row r="466" spans="1:11" ht="13.5" customHeight="1">
      <c r="A466" s="674">
        <v>41198</v>
      </c>
      <c r="B466" s="5">
        <v>3436</v>
      </c>
      <c r="C466" s="5">
        <v>11794</v>
      </c>
      <c r="D466" s="5"/>
      <c r="E466" s="667">
        <v>30308</v>
      </c>
      <c r="F466" s="658">
        <v>45538</v>
      </c>
      <c r="G466" s="5">
        <v>8560</v>
      </c>
      <c r="H466" s="5">
        <v>179608</v>
      </c>
      <c r="I466" s="5"/>
      <c r="J466" s="667">
        <v>926944</v>
      </c>
      <c r="K466" s="5">
        <v>1115112</v>
      </c>
    </row>
    <row r="467" spans="1:11" ht="13.5" customHeight="1">
      <c r="A467" s="674">
        <v>41199</v>
      </c>
      <c r="B467" s="5">
        <v>3745</v>
      </c>
      <c r="C467" s="5">
        <v>13160</v>
      </c>
      <c r="D467" s="5"/>
      <c r="E467" s="667">
        <v>47782</v>
      </c>
      <c r="F467" s="658">
        <v>64687</v>
      </c>
      <c r="G467" s="5">
        <v>8520</v>
      </c>
      <c r="H467" s="5">
        <v>180916</v>
      </c>
      <c r="I467" s="5"/>
      <c r="J467" s="667">
        <v>930285</v>
      </c>
      <c r="K467" s="5">
        <v>1119721</v>
      </c>
    </row>
    <row r="468" spans="1:11" ht="13.5" customHeight="1">
      <c r="A468" s="674">
        <v>41200</v>
      </c>
      <c r="B468" s="5">
        <v>4779</v>
      </c>
      <c r="C468" s="5">
        <v>14638</v>
      </c>
      <c r="D468" s="5"/>
      <c r="E468" s="667">
        <v>40053</v>
      </c>
      <c r="F468" s="658">
        <v>59470</v>
      </c>
      <c r="G468" s="5">
        <v>8644</v>
      </c>
      <c r="H468" s="5">
        <v>180957</v>
      </c>
      <c r="I468" s="5"/>
      <c r="J468" s="667">
        <v>930345</v>
      </c>
      <c r="K468" s="5">
        <v>1119946</v>
      </c>
    </row>
    <row r="469" spans="1:11" ht="13.5" customHeight="1">
      <c r="A469" s="674">
        <v>41201</v>
      </c>
      <c r="B469" s="5">
        <v>6551</v>
      </c>
      <c r="C469" s="5">
        <v>10529</v>
      </c>
      <c r="D469" s="5"/>
      <c r="E469" s="667">
        <v>33014</v>
      </c>
      <c r="F469" s="658">
        <v>50094</v>
      </c>
      <c r="G469" s="5">
        <v>8540</v>
      </c>
      <c r="H469" s="5">
        <v>180547</v>
      </c>
      <c r="I469" s="5"/>
      <c r="J469" s="667">
        <v>929855</v>
      </c>
      <c r="K469" s="5">
        <v>1118942</v>
      </c>
    </row>
    <row r="470" spans="1:11" ht="13.5" customHeight="1">
      <c r="A470" s="674">
        <v>41204</v>
      </c>
      <c r="B470" s="5">
        <v>4138</v>
      </c>
      <c r="C470" s="5">
        <v>9292</v>
      </c>
      <c r="D470" s="5"/>
      <c r="E470" s="667">
        <v>30991</v>
      </c>
      <c r="F470" s="658">
        <v>44421</v>
      </c>
      <c r="G470" s="5">
        <v>8398</v>
      </c>
      <c r="H470" s="5">
        <v>179530</v>
      </c>
      <c r="I470" s="5"/>
      <c r="J470" s="667">
        <v>927279</v>
      </c>
      <c r="K470" s="5">
        <v>1115207</v>
      </c>
    </row>
    <row r="471" spans="1:11" ht="13.5" customHeight="1">
      <c r="A471" s="674">
        <v>41205</v>
      </c>
      <c r="B471" s="5">
        <v>5644</v>
      </c>
      <c r="C471" s="5">
        <v>10992</v>
      </c>
      <c r="D471" s="5"/>
      <c r="E471" s="667">
        <v>32455</v>
      </c>
      <c r="F471" s="658">
        <v>49091</v>
      </c>
      <c r="G471" s="5">
        <v>8358</v>
      </c>
      <c r="H471" s="5">
        <v>180446</v>
      </c>
      <c r="I471" s="5"/>
      <c r="J471" s="667">
        <v>926914</v>
      </c>
      <c r="K471" s="5">
        <v>1115718</v>
      </c>
    </row>
    <row r="472" spans="1:11" ht="13.5" customHeight="1">
      <c r="A472" s="674">
        <v>41206</v>
      </c>
      <c r="B472" s="5">
        <v>4924</v>
      </c>
      <c r="C472" s="5">
        <v>10375</v>
      </c>
      <c r="D472" s="5"/>
      <c r="E472" s="667">
        <v>39295</v>
      </c>
      <c r="F472" s="658">
        <v>54594</v>
      </c>
      <c r="G472" s="5">
        <v>8377</v>
      </c>
      <c r="H472" s="5">
        <v>181770</v>
      </c>
      <c r="I472" s="5"/>
      <c r="J472" s="667">
        <v>926242</v>
      </c>
      <c r="K472" s="5">
        <v>1116389</v>
      </c>
    </row>
    <row r="473" spans="1:11" ht="13.5" customHeight="1">
      <c r="A473" s="674">
        <v>41207</v>
      </c>
      <c r="B473" s="5">
        <v>3874</v>
      </c>
      <c r="C473" s="5">
        <v>10932</v>
      </c>
      <c r="D473" s="5"/>
      <c r="E473" s="667">
        <v>50297</v>
      </c>
      <c r="F473" s="658">
        <v>65103</v>
      </c>
      <c r="G473" s="5">
        <v>8424</v>
      </c>
      <c r="H473" s="5">
        <v>180354</v>
      </c>
      <c r="I473" s="5"/>
      <c r="J473" s="667">
        <v>930490</v>
      </c>
      <c r="K473" s="5">
        <v>1119268</v>
      </c>
    </row>
    <row r="474" spans="1:11" ht="13.5" customHeight="1">
      <c r="A474" s="674">
        <v>41208</v>
      </c>
      <c r="B474" s="5">
        <v>4852</v>
      </c>
      <c r="C474" s="5">
        <v>10293</v>
      </c>
      <c r="D474" s="5"/>
      <c r="E474" s="667">
        <v>27961</v>
      </c>
      <c r="F474" s="658">
        <v>43106</v>
      </c>
      <c r="G474" s="5">
        <v>8479</v>
      </c>
      <c r="H474" s="5">
        <v>175650</v>
      </c>
      <c r="I474" s="5"/>
      <c r="J474" s="667">
        <v>930473</v>
      </c>
      <c r="K474" s="5">
        <v>1114602</v>
      </c>
    </row>
    <row r="475" spans="1:11" ht="13.5" customHeight="1">
      <c r="A475" s="674">
        <v>41211</v>
      </c>
      <c r="B475" s="5">
        <v>1985</v>
      </c>
      <c r="C475" s="5">
        <v>4505</v>
      </c>
      <c r="D475" s="5"/>
      <c r="E475" s="667">
        <v>5128</v>
      </c>
      <c r="F475" s="658">
        <v>11618</v>
      </c>
      <c r="G475" s="5">
        <v>8452</v>
      </c>
      <c r="H475" s="5">
        <v>176522</v>
      </c>
      <c r="I475" s="5"/>
      <c r="J475" s="667">
        <v>930046</v>
      </c>
      <c r="K475" s="5">
        <v>1115020</v>
      </c>
    </row>
    <row r="476" spans="1:11" ht="13.5" customHeight="1">
      <c r="A476" s="674">
        <v>41212</v>
      </c>
      <c r="B476" s="5">
        <v>1907</v>
      </c>
      <c r="C476" s="5">
        <v>694</v>
      </c>
      <c r="D476" s="5"/>
      <c r="E476" s="667">
        <v>2773</v>
      </c>
      <c r="F476" s="658">
        <v>5374</v>
      </c>
      <c r="G476" s="5">
        <v>8498</v>
      </c>
      <c r="H476" s="5">
        <v>181389</v>
      </c>
      <c r="I476" s="5"/>
      <c r="J476" s="667">
        <v>930162</v>
      </c>
      <c r="K476" s="5">
        <v>1120049</v>
      </c>
    </row>
    <row r="477" spans="1:11" ht="13.5" customHeight="1">
      <c r="A477" s="674">
        <v>41213</v>
      </c>
      <c r="B477" s="5">
        <v>4552</v>
      </c>
      <c r="C477" s="5">
        <v>18133</v>
      </c>
      <c r="D477" s="5"/>
      <c r="E477" s="667">
        <v>27053</v>
      </c>
      <c r="F477" s="658">
        <v>49738</v>
      </c>
      <c r="G477" s="5">
        <v>8668</v>
      </c>
      <c r="H477" s="5">
        <v>180118</v>
      </c>
      <c r="I477" s="5"/>
      <c r="J477" s="667">
        <v>929570</v>
      </c>
      <c r="K477" s="5">
        <v>1118356</v>
      </c>
    </row>
    <row r="478" spans="1:11" ht="13.5" customHeight="1">
      <c r="A478" s="674">
        <v>41214</v>
      </c>
      <c r="B478" s="5">
        <v>4151</v>
      </c>
      <c r="C478" s="5">
        <v>11916</v>
      </c>
      <c r="D478" s="5"/>
      <c r="E478" s="667">
        <v>30143</v>
      </c>
      <c r="F478" s="658">
        <v>46210</v>
      </c>
      <c r="G478" s="5">
        <v>8700</v>
      </c>
      <c r="H478" s="5">
        <v>180480</v>
      </c>
      <c r="I478" s="5"/>
      <c r="J478" s="667">
        <v>927166</v>
      </c>
      <c r="K478" s="5">
        <v>1116346</v>
      </c>
    </row>
    <row r="479" spans="1:11" ht="13.5" customHeight="1">
      <c r="A479" s="674">
        <v>41215</v>
      </c>
      <c r="B479" s="5">
        <v>8012</v>
      </c>
      <c r="C479" s="5">
        <v>13522</v>
      </c>
      <c r="D479" s="5"/>
      <c r="E479" s="667">
        <v>19341</v>
      </c>
      <c r="F479" s="658">
        <v>40875</v>
      </c>
      <c r="G479" s="5">
        <v>8803</v>
      </c>
      <c r="H479" s="5">
        <v>180557</v>
      </c>
      <c r="I479" s="5"/>
      <c r="J479" s="667">
        <v>927770</v>
      </c>
      <c r="K479" s="5">
        <v>1117130</v>
      </c>
    </row>
    <row r="480" spans="1:11" ht="13.5" customHeight="1">
      <c r="A480" s="674">
        <v>41218</v>
      </c>
      <c r="B480" s="5">
        <v>3332</v>
      </c>
      <c r="C480" s="5">
        <v>12823</v>
      </c>
      <c r="D480" s="5"/>
      <c r="E480" s="667">
        <v>29629</v>
      </c>
      <c r="F480" s="658">
        <v>45784</v>
      </c>
      <c r="G480" s="5">
        <v>8433</v>
      </c>
      <c r="H480" s="5">
        <v>182886</v>
      </c>
      <c r="I480" s="5"/>
      <c r="J480" s="667">
        <v>929307</v>
      </c>
      <c r="K480" s="5">
        <v>1120626</v>
      </c>
    </row>
    <row r="481" spans="1:12" ht="13.5" customHeight="1">
      <c r="A481" s="674">
        <v>41219</v>
      </c>
      <c r="B481" s="5">
        <v>6466</v>
      </c>
      <c r="C481" s="5">
        <v>11472</v>
      </c>
      <c r="D481" s="5"/>
      <c r="E481" s="667">
        <v>46443</v>
      </c>
      <c r="F481" s="658">
        <v>64381</v>
      </c>
      <c r="G481" s="5">
        <v>8199</v>
      </c>
      <c r="H481" s="5">
        <v>183353</v>
      </c>
      <c r="I481" s="5"/>
      <c r="J481" s="667">
        <v>932502</v>
      </c>
      <c r="K481" s="5">
        <v>1124054</v>
      </c>
    </row>
    <row r="482" spans="1:12" ht="13.5" customHeight="1">
      <c r="A482" s="674">
        <v>41220</v>
      </c>
      <c r="B482" s="5">
        <v>10120</v>
      </c>
      <c r="C482" s="5">
        <v>21238</v>
      </c>
      <c r="D482" s="5"/>
      <c r="E482" s="667">
        <v>44075</v>
      </c>
      <c r="F482" s="658">
        <v>75433</v>
      </c>
      <c r="G482" s="5">
        <v>8520</v>
      </c>
      <c r="H482" s="5">
        <v>184588</v>
      </c>
      <c r="I482" s="5"/>
      <c r="J482" s="667">
        <v>932428</v>
      </c>
      <c r="K482" s="5">
        <v>1125536</v>
      </c>
    </row>
    <row r="483" spans="1:12" ht="13.5" customHeight="1">
      <c r="A483" s="674">
        <v>41221</v>
      </c>
      <c r="B483" s="5">
        <v>5176</v>
      </c>
      <c r="C483" s="5">
        <v>17207</v>
      </c>
      <c r="D483" s="5"/>
      <c r="E483" s="667">
        <v>28361</v>
      </c>
      <c r="F483" s="658">
        <v>50744</v>
      </c>
      <c r="G483" s="5">
        <v>8437</v>
      </c>
      <c r="H483" s="5">
        <v>186075</v>
      </c>
      <c r="I483" s="5"/>
      <c r="J483" s="667">
        <v>936385</v>
      </c>
      <c r="K483" s="5">
        <v>1130897</v>
      </c>
    </row>
    <row r="484" spans="1:12" ht="13.5" customHeight="1">
      <c r="A484" s="674">
        <v>41222</v>
      </c>
      <c r="B484" s="5">
        <v>6846</v>
      </c>
      <c r="C484" s="5">
        <v>17455</v>
      </c>
      <c r="D484" s="5"/>
      <c r="E484" s="667">
        <v>30256</v>
      </c>
      <c r="F484" s="658">
        <v>54557</v>
      </c>
      <c r="G484" s="5">
        <v>8503</v>
      </c>
      <c r="H484" s="5">
        <v>187319</v>
      </c>
      <c r="I484" s="5"/>
      <c r="J484" s="667">
        <v>936494</v>
      </c>
      <c r="K484" s="5">
        <v>1132316</v>
      </c>
    </row>
    <row r="485" spans="1:12" ht="13.5" customHeight="1">
      <c r="A485" s="674">
        <v>41225</v>
      </c>
      <c r="B485" s="5">
        <v>3728</v>
      </c>
      <c r="C485" s="5">
        <v>7853</v>
      </c>
      <c r="D485" s="5"/>
      <c r="E485" s="667">
        <v>2556</v>
      </c>
      <c r="F485" s="658">
        <v>14137</v>
      </c>
      <c r="G485" s="5">
        <v>8405</v>
      </c>
      <c r="H485" s="5">
        <v>186327</v>
      </c>
      <c r="I485" s="5"/>
      <c r="J485" s="667">
        <v>936739</v>
      </c>
      <c r="K485" s="5">
        <v>1131471</v>
      </c>
    </row>
    <row r="486" spans="1:12" ht="13.5" customHeight="1">
      <c r="A486" s="674">
        <v>41226</v>
      </c>
      <c r="B486" s="5">
        <v>5745</v>
      </c>
      <c r="C486" s="5">
        <v>13576</v>
      </c>
      <c r="D486" s="5"/>
      <c r="E486" s="667">
        <v>18055</v>
      </c>
      <c r="F486" s="658">
        <v>37376</v>
      </c>
      <c r="G486" s="5">
        <v>8422</v>
      </c>
      <c r="H486" s="5">
        <v>187873</v>
      </c>
      <c r="I486" s="5"/>
      <c r="J486" s="667">
        <v>937659</v>
      </c>
      <c r="K486" s="5">
        <v>1133954</v>
      </c>
    </row>
    <row r="487" spans="1:12" ht="13.5" customHeight="1">
      <c r="A487" s="674">
        <v>41227</v>
      </c>
      <c r="B487" s="5">
        <v>5893</v>
      </c>
      <c r="C487" s="5">
        <v>20119</v>
      </c>
      <c r="D487" s="5"/>
      <c r="E487" s="667">
        <v>23787</v>
      </c>
      <c r="F487" s="658">
        <v>49799</v>
      </c>
      <c r="G487" s="5">
        <v>8582</v>
      </c>
      <c r="H487" s="5">
        <v>190635</v>
      </c>
      <c r="I487" s="5"/>
      <c r="J487" s="667">
        <v>937279</v>
      </c>
      <c r="K487" s="5">
        <v>1136496</v>
      </c>
    </row>
    <row r="488" spans="1:12" ht="13.5" customHeight="1">
      <c r="A488" s="674">
        <v>41228</v>
      </c>
      <c r="B488" s="5">
        <v>6716</v>
      </c>
      <c r="C488" s="5">
        <v>16023</v>
      </c>
      <c r="D488" s="5"/>
      <c r="E488" s="667">
        <v>43385</v>
      </c>
      <c r="F488" s="658">
        <v>66124</v>
      </c>
      <c r="G488" s="5">
        <v>8494</v>
      </c>
      <c r="H488" s="5">
        <v>189354</v>
      </c>
      <c r="I488" s="5"/>
      <c r="J488" s="667">
        <v>942065</v>
      </c>
      <c r="K488" s="5">
        <v>1139913</v>
      </c>
    </row>
    <row r="489" spans="1:12" ht="13.5" customHeight="1">
      <c r="A489" s="674">
        <v>41229</v>
      </c>
      <c r="B489" s="5">
        <v>5583</v>
      </c>
      <c r="C489" s="5">
        <v>20156</v>
      </c>
      <c r="D489" s="5"/>
      <c r="E489" s="667">
        <v>34238</v>
      </c>
      <c r="F489" s="658">
        <v>59977</v>
      </c>
      <c r="G489" s="5">
        <v>8428</v>
      </c>
      <c r="H489" s="5">
        <v>188770</v>
      </c>
      <c r="I489" s="5"/>
      <c r="J489" s="667">
        <v>941579</v>
      </c>
      <c r="K489" s="5">
        <v>1138777</v>
      </c>
    </row>
    <row r="490" spans="1:12" ht="13.5" customHeight="1">
      <c r="A490" s="674">
        <v>41232</v>
      </c>
      <c r="B490" s="5">
        <v>5837</v>
      </c>
      <c r="C490" s="5">
        <v>12274</v>
      </c>
      <c r="D490" s="5"/>
      <c r="E490" s="667">
        <v>20100</v>
      </c>
      <c r="F490" s="658">
        <v>38211</v>
      </c>
      <c r="G490" s="5">
        <v>8558</v>
      </c>
      <c r="H490" s="5">
        <v>187685</v>
      </c>
      <c r="I490" s="5"/>
      <c r="J490" s="667">
        <v>939070</v>
      </c>
      <c r="K490" s="5">
        <v>1135313</v>
      </c>
    </row>
    <row r="491" spans="1:12" ht="13.5" customHeight="1">
      <c r="A491" s="674">
        <v>41233</v>
      </c>
      <c r="B491" s="5">
        <v>4868</v>
      </c>
      <c r="C491" s="5">
        <v>12443</v>
      </c>
      <c r="D491" s="5"/>
      <c r="E491" s="667">
        <v>29996</v>
      </c>
      <c r="F491" s="658">
        <v>47307</v>
      </c>
      <c r="G491" s="5">
        <v>8659</v>
      </c>
      <c r="H491" s="5">
        <v>188751</v>
      </c>
      <c r="I491" s="5"/>
      <c r="J491" s="667">
        <v>934284</v>
      </c>
      <c r="K491" s="5">
        <v>1131694</v>
      </c>
    </row>
    <row r="492" spans="1:12" ht="13.5" customHeight="1">
      <c r="A492" s="674">
        <v>41234</v>
      </c>
      <c r="B492" s="5">
        <v>3745</v>
      </c>
      <c r="C492" s="5">
        <v>12667</v>
      </c>
      <c r="D492" s="5"/>
      <c r="E492" s="667">
        <v>23083</v>
      </c>
      <c r="F492" s="658">
        <v>39495</v>
      </c>
      <c r="G492" s="5">
        <v>8693</v>
      </c>
      <c r="H492" s="5">
        <v>191731</v>
      </c>
      <c r="I492" s="5"/>
      <c r="J492" s="667">
        <v>932474</v>
      </c>
      <c r="K492" s="5">
        <v>1132898</v>
      </c>
    </row>
    <row r="493" spans="1:12" s="116" customFormat="1" ht="13.5" customHeight="1">
      <c r="A493" s="673">
        <v>41235</v>
      </c>
      <c r="B493" s="103"/>
      <c r="C493" s="103"/>
      <c r="D493" s="103"/>
      <c r="E493" s="663">
        <v>1210</v>
      </c>
      <c r="F493" s="648">
        <v>1210</v>
      </c>
      <c r="G493" s="103"/>
      <c r="H493" s="103"/>
      <c r="I493" s="103"/>
      <c r="J493" s="663">
        <v>932543</v>
      </c>
      <c r="K493" s="103"/>
      <c r="L493" s="116" t="s">
        <v>47</v>
      </c>
    </row>
    <row r="494" spans="1:12" ht="13.5" customHeight="1">
      <c r="A494" s="674">
        <v>41236</v>
      </c>
      <c r="B494" s="5">
        <v>6631</v>
      </c>
      <c r="C494" s="5">
        <v>10235</v>
      </c>
      <c r="D494" s="5"/>
      <c r="E494" s="667">
        <v>5987</v>
      </c>
      <c r="F494" s="658">
        <v>22853</v>
      </c>
      <c r="G494" s="5">
        <v>8785</v>
      </c>
      <c r="H494" s="5">
        <v>195943</v>
      </c>
      <c r="I494" s="5"/>
      <c r="J494" s="667">
        <v>932440</v>
      </c>
      <c r="K494" s="5">
        <v>1137168</v>
      </c>
    </row>
    <row r="495" spans="1:12" ht="13.5" customHeight="1">
      <c r="A495" s="674">
        <v>41239</v>
      </c>
      <c r="B495" s="5">
        <v>7108</v>
      </c>
      <c r="C495" s="5">
        <v>15054</v>
      </c>
      <c r="D495" s="5"/>
      <c r="E495" s="667">
        <v>130193</v>
      </c>
      <c r="F495" s="658">
        <v>152355</v>
      </c>
      <c r="G495" s="5">
        <v>8765</v>
      </c>
      <c r="H495" s="5">
        <v>199194</v>
      </c>
      <c r="I495" s="5"/>
      <c r="J495" s="667">
        <v>933086</v>
      </c>
      <c r="K495" s="5">
        <v>1141045</v>
      </c>
    </row>
    <row r="496" spans="1:12" ht="13.5" customHeight="1">
      <c r="A496" s="674">
        <v>41240</v>
      </c>
      <c r="B496" s="5">
        <v>7606</v>
      </c>
      <c r="C496" s="5">
        <v>13499</v>
      </c>
      <c r="D496" s="5"/>
      <c r="E496" s="667">
        <v>38294</v>
      </c>
      <c r="F496" s="658">
        <v>59399</v>
      </c>
      <c r="G496" s="5">
        <v>8478</v>
      </c>
      <c r="H496" s="5">
        <v>198469</v>
      </c>
      <c r="I496" s="5"/>
      <c r="J496" s="667">
        <v>935086</v>
      </c>
      <c r="K496" s="5">
        <v>1142033</v>
      </c>
    </row>
    <row r="497" spans="1:11" ht="13.5" customHeight="1">
      <c r="A497" s="674">
        <v>41241</v>
      </c>
      <c r="B497" s="5">
        <v>13562</v>
      </c>
      <c r="C497" s="5">
        <v>14069</v>
      </c>
      <c r="D497" s="5"/>
      <c r="E497" s="667">
        <v>25403</v>
      </c>
      <c r="F497" s="658">
        <v>53034</v>
      </c>
      <c r="G497" s="5">
        <v>8449</v>
      </c>
      <c r="H497" s="5">
        <v>199785</v>
      </c>
      <c r="I497" s="5"/>
      <c r="J497" s="667">
        <v>935022</v>
      </c>
      <c r="K497" s="5">
        <v>1143256</v>
      </c>
    </row>
    <row r="498" spans="1:11" ht="13.5" customHeight="1">
      <c r="A498" s="674">
        <v>41242</v>
      </c>
      <c r="B498" s="5">
        <v>9247</v>
      </c>
      <c r="C498" s="5">
        <v>15218</v>
      </c>
      <c r="D498" s="5"/>
      <c r="E498" s="667">
        <v>25380</v>
      </c>
      <c r="F498" s="658">
        <v>49845</v>
      </c>
      <c r="G498" s="5">
        <v>8448</v>
      </c>
      <c r="H498" s="5">
        <v>200308</v>
      </c>
      <c r="I498" s="5"/>
      <c r="J498" s="667">
        <v>938055</v>
      </c>
      <c r="K498" s="5">
        <v>1146811</v>
      </c>
    </row>
    <row r="499" spans="1:11" ht="13.5" customHeight="1">
      <c r="A499" s="674">
        <v>41243</v>
      </c>
      <c r="B499" s="5">
        <v>6579</v>
      </c>
      <c r="C499" s="5">
        <v>24705</v>
      </c>
      <c r="D499" s="5"/>
      <c r="E499" s="667">
        <v>32567</v>
      </c>
      <c r="F499" s="658">
        <v>63851</v>
      </c>
      <c r="G499" s="5">
        <v>8235</v>
      </c>
      <c r="H499" s="5">
        <v>197846</v>
      </c>
      <c r="I499" s="5"/>
      <c r="J499" s="667">
        <v>931756</v>
      </c>
      <c r="K499" s="5">
        <v>1137837</v>
      </c>
    </row>
    <row r="500" spans="1:11" ht="13.5" customHeight="1">
      <c r="A500" s="674">
        <v>41246</v>
      </c>
      <c r="B500" s="5">
        <v>3522</v>
      </c>
      <c r="C500" s="5">
        <v>17481</v>
      </c>
      <c r="D500" s="5"/>
      <c r="E500" s="667">
        <v>19627</v>
      </c>
      <c r="F500" s="658">
        <v>40630</v>
      </c>
      <c r="G500" s="5">
        <v>8267</v>
      </c>
      <c r="H500" s="5">
        <v>196092</v>
      </c>
      <c r="I500" s="5"/>
      <c r="J500" s="667">
        <v>919144</v>
      </c>
      <c r="K500" s="5">
        <v>1123503</v>
      </c>
    </row>
    <row r="501" spans="1:11" ht="13.5" customHeight="1">
      <c r="A501" s="674">
        <v>41247</v>
      </c>
      <c r="B501" s="5">
        <v>6515</v>
      </c>
      <c r="C501" s="5">
        <v>21737</v>
      </c>
      <c r="D501" s="5"/>
      <c r="E501" s="667">
        <v>18557</v>
      </c>
      <c r="F501" s="658">
        <v>46809</v>
      </c>
      <c r="G501" s="5">
        <v>8551</v>
      </c>
      <c r="H501" s="5">
        <v>201051</v>
      </c>
      <c r="I501" s="5"/>
      <c r="J501" s="667">
        <v>918580</v>
      </c>
      <c r="K501" s="5">
        <v>1128182</v>
      </c>
    </row>
    <row r="502" spans="1:11" ht="13.5" customHeight="1">
      <c r="A502" s="674">
        <v>41248</v>
      </c>
      <c r="B502" s="5">
        <v>5208</v>
      </c>
      <c r="C502" s="5">
        <v>18585</v>
      </c>
      <c r="D502" s="5"/>
      <c r="E502" s="667">
        <v>19948</v>
      </c>
      <c r="F502" s="658">
        <v>43741</v>
      </c>
      <c r="G502" s="5">
        <v>8052</v>
      </c>
      <c r="H502" s="5">
        <v>204283</v>
      </c>
      <c r="I502" s="5"/>
      <c r="J502" s="667">
        <v>919619</v>
      </c>
      <c r="K502" s="5">
        <v>1131954</v>
      </c>
    </row>
    <row r="503" spans="1:11" ht="13.5" customHeight="1">
      <c r="A503" s="674">
        <v>41249</v>
      </c>
      <c r="B503" s="5">
        <v>5276</v>
      </c>
      <c r="C503" s="5">
        <v>12669</v>
      </c>
      <c r="D503" s="5"/>
      <c r="E503" s="667">
        <v>22238</v>
      </c>
      <c r="F503" s="658">
        <v>40183</v>
      </c>
      <c r="G503" s="5">
        <v>8075</v>
      </c>
      <c r="H503" s="5">
        <v>206557</v>
      </c>
      <c r="I503" s="5"/>
      <c r="J503" s="667">
        <v>919629</v>
      </c>
      <c r="K503" s="5">
        <v>1134261</v>
      </c>
    </row>
    <row r="504" spans="1:11" ht="13.5" customHeight="1">
      <c r="A504" s="674">
        <v>41250</v>
      </c>
      <c r="B504" s="5">
        <v>5510</v>
      </c>
      <c r="C504" s="5">
        <v>13393</v>
      </c>
      <c r="D504" s="5"/>
      <c r="E504" s="667">
        <v>25201</v>
      </c>
      <c r="F504" s="658">
        <v>44104</v>
      </c>
      <c r="G504" s="5">
        <v>8208</v>
      </c>
      <c r="H504" s="5">
        <v>208241</v>
      </c>
      <c r="I504" s="5"/>
      <c r="J504" s="667">
        <v>916357</v>
      </c>
      <c r="K504" s="5">
        <v>1132806</v>
      </c>
    </row>
    <row r="505" spans="1:11" ht="13.5" customHeight="1">
      <c r="A505" s="672">
        <v>41253</v>
      </c>
      <c r="B505" s="5">
        <v>2830</v>
      </c>
      <c r="C505" s="5">
        <v>17351</v>
      </c>
      <c r="D505" s="5"/>
      <c r="E505" s="667">
        <v>12805</v>
      </c>
      <c r="F505" s="658">
        <v>32986</v>
      </c>
      <c r="G505" s="5">
        <v>8333</v>
      </c>
      <c r="H505" s="5">
        <v>210538</v>
      </c>
      <c r="I505" s="5"/>
      <c r="J505" s="667">
        <v>914689</v>
      </c>
      <c r="K505" s="5">
        <v>1133560</v>
      </c>
    </row>
    <row r="506" spans="1:11" ht="13.5" customHeight="1">
      <c r="A506" s="674">
        <v>41254</v>
      </c>
      <c r="B506" s="5">
        <v>3191</v>
      </c>
      <c r="C506" s="5">
        <v>45065</v>
      </c>
      <c r="D506" s="5"/>
      <c r="E506" s="667">
        <v>29613</v>
      </c>
      <c r="F506" s="658">
        <v>77869</v>
      </c>
      <c r="G506" s="5">
        <v>8206</v>
      </c>
      <c r="H506" s="5">
        <v>220303</v>
      </c>
      <c r="I506" s="5"/>
      <c r="J506" s="667">
        <v>913878</v>
      </c>
      <c r="K506" s="5">
        <v>1142387</v>
      </c>
    </row>
    <row r="507" spans="1:11" ht="13.5" customHeight="1">
      <c r="A507" s="674">
        <v>41255</v>
      </c>
      <c r="B507" s="5">
        <v>6845</v>
      </c>
      <c r="C507" s="5">
        <v>74024</v>
      </c>
      <c r="D507" s="5"/>
      <c r="E507" s="667">
        <v>40282</v>
      </c>
      <c r="F507" s="658">
        <v>121151</v>
      </c>
      <c r="G507" s="5">
        <v>8362</v>
      </c>
      <c r="H507" s="5">
        <v>236754</v>
      </c>
      <c r="I507" s="5"/>
      <c r="J507" s="667">
        <v>912323</v>
      </c>
      <c r="K507" s="5">
        <v>1157439</v>
      </c>
    </row>
    <row r="508" spans="1:11" ht="13.5" customHeight="1">
      <c r="A508" s="674">
        <v>41256</v>
      </c>
      <c r="B508" s="5">
        <v>7090</v>
      </c>
      <c r="C508" s="5">
        <v>103162</v>
      </c>
      <c r="D508" s="5"/>
      <c r="E508" s="667">
        <v>44892</v>
      </c>
      <c r="F508" s="658">
        <v>155144</v>
      </c>
      <c r="G508" s="5">
        <v>8440</v>
      </c>
      <c r="H508" s="5">
        <v>239447</v>
      </c>
      <c r="I508" s="5"/>
      <c r="J508" s="667">
        <v>913120</v>
      </c>
      <c r="K508" s="5">
        <v>1161007</v>
      </c>
    </row>
    <row r="509" spans="1:11" ht="13.5" customHeight="1">
      <c r="A509" s="674">
        <v>41257</v>
      </c>
      <c r="B509" s="5">
        <v>2877</v>
      </c>
      <c r="C509" s="5">
        <v>107159</v>
      </c>
      <c r="D509" s="5"/>
      <c r="E509" s="667">
        <v>23074</v>
      </c>
      <c r="F509" s="658">
        <v>133110</v>
      </c>
      <c r="G509" s="5">
        <v>8418</v>
      </c>
      <c r="H509" s="5">
        <v>245176</v>
      </c>
      <c r="I509" s="5"/>
      <c r="J509" s="667">
        <v>913006</v>
      </c>
      <c r="K509" s="5">
        <v>1166600</v>
      </c>
    </row>
    <row r="510" spans="1:11" ht="13.5" customHeight="1">
      <c r="A510" s="674">
        <v>41260</v>
      </c>
      <c r="B510" s="5">
        <v>3302</v>
      </c>
      <c r="C510" s="5">
        <v>128084</v>
      </c>
      <c r="D510" s="5"/>
      <c r="E510" s="667">
        <v>29674</v>
      </c>
      <c r="F510" s="658">
        <v>161060</v>
      </c>
      <c r="G510" s="5">
        <v>8370</v>
      </c>
      <c r="H510" s="5">
        <v>253716</v>
      </c>
      <c r="I510" s="5"/>
      <c r="J510" s="667">
        <v>914115</v>
      </c>
      <c r="K510" s="5">
        <v>1176201</v>
      </c>
    </row>
    <row r="511" spans="1:11" ht="13.5" customHeight="1">
      <c r="A511" s="674">
        <v>41261</v>
      </c>
      <c r="B511" s="5">
        <v>7352</v>
      </c>
      <c r="C511" s="5">
        <v>102685</v>
      </c>
      <c r="D511" s="5"/>
      <c r="E511" s="667">
        <v>83963</v>
      </c>
      <c r="F511" s="658">
        <v>194000</v>
      </c>
      <c r="G511" s="5">
        <v>8358</v>
      </c>
      <c r="H511" s="5">
        <v>264213</v>
      </c>
      <c r="I511" s="5"/>
      <c r="J511" s="667">
        <v>792505</v>
      </c>
      <c r="K511" s="5">
        <v>1065076</v>
      </c>
    </row>
    <row r="512" spans="1:11" ht="13.5" customHeight="1">
      <c r="A512" s="674">
        <v>41262</v>
      </c>
      <c r="B512" s="5">
        <v>5185</v>
      </c>
      <c r="C512" s="5">
        <v>70668</v>
      </c>
      <c r="D512" s="5"/>
      <c r="E512" s="667">
        <v>28119</v>
      </c>
      <c r="F512" s="658">
        <v>103972</v>
      </c>
      <c r="G512" s="5">
        <v>8719</v>
      </c>
      <c r="H512" s="5">
        <v>267932</v>
      </c>
      <c r="I512" s="5"/>
      <c r="J512" s="667">
        <v>790329</v>
      </c>
      <c r="K512" s="5">
        <v>1066980</v>
      </c>
    </row>
    <row r="513" spans="1:11" ht="13.5" customHeight="1">
      <c r="A513" s="674">
        <v>41263</v>
      </c>
      <c r="B513" s="5">
        <v>9037</v>
      </c>
      <c r="C513" s="5">
        <v>32577</v>
      </c>
      <c r="D513" s="5"/>
      <c r="E513" s="667">
        <v>25763</v>
      </c>
      <c r="F513" s="658">
        <v>67377</v>
      </c>
      <c r="G513" s="5">
        <v>8860</v>
      </c>
      <c r="H513" s="5">
        <v>267783</v>
      </c>
      <c r="I513" s="5"/>
      <c r="J513" s="667">
        <v>786340</v>
      </c>
      <c r="K513" s="5">
        <v>1062983</v>
      </c>
    </row>
    <row r="514" spans="1:11" ht="13.5" customHeight="1">
      <c r="A514" s="674">
        <v>41264</v>
      </c>
      <c r="B514" s="5">
        <v>4957</v>
      </c>
      <c r="C514" s="5">
        <v>17283</v>
      </c>
      <c r="D514" s="5"/>
      <c r="E514" s="667">
        <v>15395</v>
      </c>
      <c r="F514" s="658">
        <v>37635</v>
      </c>
      <c r="G514" s="5">
        <v>8768</v>
      </c>
      <c r="H514" s="5">
        <v>265964</v>
      </c>
      <c r="I514" s="5"/>
      <c r="J514" s="667">
        <v>784597</v>
      </c>
      <c r="K514" s="5">
        <v>1059329</v>
      </c>
    </row>
    <row r="515" spans="1:11" ht="13.5" customHeight="1">
      <c r="A515" s="674">
        <v>41267</v>
      </c>
      <c r="B515" s="5">
        <v>1547</v>
      </c>
      <c r="C515" s="5">
        <v>5185</v>
      </c>
      <c r="D515" s="5"/>
      <c r="E515" s="667">
        <v>3720</v>
      </c>
      <c r="F515" s="658">
        <v>10452</v>
      </c>
      <c r="G515" s="5">
        <v>8744</v>
      </c>
      <c r="H515" s="5">
        <v>228469</v>
      </c>
      <c r="I515" s="5"/>
      <c r="J515" s="667">
        <v>785281</v>
      </c>
      <c r="K515" s="5">
        <v>1022494</v>
      </c>
    </row>
    <row r="516" spans="1:11" ht="13.5" customHeight="1">
      <c r="A516" s="674">
        <v>41269</v>
      </c>
      <c r="B516" s="5">
        <v>1623</v>
      </c>
      <c r="C516" s="5">
        <v>3583</v>
      </c>
      <c r="D516" s="5"/>
      <c r="E516" s="667">
        <v>3239</v>
      </c>
      <c r="F516" s="658">
        <v>8445</v>
      </c>
      <c r="G516" s="5">
        <v>8836</v>
      </c>
      <c r="H516" s="5">
        <v>229252</v>
      </c>
      <c r="I516" s="5"/>
      <c r="J516" s="667">
        <v>785038</v>
      </c>
      <c r="K516" s="5">
        <v>1023126</v>
      </c>
    </row>
    <row r="517" spans="1:11" ht="13.5" customHeight="1">
      <c r="A517" s="674">
        <v>41270</v>
      </c>
      <c r="B517" s="5">
        <v>3394</v>
      </c>
      <c r="C517" s="5">
        <v>10396</v>
      </c>
      <c r="D517" s="5"/>
      <c r="E517" s="667">
        <v>57812</v>
      </c>
      <c r="F517" s="658">
        <v>71602</v>
      </c>
      <c r="G517" s="5">
        <v>8779</v>
      </c>
      <c r="H517" s="5">
        <v>231314</v>
      </c>
      <c r="I517" s="5"/>
      <c r="J517" s="667">
        <v>784306</v>
      </c>
      <c r="K517" s="5">
        <v>1024399</v>
      </c>
    </row>
    <row r="518" spans="1:11" ht="13.5" customHeight="1">
      <c r="A518" s="674">
        <v>41271</v>
      </c>
      <c r="B518" s="5">
        <v>2395</v>
      </c>
      <c r="C518" s="5">
        <v>10422</v>
      </c>
      <c r="D518" s="5"/>
      <c r="E518" s="667">
        <v>16644</v>
      </c>
      <c r="F518" s="658">
        <v>29461</v>
      </c>
      <c r="G518" s="5">
        <v>8735</v>
      </c>
      <c r="H518" s="5">
        <v>232182</v>
      </c>
      <c r="I518" s="5"/>
      <c r="J518" s="667">
        <v>781182</v>
      </c>
      <c r="K518" s="5">
        <v>1022099</v>
      </c>
    </row>
    <row r="519" spans="1:11" ht="13.5" customHeight="1">
      <c r="A519" s="674">
        <v>41274</v>
      </c>
      <c r="B519" s="5">
        <v>3205</v>
      </c>
      <c r="C519" s="5">
        <v>19901</v>
      </c>
      <c r="D519" s="5"/>
      <c r="E519" s="667">
        <v>9458</v>
      </c>
      <c r="F519" s="658">
        <v>32564</v>
      </c>
      <c r="G519" s="5">
        <v>8637</v>
      </c>
      <c r="H519" s="5">
        <v>233752</v>
      </c>
      <c r="I519" s="5"/>
      <c r="J519" s="667">
        <v>781085</v>
      </c>
      <c r="K519" s="5">
        <v>1023474</v>
      </c>
    </row>
    <row r="520" spans="1:11" ht="13.5" customHeight="1">
      <c r="A520" s="674">
        <v>41276</v>
      </c>
      <c r="B520" s="5">
        <v>4797</v>
      </c>
      <c r="C520" s="5">
        <v>33162</v>
      </c>
      <c r="D520" s="5"/>
      <c r="E520" s="667">
        <v>24378</v>
      </c>
      <c r="F520" s="658">
        <v>62337</v>
      </c>
      <c r="G520" s="5">
        <v>8798</v>
      </c>
      <c r="H520" s="5">
        <v>234254</v>
      </c>
      <c r="I520" s="5"/>
      <c r="J520" s="667">
        <v>769574</v>
      </c>
      <c r="K520" s="5">
        <v>1012626</v>
      </c>
    </row>
    <row r="521" spans="1:11" ht="13.5" customHeight="1">
      <c r="A521" s="674">
        <v>41277</v>
      </c>
      <c r="B521" s="5">
        <v>4860</v>
      </c>
      <c r="C521" s="5">
        <v>28586</v>
      </c>
      <c r="D521" s="5"/>
      <c r="E521" s="667">
        <v>41950</v>
      </c>
      <c r="F521" s="658">
        <v>75396</v>
      </c>
      <c r="G521" s="5">
        <v>8876</v>
      </c>
      <c r="H521" s="5">
        <v>242547</v>
      </c>
      <c r="I521" s="5"/>
      <c r="J521" s="667">
        <v>766239</v>
      </c>
      <c r="K521" s="5">
        <v>1017662</v>
      </c>
    </row>
    <row r="522" spans="1:11" ht="13.5" customHeight="1">
      <c r="A522" s="674">
        <v>41278</v>
      </c>
      <c r="B522" s="5">
        <v>9009</v>
      </c>
      <c r="C522" s="5">
        <v>27301</v>
      </c>
      <c r="D522" s="5"/>
      <c r="E522" s="667">
        <v>31031</v>
      </c>
      <c r="F522" s="658">
        <v>67341</v>
      </c>
      <c r="G522" s="5">
        <v>8826</v>
      </c>
      <c r="H522" s="5">
        <v>243468</v>
      </c>
      <c r="I522" s="5"/>
      <c r="J522" s="667">
        <v>766132</v>
      </c>
      <c r="K522" s="5">
        <v>1018426</v>
      </c>
    </row>
    <row r="523" spans="1:11" ht="13.5" customHeight="1">
      <c r="A523" s="674">
        <v>41281</v>
      </c>
      <c r="B523" s="5">
        <v>4373</v>
      </c>
      <c r="C523" s="5">
        <v>19879</v>
      </c>
      <c r="D523" s="5"/>
      <c r="E523" s="667">
        <v>19506</v>
      </c>
      <c r="F523" s="658">
        <v>43758</v>
      </c>
      <c r="G523" s="5">
        <v>8933</v>
      </c>
      <c r="H523" s="5">
        <v>244821</v>
      </c>
      <c r="I523" s="5"/>
      <c r="J523" s="667">
        <v>764785</v>
      </c>
      <c r="K523" s="5">
        <v>1018539</v>
      </c>
    </row>
    <row r="524" spans="1:11" ht="13.5" customHeight="1">
      <c r="A524" s="674">
        <v>41282</v>
      </c>
      <c r="B524" s="5">
        <v>4485</v>
      </c>
      <c r="C524" s="5">
        <v>17203</v>
      </c>
      <c r="D524" s="5"/>
      <c r="E524" s="667">
        <v>25315</v>
      </c>
      <c r="F524" s="658">
        <v>47003</v>
      </c>
      <c r="G524" s="5">
        <v>8788</v>
      </c>
      <c r="H524" s="5">
        <v>242087</v>
      </c>
      <c r="I524" s="5"/>
      <c r="J524" s="667">
        <v>762524</v>
      </c>
      <c r="K524" s="5">
        <v>1013399</v>
      </c>
    </row>
    <row r="525" spans="1:11" ht="13.5" customHeight="1">
      <c r="A525" s="674">
        <v>41283</v>
      </c>
      <c r="B525" s="5">
        <v>4071</v>
      </c>
      <c r="C525" s="5">
        <v>13135</v>
      </c>
      <c r="D525" s="5"/>
      <c r="E525" s="667">
        <v>28049</v>
      </c>
      <c r="F525" s="658">
        <v>45255</v>
      </c>
      <c r="G525" s="5">
        <v>8490</v>
      </c>
      <c r="H525" s="5">
        <v>240102</v>
      </c>
      <c r="I525" s="5"/>
      <c r="J525" s="667">
        <v>760912</v>
      </c>
      <c r="K525" s="5">
        <v>1009504</v>
      </c>
    </row>
    <row r="526" spans="1:11" ht="13.5" customHeight="1">
      <c r="A526" s="674">
        <v>41284</v>
      </c>
      <c r="B526" s="5">
        <v>4984</v>
      </c>
      <c r="C526" s="5">
        <v>13654</v>
      </c>
      <c r="D526" s="5"/>
      <c r="E526" s="667">
        <v>33504</v>
      </c>
      <c r="F526" s="658">
        <v>52142</v>
      </c>
      <c r="G526" s="5">
        <v>8761</v>
      </c>
      <c r="H526" s="5">
        <v>242801</v>
      </c>
      <c r="I526" s="5"/>
      <c r="J526" s="667">
        <v>758825</v>
      </c>
      <c r="K526" s="5">
        <v>1010387</v>
      </c>
    </row>
    <row r="527" spans="1:11" ht="13.5" customHeight="1">
      <c r="A527" s="674">
        <v>41285</v>
      </c>
      <c r="B527" s="5">
        <v>6352</v>
      </c>
      <c r="C527" s="5">
        <v>14392</v>
      </c>
      <c r="D527" s="5"/>
      <c r="E527" s="667">
        <v>28286</v>
      </c>
      <c r="F527" s="658">
        <v>49030</v>
      </c>
      <c r="G527" s="5">
        <v>8973</v>
      </c>
      <c r="H527" s="5">
        <v>246599</v>
      </c>
      <c r="I527" s="5"/>
      <c r="J527" s="667">
        <v>757772</v>
      </c>
      <c r="K527" s="5">
        <v>1013344</v>
      </c>
    </row>
    <row r="528" spans="1:11" ht="13.5" customHeight="1">
      <c r="A528" s="674">
        <v>41288</v>
      </c>
      <c r="B528" s="5">
        <v>5029</v>
      </c>
      <c r="C528" s="5">
        <v>13594</v>
      </c>
      <c r="D528" s="5"/>
      <c r="E528" s="667">
        <v>20597</v>
      </c>
      <c r="F528" s="658">
        <v>39220</v>
      </c>
      <c r="G528" s="5">
        <v>8702</v>
      </c>
      <c r="H528" s="5">
        <v>249530</v>
      </c>
      <c r="I528" s="5"/>
      <c r="J528" s="667">
        <v>755541</v>
      </c>
      <c r="K528" s="5">
        <v>1013773</v>
      </c>
    </row>
    <row r="529" spans="1:12" ht="13.5" customHeight="1">
      <c r="A529" s="674">
        <v>41289</v>
      </c>
      <c r="B529" s="5">
        <v>5605</v>
      </c>
      <c r="C529" s="5">
        <v>19754</v>
      </c>
      <c r="D529" s="5"/>
      <c r="E529" s="667">
        <v>31287</v>
      </c>
      <c r="F529" s="658">
        <v>56646</v>
      </c>
      <c r="G529" s="5">
        <v>8663</v>
      </c>
      <c r="H529" s="5">
        <v>251694</v>
      </c>
      <c r="I529" s="5"/>
      <c r="J529" s="667">
        <v>752023</v>
      </c>
      <c r="K529" s="5">
        <v>1012380</v>
      </c>
    </row>
    <row r="530" spans="1:12" ht="13.5" customHeight="1">
      <c r="A530" s="674">
        <v>41290</v>
      </c>
      <c r="B530" s="5">
        <v>4139</v>
      </c>
      <c r="C530" s="5">
        <v>16002</v>
      </c>
      <c r="D530" s="5"/>
      <c r="E530" s="667">
        <v>13978</v>
      </c>
      <c r="F530" s="658">
        <v>34119</v>
      </c>
      <c r="G530" s="5">
        <v>8567</v>
      </c>
      <c r="H530" s="5">
        <v>254864</v>
      </c>
      <c r="I530" s="5"/>
      <c r="J530" s="667">
        <v>747570</v>
      </c>
      <c r="K530" s="5">
        <v>1011001</v>
      </c>
    </row>
    <row r="531" spans="1:12" ht="13.5" customHeight="1">
      <c r="A531" s="674">
        <v>41291</v>
      </c>
      <c r="B531" s="5">
        <v>8643</v>
      </c>
      <c r="C531" s="5">
        <v>15520</v>
      </c>
      <c r="D531" s="5"/>
      <c r="E531" s="667">
        <v>37448</v>
      </c>
      <c r="F531" s="658">
        <v>61611</v>
      </c>
      <c r="G531" s="5">
        <v>9038</v>
      </c>
      <c r="H531" s="5">
        <v>255678</v>
      </c>
      <c r="I531" s="5"/>
      <c r="J531" s="667">
        <v>743986</v>
      </c>
      <c r="K531" s="5">
        <v>1008702</v>
      </c>
    </row>
    <row r="532" spans="1:12" ht="13.5" customHeight="1">
      <c r="A532" s="671">
        <v>41292</v>
      </c>
      <c r="B532" s="5">
        <v>4752</v>
      </c>
      <c r="C532" s="5">
        <v>9087</v>
      </c>
      <c r="D532" s="5"/>
      <c r="E532" s="667">
        <v>34976</v>
      </c>
      <c r="F532" s="658">
        <v>48815</v>
      </c>
      <c r="G532" s="5">
        <v>8750</v>
      </c>
      <c r="H532" s="5">
        <v>256932</v>
      </c>
      <c r="I532" s="5"/>
      <c r="J532" s="667">
        <v>738511</v>
      </c>
      <c r="K532" s="5">
        <v>1004193</v>
      </c>
      <c r="L532" s="270"/>
    </row>
    <row r="533" spans="1:12" s="116" customFormat="1" ht="13.5" customHeight="1">
      <c r="A533" s="670">
        <v>41295</v>
      </c>
      <c r="B533" s="103"/>
      <c r="C533" s="103"/>
      <c r="D533" s="103"/>
      <c r="E533" s="663">
        <v>1715</v>
      </c>
      <c r="F533" s="648">
        <v>1715</v>
      </c>
      <c r="G533" s="103"/>
      <c r="H533" s="103"/>
      <c r="I533" s="103"/>
      <c r="J533" s="663">
        <v>738431</v>
      </c>
      <c r="K533" s="103"/>
      <c r="L533" s="267" t="s">
        <v>48</v>
      </c>
    </row>
    <row r="534" spans="1:12" ht="13.5" customHeight="1">
      <c r="A534" s="671">
        <v>41296</v>
      </c>
      <c r="B534" s="5">
        <v>4649</v>
      </c>
      <c r="C534" s="5">
        <v>13698</v>
      </c>
      <c r="D534" s="5"/>
      <c r="E534" s="667">
        <v>27707</v>
      </c>
      <c r="F534" s="658">
        <v>46054</v>
      </c>
      <c r="G534" s="5">
        <v>8870</v>
      </c>
      <c r="H534" s="5">
        <v>258006</v>
      </c>
      <c r="I534" s="5"/>
      <c r="J534" s="667">
        <v>734591</v>
      </c>
      <c r="K534" s="5">
        <v>1001467</v>
      </c>
      <c r="L534" s="270"/>
    </row>
    <row r="535" spans="1:12" ht="13.5" customHeight="1">
      <c r="A535" s="671">
        <v>41297</v>
      </c>
      <c r="B535" s="5">
        <v>5801</v>
      </c>
      <c r="C535" s="5">
        <v>10923</v>
      </c>
      <c r="D535" s="5"/>
      <c r="E535" s="667">
        <v>34547</v>
      </c>
      <c r="F535" s="658">
        <v>51271</v>
      </c>
      <c r="G535" s="5">
        <v>9202</v>
      </c>
      <c r="H535" s="5">
        <v>256655</v>
      </c>
      <c r="I535" s="5"/>
      <c r="J535" s="667">
        <v>729038</v>
      </c>
      <c r="K535" s="5">
        <v>994895</v>
      </c>
    </row>
    <row r="536" spans="1:12" ht="13.5" customHeight="1">
      <c r="A536" s="671">
        <v>41298</v>
      </c>
      <c r="B536" s="5">
        <v>8689</v>
      </c>
      <c r="C536" s="5">
        <v>21485</v>
      </c>
      <c r="D536" s="5"/>
      <c r="E536" s="667">
        <v>30943</v>
      </c>
      <c r="F536" s="658">
        <v>61117</v>
      </c>
      <c r="G536" s="5">
        <v>9009</v>
      </c>
      <c r="H536" s="5">
        <v>260574</v>
      </c>
      <c r="I536" s="5"/>
      <c r="J536" s="667">
        <v>726906</v>
      </c>
      <c r="K536" s="5">
        <v>996489</v>
      </c>
    </row>
    <row r="537" spans="1:12" ht="13.5" customHeight="1">
      <c r="A537" s="671">
        <v>41299</v>
      </c>
      <c r="B537" s="5">
        <v>7646</v>
      </c>
      <c r="C537" s="5">
        <v>10077</v>
      </c>
      <c r="D537" s="5"/>
      <c r="E537" s="667">
        <v>38918</v>
      </c>
      <c r="F537" s="658">
        <v>56641</v>
      </c>
      <c r="G537" s="5">
        <v>9055</v>
      </c>
      <c r="H537" s="5">
        <v>265208</v>
      </c>
      <c r="I537" s="5"/>
      <c r="J537" s="667">
        <v>722942</v>
      </c>
      <c r="K537" s="5">
        <v>997205</v>
      </c>
    </row>
    <row r="538" spans="1:12" ht="13.5" customHeight="1">
      <c r="A538" s="671">
        <v>41302</v>
      </c>
      <c r="B538" s="5">
        <v>8290</v>
      </c>
      <c r="C538" s="5">
        <v>13263</v>
      </c>
      <c r="D538" s="5"/>
      <c r="E538" s="667">
        <v>34134</v>
      </c>
      <c r="F538" s="658">
        <v>55687</v>
      </c>
      <c r="G538" s="5">
        <v>8986</v>
      </c>
      <c r="H538" s="5">
        <v>263876</v>
      </c>
      <c r="I538" s="5"/>
      <c r="J538" s="667">
        <v>721169</v>
      </c>
      <c r="K538" s="5">
        <v>994031</v>
      </c>
    </row>
    <row r="539" spans="1:12" ht="13.5" customHeight="1">
      <c r="A539" s="671">
        <v>41303</v>
      </c>
      <c r="B539" s="5">
        <v>6883</v>
      </c>
      <c r="C539" s="5">
        <v>12739</v>
      </c>
      <c r="D539" s="5"/>
      <c r="E539" s="667">
        <v>30669</v>
      </c>
      <c r="F539" s="658">
        <v>50291</v>
      </c>
      <c r="G539" s="5">
        <v>8535</v>
      </c>
      <c r="H539" s="5">
        <v>264537</v>
      </c>
      <c r="I539" s="5"/>
      <c r="J539" s="667">
        <v>720412</v>
      </c>
      <c r="K539" s="5">
        <v>993484</v>
      </c>
    </row>
    <row r="540" spans="1:12" ht="13.5" customHeight="1">
      <c r="A540" s="671">
        <v>41304</v>
      </c>
      <c r="B540" s="5">
        <v>10349</v>
      </c>
      <c r="C540" s="5">
        <v>12686</v>
      </c>
      <c r="D540" s="5"/>
      <c r="E540" s="667">
        <v>31317</v>
      </c>
      <c r="F540" s="658">
        <v>54352</v>
      </c>
      <c r="G540" s="5">
        <v>8457</v>
      </c>
      <c r="H540" s="5">
        <v>264898</v>
      </c>
      <c r="I540" s="5"/>
      <c r="J540" s="667">
        <v>719188</v>
      </c>
      <c r="K540" s="5">
        <v>992543</v>
      </c>
    </row>
    <row r="541" spans="1:12" ht="13.5" customHeight="1">
      <c r="A541" s="671">
        <v>41305</v>
      </c>
      <c r="B541" s="5">
        <v>8480</v>
      </c>
      <c r="C541" s="5">
        <v>22259</v>
      </c>
      <c r="D541" s="5"/>
      <c r="E541" s="667">
        <v>29219</v>
      </c>
      <c r="F541" s="658">
        <v>59958</v>
      </c>
      <c r="G541" s="5">
        <v>8844</v>
      </c>
      <c r="H541" s="5">
        <v>266857</v>
      </c>
      <c r="I541" s="5"/>
      <c r="J541" s="667">
        <v>714833</v>
      </c>
      <c r="K541" s="5">
        <v>990534</v>
      </c>
    </row>
    <row r="542" spans="1:12" ht="13.5" customHeight="1">
      <c r="A542" s="671">
        <v>41306</v>
      </c>
      <c r="B542" s="5">
        <v>10107</v>
      </c>
      <c r="C542" s="5">
        <v>22982</v>
      </c>
      <c r="D542" s="5"/>
      <c r="E542" s="667">
        <v>35350</v>
      </c>
      <c r="F542" s="658">
        <v>68439</v>
      </c>
      <c r="G542" s="5">
        <v>8656</v>
      </c>
      <c r="H542" s="5">
        <v>275215</v>
      </c>
      <c r="I542" s="5"/>
      <c r="J542" s="667">
        <v>701815</v>
      </c>
      <c r="K542" s="5">
        <v>985686</v>
      </c>
    </row>
    <row r="543" spans="1:12" ht="13.5" customHeight="1">
      <c r="A543" s="671">
        <v>41309</v>
      </c>
      <c r="B543" s="5">
        <v>5351</v>
      </c>
      <c r="C543" s="5">
        <v>10472</v>
      </c>
      <c r="D543" s="5"/>
      <c r="E543" s="667">
        <v>26636</v>
      </c>
      <c r="F543" s="658">
        <v>42459</v>
      </c>
      <c r="G543" s="5">
        <v>8658</v>
      </c>
      <c r="H543" s="5">
        <v>274306</v>
      </c>
      <c r="I543" s="5"/>
      <c r="J543" s="667">
        <v>699164</v>
      </c>
      <c r="K543" s="5">
        <v>982128</v>
      </c>
    </row>
    <row r="544" spans="1:12" ht="13.5" customHeight="1">
      <c r="A544" s="671">
        <v>41310</v>
      </c>
      <c r="B544" s="5">
        <v>7338</v>
      </c>
      <c r="C544" s="5">
        <v>15316</v>
      </c>
      <c r="D544" s="5"/>
      <c r="E544" s="667">
        <v>22982</v>
      </c>
      <c r="F544" s="658">
        <v>45636</v>
      </c>
      <c r="G544" s="5">
        <v>8519</v>
      </c>
      <c r="H544" s="5">
        <v>273984</v>
      </c>
      <c r="I544" s="5"/>
      <c r="J544" s="667">
        <v>697144</v>
      </c>
      <c r="K544" s="5">
        <v>979647</v>
      </c>
    </row>
    <row r="545" spans="1:12" ht="13.5" customHeight="1">
      <c r="A545" s="671">
        <v>41311</v>
      </c>
      <c r="B545" s="5">
        <v>4149</v>
      </c>
      <c r="C545" s="5">
        <v>16109</v>
      </c>
      <c r="D545" s="5"/>
      <c r="E545" s="667">
        <v>21046</v>
      </c>
      <c r="F545" s="658">
        <v>41304</v>
      </c>
      <c r="G545" s="5">
        <v>8406</v>
      </c>
      <c r="H545" s="5">
        <v>273557</v>
      </c>
      <c r="I545" s="5"/>
      <c r="J545" s="667">
        <v>694573</v>
      </c>
      <c r="K545" s="5">
        <v>976536</v>
      </c>
    </row>
    <row r="546" spans="1:12" ht="13.5" customHeight="1">
      <c r="A546" s="671">
        <v>41312</v>
      </c>
      <c r="B546" s="5">
        <v>11082</v>
      </c>
      <c r="C546" s="5">
        <v>16987</v>
      </c>
      <c r="D546" s="5"/>
      <c r="E546" s="667">
        <v>35635</v>
      </c>
      <c r="F546" s="658">
        <v>63704</v>
      </c>
      <c r="G546" s="5">
        <v>8280</v>
      </c>
      <c r="H546" s="5">
        <v>273753</v>
      </c>
      <c r="I546" s="5"/>
      <c r="J546" s="667">
        <v>696514</v>
      </c>
      <c r="K546" s="5">
        <v>978547</v>
      </c>
    </row>
    <row r="547" spans="1:12" ht="13.5" customHeight="1">
      <c r="A547" s="671">
        <v>41313</v>
      </c>
      <c r="B547" s="5">
        <v>5045</v>
      </c>
      <c r="C547" s="5">
        <v>14195</v>
      </c>
      <c r="D547" s="5"/>
      <c r="E547" s="667">
        <v>15573</v>
      </c>
      <c r="F547" s="658">
        <v>34813</v>
      </c>
      <c r="G547" s="5">
        <v>8189</v>
      </c>
      <c r="H547" s="5">
        <v>271603</v>
      </c>
      <c r="I547" s="5"/>
      <c r="J547" s="667">
        <v>695710</v>
      </c>
      <c r="K547" s="5">
        <v>975502</v>
      </c>
    </row>
    <row r="548" spans="1:12" ht="13.5" customHeight="1">
      <c r="A548" s="671">
        <v>41316</v>
      </c>
      <c r="B548" s="5">
        <v>9023</v>
      </c>
      <c r="C548" s="5">
        <v>11931</v>
      </c>
      <c r="D548" s="5"/>
      <c r="E548" s="667">
        <v>19270</v>
      </c>
      <c r="F548" s="658">
        <v>40224</v>
      </c>
      <c r="G548" s="5">
        <v>8502</v>
      </c>
      <c r="H548" s="5">
        <v>273022</v>
      </c>
      <c r="I548" s="5"/>
      <c r="J548" s="667">
        <v>693124</v>
      </c>
      <c r="K548" s="5">
        <v>974648</v>
      </c>
    </row>
    <row r="549" spans="1:12" ht="13.5" customHeight="1">
      <c r="A549" s="671">
        <v>41317</v>
      </c>
      <c r="B549" s="5">
        <v>6328</v>
      </c>
      <c r="C549" s="5">
        <v>10290</v>
      </c>
      <c r="D549" s="5"/>
      <c r="E549" s="667">
        <v>17907</v>
      </c>
      <c r="F549" s="658">
        <v>34525</v>
      </c>
      <c r="G549" s="5">
        <v>8341</v>
      </c>
      <c r="H549" s="5">
        <v>274889</v>
      </c>
      <c r="I549" s="5"/>
      <c r="J549" s="667">
        <v>694004</v>
      </c>
      <c r="K549" s="5">
        <v>977234</v>
      </c>
    </row>
    <row r="550" spans="1:12" ht="13.5" customHeight="1">
      <c r="A550" s="671">
        <v>41318</v>
      </c>
      <c r="B550" s="5">
        <v>5619</v>
      </c>
      <c r="C550" s="5">
        <v>7586</v>
      </c>
      <c r="D550" s="5"/>
      <c r="E550" s="667">
        <v>30533</v>
      </c>
      <c r="F550" s="658">
        <v>43738</v>
      </c>
      <c r="G550" s="5">
        <v>8236</v>
      </c>
      <c r="H550" s="5">
        <v>275439</v>
      </c>
      <c r="I550" s="5"/>
      <c r="J550" s="667">
        <v>690445</v>
      </c>
      <c r="K550" s="5">
        <v>974120</v>
      </c>
    </row>
    <row r="551" spans="1:12" ht="13.5" customHeight="1">
      <c r="A551" s="671">
        <v>41319</v>
      </c>
      <c r="B551" s="5">
        <v>8052</v>
      </c>
      <c r="C551" s="5">
        <v>9607</v>
      </c>
      <c r="D551" s="5"/>
      <c r="E551" s="667">
        <v>27335</v>
      </c>
      <c r="F551" s="658">
        <v>44994</v>
      </c>
      <c r="G551" s="5">
        <v>8310</v>
      </c>
      <c r="H551" s="5">
        <v>279147</v>
      </c>
      <c r="I551" s="5"/>
      <c r="J551" s="667">
        <v>688378</v>
      </c>
      <c r="K551" s="5">
        <v>975835</v>
      </c>
    </row>
    <row r="552" spans="1:12" ht="13.5" customHeight="1">
      <c r="A552" s="671">
        <v>41320</v>
      </c>
      <c r="B552" s="5">
        <v>12788</v>
      </c>
      <c r="C552" s="5">
        <v>14581</v>
      </c>
      <c r="D552" s="5"/>
      <c r="E552" s="667">
        <v>17390</v>
      </c>
      <c r="F552" s="658">
        <v>44759</v>
      </c>
      <c r="G552" s="5">
        <v>8379</v>
      </c>
      <c r="H552" s="5">
        <v>279835</v>
      </c>
      <c r="I552" s="5"/>
      <c r="J552" s="667">
        <v>685133</v>
      </c>
      <c r="K552" s="5">
        <v>973347</v>
      </c>
    </row>
    <row r="553" spans="1:12" s="116" customFormat="1" ht="13.5" customHeight="1">
      <c r="A553" s="670">
        <v>41323</v>
      </c>
      <c r="B553" s="103"/>
      <c r="C553" s="103"/>
      <c r="D553" s="103"/>
      <c r="E553" s="663">
        <v>962</v>
      </c>
      <c r="F553" s="648">
        <v>962</v>
      </c>
      <c r="G553" s="103"/>
      <c r="H553" s="103"/>
      <c r="I553" s="103"/>
      <c r="J553" s="663">
        <v>685060</v>
      </c>
      <c r="K553" s="103"/>
      <c r="L553" s="116" t="s">
        <v>33</v>
      </c>
    </row>
    <row r="554" spans="1:12" ht="13.5" customHeight="1">
      <c r="A554" s="671">
        <v>41324</v>
      </c>
      <c r="B554" s="5">
        <v>10392</v>
      </c>
      <c r="C554" s="5">
        <v>13043</v>
      </c>
      <c r="D554" s="5"/>
      <c r="E554" s="667">
        <v>28563</v>
      </c>
      <c r="F554" s="658">
        <v>51998</v>
      </c>
      <c r="G554" s="5">
        <v>8369</v>
      </c>
      <c r="H554" s="5">
        <v>281614</v>
      </c>
      <c r="I554" s="5"/>
      <c r="J554" s="667">
        <v>685483</v>
      </c>
      <c r="K554" s="5">
        <v>975466</v>
      </c>
    </row>
    <row r="555" spans="1:12" ht="13.5" customHeight="1">
      <c r="A555" s="671">
        <v>41325</v>
      </c>
      <c r="B555" s="5">
        <v>13671</v>
      </c>
      <c r="C555" s="5">
        <v>12645</v>
      </c>
      <c r="D555" s="5"/>
      <c r="E555" s="667">
        <v>24409</v>
      </c>
      <c r="F555" s="658">
        <v>50725</v>
      </c>
      <c r="G555" s="5">
        <v>8553</v>
      </c>
      <c r="H555" s="5">
        <v>284213</v>
      </c>
      <c r="I555" s="5"/>
      <c r="J555" s="667">
        <v>683328</v>
      </c>
      <c r="K555" s="5">
        <v>976094</v>
      </c>
    </row>
    <row r="556" spans="1:12" ht="13.5" customHeight="1">
      <c r="A556" s="671">
        <v>41326</v>
      </c>
      <c r="B556" s="5">
        <v>10177</v>
      </c>
      <c r="C556" s="5">
        <v>23956</v>
      </c>
      <c r="D556" s="5"/>
      <c r="E556" s="667">
        <v>28393</v>
      </c>
      <c r="F556" s="658">
        <v>62526</v>
      </c>
      <c r="G556" s="5">
        <v>8703</v>
      </c>
      <c r="H556" s="5">
        <v>286245</v>
      </c>
      <c r="I556" s="5"/>
      <c r="J556" s="667">
        <v>680367</v>
      </c>
      <c r="K556" s="5">
        <v>975315</v>
      </c>
    </row>
    <row r="557" spans="1:12" ht="13.5" customHeight="1">
      <c r="A557" s="671">
        <v>41327</v>
      </c>
      <c r="B557" s="5">
        <v>7146</v>
      </c>
      <c r="C557" s="5">
        <v>13798</v>
      </c>
      <c r="D557" s="5"/>
      <c r="E557" s="667">
        <v>17145</v>
      </c>
      <c r="F557" s="658">
        <v>38089</v>
      </c>
      <c r="G557" s="5">
        <v>8659</v>
      </c>
      <c r="H557" s="5">
        <v>282067</v>
      </c>
      <c r="I557" s="5"/>
      <c r="J557" s="667">
        <v>677790</v>
      </c>
      <c r="K557" s="5">
        <v>968516</v>
      </c>
    </row>
    <row r="558" spans="1:12" ht="13.5" customHeight="1">
      <c r="A558" s="671">
        <v>41330</v>
      </c>
      <c r="B558" s="5">
        <v>7789</v>
      </c>
      <c r="C558" s="5">
        <v>20837</v>
      </c>
      <c r="D558" s="5"/>
      <c r="E558" s="667">
        <v>42851</v>
      </c>
      <c r="F558" s="658">
        <v>71477</v>
      </c>
      <c r="G558" s="5">
        <v>8480</v>
      </c>
      <c r="H558" s="5">
        <v>283642</v>
      </c>
      <c r="I558" s="5"/>
      <c r="J558" s="667">
        <v>673159</v>
      </c>
      <c r="K558" s="5">
        <v>965281</v>
      </c>
    </row>
    <row r="559" spans="1:12" ht="13.5" customHeight="1">
      <c r="A559" s="671">
        <v>41331</v>
      </c>
      <c r="B559" s="5">
        <v>16067</v>
      </c>
      <c r="C559" s="5">
        <v>16106</v>
      </c>
      <c r="D559" s="5"/>
      <c r="E559" s="667">
        <v>23473</v>
      </c>
      <c r="F559" s="658">
        <v>55646</v>
      </c>
      <c r="G559" s="5">
        <v>8355</v>
      </c>
      <c r="H559" s="5">
        <v>284623</v>
      </c>
      <c r="I559" s="5"/>
      <c r="J559" s="667">
        <v>673337</v>
      </c>
      <c r="K559" s="5">
        <v>966315</v>
      </c>
    </row>
    <row r="560" spans="1:12" ht="13.5" customHeight="1">
      <c r="A560" s="671">
        <v>41332</v>
      </c>
      <c r="B560" s="5">
        <v>9810</v>
      </c>
      <c r="C560" s="5">
        <v>12199</v>
      </c>
      <c r="D560" s="5"/>
      <c r="E560" s="667">
        <v>45947</v>
      </c>
      <c r="F560" s="658">
        <v>67956</v>
      </c>
      <c r="G560" s="5">
        <v>8488</v>
      </c>
      <c r="H560" s="5">
        <v>279946</v>
      </c>
      <c r="I560" s="5"/>
      <c r="J560" s="667">
        <v>674406</v>
      </c>
      <c r="K560" s="5">
        <v>962840</v>
      </c>
    </row>
    <row r="561" spans="1:11" ht="13.5" customHeight="1">
      <c r="A561" s="671">
        <v>41333</v>
      </c>
      <c r="B561" s="5">
        <v>10709</v>
      </c>
      <c r="C561" s="5">
        <v>17080</v>
      </c>
      <c r="D561" s="5"/>
      <c r="E561" s="667">
        <v>28435</v>
      </c>
      <c r="F561" s="658">
        <v>56224</v>
      </c>
      <c r="G561" s="5">
        <v>8552</v>
      </c>
      <c r="H561" s="5">
        <v>280773</v>
      </c>
      <c r="I561" s="5"/>
      <c r="J561" s="667">
        <v>677866</v>
      </c>
      <c r="K561" s="5">
        <v>967191</v>
      </c>
    </row>
    <row r="562" spans="1:11" ht="13.5" customHeight="1">
      <c r="A562" s="671">
        <v>41334</v>
      </c>
      <c r="B562" s="5">
        <v>9381</v>
      </c>
      <c r="C562" s="5">
        <v>20601</v>
      </c>
      <c r="D562" s="5"/>
      <c r="E562" s="667">
        <v>21493</v>
      </c>
      <c r="F562" s="658">
        <v>51475</v>
      </c>
      <c r="G562" s="5">
        <v>8260</v>
      </c>
      <c r="H562" s="5">
        <v>283954</v>
      </c>
      <c r="I562" s="5"/>
      <c r="J562" s="667">
        <v>671770</v>
      </c>
      <c r="K562" s="5">
        <v>963984</v>
      </c>
    </row>
    <row r="563" spans="1:11" ht="13.5" customHeight="1">
      <c r="A563" s="671">
        <v>41337</v>
      </c>
      <c r="B563" s="5">
        <v>4997</v>
      </c>
      <c r="C563" s="5">
        <v>25639</v>
      </c>
      <c r="D563" s="5"/>
      <c r="E563" s="667">
        <v>17244</v>
      </c>
      <c r="F563" s="658">
        <v>47880</v>
      </c>
      <c r="G563" s="5">
        <v>8178</v>
      </c>
      <c r="H563" s="5">
        <v>287627</v>
      </c>
      <c r="I563" s="5"/>
      <c r="J563" s="667">
        <v>671120</v>
      </c>
      <c r="K563" s="5">
        <v>966925</v>
      </c>
    </row>
    <row r="564" spans="1:11" ht="13.5" customHeight="1">
      <c r="A564" s="671">
        <v>41338</v>
      </c>
      <c r="B564" s="5">
        <v>7580</v>
      </c>
      <c r="C564" s="5">
        <v>32465</v>
      </c>
      <c r="D564" s="5"/>
      <c r="E564" s="667">
        <v>14329</v>
      </c>
      <c r="F564" s="658">
        <v>54374</v>
      </c>
      <c r="G564" s="5">
        <v>8326</v>
      </c>
      <c r="H564" s="5">
        <v>290251</v>
      </c>
      <c r="I564" s="5"/>
      <c r="J564" s="667">
        <v>671156</v>
      </c>
      <c r="K564" s="5">
        <v>969733</v>
      </c>
    </row>
    <row r="565" spans="1:11" ht="13.5" customHeight="1">
      <c r="A565" s="671">
        <v>41339</v>
      </c>
      <c r="B565" s="5">
        <v>8622</v>
      </c>
      <c r="C565" s="5">
        <v>35952</v>
      </c>
      <c r="D565" s="5"/>
      <c r="E565" s="667">
        <v>18372</v>
      </c>
      <c r="F565" s="658">
        <v>62946</v>
      </c>
      <c r="G565" s="5">
        <v>8046</v>
      </c>
      <c r="H565" s="5">
        <v>297214</v>
      </c>
      <c r="I565" s="5"/>
      <c r="J565" s="667">
        <v>669677</v>
      </c>
      <c r="K565" s="5">
        <v>974937</v>
      </c>
    </row>
    <row r="566" spans="1:11" ht="13.5" customHeight="1">
      <c r="A566" s="671">
        <v>41340</v>
      </c>
      <c r="B566" s="5">
        <v>5799</v>
      </c>
      <c r="C566" s="5">
        <v>110480</v>
      </c>
      <c r="D566" s="5"/>
      <c r="E566" s="667">
        <v>24506</v>
      </c>
      <c r="F566" s="658">
        <v>140785</v>
      </c>
      <c r="G566" s="5">
        <v>8001</v>
      </c>
      <c r="H566" s="5">
        <v>306675</v>
      </c>
      <c r="I566" s="5"/>
      <c r="J566" s="667">
        <v>668991</v>
      </c>
      <c r="K566" s="5">
        <v>983667</v>
      </c>
    </row>
    <row r="567" spans="1:11" ht="13.5" customHeight="1">
      <c r="A567" s="671">
        <v>41341</v>
      </c>
      <c r="B567" s="5">
        <v>10109</v>
      </c>
      <c r="C567" s="5">
        <v>172181</v>
      </c>
      <c r="D567" s="5"/>
      <c r="E567" s="667">
        <v>26060</v>
      </c>
      <c r="F567" s="658">
        <v>208350</v>
      </c>
      <c r="G567" s="5">
        <v>8000</v>
      </c>
      <c r="H567" s="5">
        <v>322404</v>
      </c>
      <c r="I567" s="5"/>
      <c r="J567" s="667">
        <v>667590</v>
      </c>
      <c r="K567" s="5">
        <v>997994</v>
      </c>
    </row>
    <row r="568" spans="1:11" ht="13.5" customHeight="1">
      <c r="A568" s="671">
        <v>41344</v>
      </c>
      <c r="B568" s="5">
        <v>3774</v>
      </c>
      <c r="C568" s="5">
        <v>152307</v>
      </c>
      <c r="D568" s="5"/>
      <c r="E568" s="667">
        <v>17907</v>
      </c>
      <c r="F568" s="658">
        <v>173988</v>
      </c>
      <c r="G568" s="5">
        <v>7958</v>
      </c>
      <c r="H568" s="5">
        <v>341766</v>
      </c>
      <c r="I568" s="5"/>
      <c r="J568" s="667">
        <v>669111</v>
      </c>
      <c r="K568" s="5">
        <v>1018835</v>
      </c>
    </row>
    <row r="569" spans="1:11" ht="13.5" customHeight="1">
      <c r="A569" s="671">
        <v>41345</v>
      </c>
      <c r="B569" s="5">
        <v>4875</v>
      </c>
      <c r="C569" s="5">
        <v>105763</v>
      </c>
      <c r="D569" s="5"/>
      <c r="E569" s="667">
        <v>23693</v>
      </c>
      <c r="F569" s="658">
        <v>134331</v>
      </c>
      <c r="G569" s="5">
        <v>7979</v>
      </c>
      <c r="H569" s="5">
        <v>349136</v>
      </c>
      <c r="I569" s="5"/>
      <c r="J569" s="667">
        <v>666236</v>
      </c>
      <c r="K569" s="5">
        <v>1023351</v>
      </c>
    </row>
    <row r="570" spans="1:11" ht="13.5" customHeight="1">
      <c r="A570" s="671">
        <v>41346</v>
      </c>
      <c r="B570" s="5">
        <v>6284</v>
      </c>
      <c r="C570" s="5">
        <v>90984</v>
      </c>
      <c r="D570" s="5"/>
      <c r="E570" s="667">
        <v>18469</v>
      </c>
      <c r="F570" s="658">
        <v>115737</v>
      </c>
      <c r="G570" s="5">
        <v>7973</v>
      </c>
      <c r="H570" s="5">
        <v>351071</v>
      </c>
      <c r="I570" s="5"/>
      <c r="J570" s="667">
        <v>665925</v>
      </c>
      <c r="K570" s="5">
        <v>1024969</v>
      </c>
    </row>
    <row r="571" spans="1:11" ht="13.5" customHeight="1">
      <c r="A571" s="671">
        <v>41348</v>
      </c>
      <c r="B571" s="5">
        <v>5118</v>
      </c>
      <c r="C571" s="5">
        <v>14986</v>
      </c>
      <c r="D571" s="5"/>
      <c r="E571" s="667">
        <v>35771</v>
      </c>
      <c r="F571" s="658">
        <v>55875</v>
      </c>
      <c r="G571" s="5">
        <v>8069</v>
      </c>
      <c r="H571" s="5">
        <v>339679</v>
      </c>
      <c r="I571" s="5"/>
      <c r="J571" s="667">
        <v>664920</v>
      </c>
      <c r="K571" s="5">
        <v>1012668</v>
      </c>
    </row>
    <row r="572" spans="1:11" ht="13.5" customHeight="1">
      <c r="A572" s="671">
        <v>41351</v>
      </c>
      <c r="B572" s="5">
        <v>7545</v>
      </c>
      <c r="C572" s="5">
        <v>16953</v>
      </c>
      <c r="D572" s="5"/>
      <c r="E572" s="667">
        <v>21654</v>
      </c>
      <c r="F572" s="658">
        <v>46152</v>
      </c>
      <c r="G572" s="5">
        <v>8181</v>
      </c>
      <c r="H572" s="5">
        <v>283012</v>
      </c>
      <c r="I572" s="5"/>
      <c r="J572" s="667">
        <v>662738</v>
      </c>
      <c r="K572" s="5">
        <v>953931</v>
      </c>
    </row>
    <row r="573" spans="1:11" ht="13.5" customHeight="1">
      <c r="A573" s="671">
        <v>41352</v>
      </c>
      <c r="B573" s="5">
        <v>9254</v>
      </c>
      <c r="C573" s="5">
        <v>20310</v>
      </c>
      <c r="D573" s="5"/>
      <c r="E573" s="667">
        <v>38890</v>
      </c>
      <c r="F573" s="658">
        <v>68454</v>
      </c>
      <c r="G573" s="5">
        <v>8145</v>
      </c>
      <c r="H573" s="5">
        <v>284812</v>
      </c>
      <c r="I573" s="5"/>
      <c r="J573" s="667">
        <v>559511</v>
      </c>
      <c r="K573" s="5">
        <v>852468</v>
      </c>
    </row>
    <row r="574" spans="1:11" ht="13.5" customHeight="1">
      <c r="A574" s="671">
        <v>41353</v>
      </c>
      <c r="B574" s="5">
        <v>5986</v>
      </c>
      <c r="C574" s="5">
        <v>14040</v>
      </c>
      <c r="D574" s="5"/>
      <c r="E574" s="667">
        <v>30332</v>
      </c>
      <c r="F574" s="658">
        <v>50358</v>
      </c>
      <c r="G574" s="5">
        <v>8082</v>
      </c>
      <c r="H574" s="5">
        <v>288137</v>
      </c>
      <c r="I574" s="5"/>
      <c r="J574" s="667">
        <v>557156</v>
      </c>
      <c r="K574" s="5">
        <v>853375</v>
      </c>
    </row>
    <row r="575" spans="1:11" ht="13.5" customHeight="1">
      <c r="A575" s="671">
        <v>41354</v>
      </c>
      <c r="B575" s="5">
        <v>6590</v>
      </c>
      <c r="C575" s="5">
        <v>15578</v>
      </c>
      <c r="D575" s="5"/>
      <c r="E575" s="667">
        <v>30062</v>
      </c>
      <c r="F575" s="658">
        <v>52230</v>
      </c>
      <c r="G575" s="5">
        <v>8192</v>
      </c>
      <c r="H575" s="5">
        <v>291049</v>
      </c>
      <c r="I575" s="5"/>
      <c r="J575" s="667">
        <v>552710</v>
      </c>
      <c r="K575" s="5">
        <v>851951</v>
      </c>
    </row>
    <row r="576" spans="1:11" ht="13.5" customHeight="1">
      <c r="A576" s="671">
        <v>41355</v>
      </c>
      <c r="B576" s="5">
        <v>6641</v>
      </c>
      <c r="C576" s="5">
        <v>12771</v>
      </c>
      <c r="D576" s="5"/>
      <c r="E576" s="667">
        <v>27150</v>
      </c>
      <c r="F576" s="658">
        <v>46562</v>
      </c>
      <c r="G576" s="5">
        <v>8336</v>
      </c>
      <c r="H576" s="5">
        <v>292445</v>
      </c>
      <c r="I576" s="5"/>
      <c r="J576" s="667">
        <v>552020</v>
      </c>
      <c r="K576" s="5">
        <v>852801</v>
      </c>
    </row>
    <row r="577" spans="1:11" ht="13.5" customHeight="1">
      <c r="A577" s="671">
        <v>41358</v>
      </c>
      <c r="B577" s="5">
        <v>9400</v>
      </c>
      <c r="C577" s="5">
        <v>16415</v>
      </c>
      <c r="D577" s="5"/>
      <c r="E577" s="667">
        <v>24044</v>
      </c>
      <c r="F577" s="658">
        <v>49859</v>
      </c>
      <c r="G577" s="5">
        <v>8157</v>
      </c>
      <c r="H577" s="5">
        <v>293418</v>
      </c>
      <c r="I577" s="5"/>
      <c r="J577" s="667">
        <v>552506</v>
      </c>
      <c r="K577" s="5">
        <v>854081</v>
      </c>
    </row>
    <row r="578" spans="1:11" ht="13.5" customHeight="1">
      <c r="A578" s="671">
        <v>41359</v>
      </c>
      <c r="B578" s="5">
        <v>6362</v>
      </c>
      <c r="C578" s="5">
        <v>10755</v>
      </c>
      <c r="D578" s="5"/>
      <c r="E578" s="667">
        <v>16243</v>
      </c>
      <c r="F578" s="658">
        <v>33360</v>
      </c>
      <c r="G578" s="5">
        <v>8125</v>
      </c>
      <c r="H578" s="5">
        <v>293025</v>
      </c>
      <c r="I578" s="5"/>
      <c r="J578" s="667">
        <v>552429</v>
      </c>
      <c r="K578" s="5">
        <v>853579</v>
      </c>
    </row>
    <row r="579" spans="1:11" ht="13.5" customHeight="1">
      <c r="A579" s="671">
        <v>41360</v>
      </c>
      <c r="B579" s="5">
        <v>9149</v>
      </c>
      <c r="C579" s="5">
        <v>13617</v>
      </c>
      <c r="D579" s="5"/>
      <c r="E579" s="667">
        <v>34447</v>
      </c>
      <c r="F579" s="658">
        <v>57213</v>
      </c>
      <c r="G579" s="5">
        <v>8084</v>
      </c>
      <c r="H579" s="5">
        <v>292748</v>
      </c>
      <c r="I579" s="5"/>
      <c r="J579" s="667">
        <v>545164</v>
      </c>
      <c r="K579" s="5">
        <v>845996</v>
      </c>
    </row>
    <row r="580" spans="1:11" ht="13.5" customHeight="1">
      <c r="A580" s="671">
        <v>41361</v>
      </c>
      <c r="B580" s="5">
        <v>5370</v>
      </c>
      <c r="C580" s="5">
        <v>31161</v>
      </c>
      <c r="D580" s="5"/>
      <c r="E580" s="667">
        <v>17824</v>
      </c>
      <c r="F580" s="658">
        <v>54355</v>
      </c>
      <c r="G580" s="5">
        <v>7878</v>
      </c>
      <c r="H580" s="5">
        <v>292949</v>
      </c>
      <c r="I580" s="5"/>
      <c r="J580" s="667">
        <v>545036</v>
      </c>
      <c r="K580" s="5">
        <v>845863</v>
      </c>
    </row>
    <row r="581" spans="1:11" ht="13.5" customHeight="1">
      <c r="A581" s="671">
        <v>41365</v>
      </c>
      <c r="B581" s="5">
        <v>3551</v>
      </c>
      <c r="C581" s="5">
        <v>16923</v>
      </c>
      <c r="D581" s="5"/>
      <c r="E581" s="667">
        <v>12602</v>
      </c>
      <c r="F581" s="658">
        <v>33076</v>
      </c>
      <c r="G581" s="5">
        <v>7988</v>
      </c>
      <c r="H581" s="5">
        <v>291666</v>
      </c>
      <c r="I581" s="5"/>
      <c r="J581" s="667">
        <v>529179</v>
      </c>
      <c r="K581" s="5">
        <v>828833</v>
      </c>
    </row>
    <row r="582" spans="1:11" ht="13.5" customHeight="1">
      <c r="A582" s="671">
        <v>41366</v>
      </c>
      <c r="B582" s="5">
        <v>7745</v>
      </c>
      <c r="C582" s="5">
        <v>16164</v>
      </c>
      <c r="D582" s="5"/>
      <c r="E582" s="667">
        <v>22036</v>
      </c>
      <c r="F582" s="658">
        <v>45945</v>
      </c>
      <c r="G582" s="5">
        <v>8205</v>
      </c>
      <c r="H582" s="5">
        <v>292199</v>
      </c>
      <c r="I582" s="5"/>
      <c r="J582" s="667">
        <v>528753</v>
      </c>
      <c r="K582" s="5">
        <v>829157</v>
      </c>
    </row>
    <row r="583" spans="1:11" ht="13.5" customHeight="1">
      <c r="A583" s="671">
        <v>41367</v>
      </c>
      <c r="B583" s="5">
        <v>10781</v>
      </c>
      <c r="C583" s="5">
        <v>25331</v>
      </c>
      <c r="D583" s="5"/>
      <c r="E583" s="667">
        <v>27248</v>
      </c>
      <c r="F583" s="658">
        <v>63360</v>
      </c>
      <c r="G583" s="5">
        <v>8291</v>
      </c>
      <c r="H583" s="5">
        <v>290781</v>
      </c>
      <c r="I583" s="5"/>
      <c r="J583" s="667">
        <v>530626</v>
      </c>
      <c r="K583" s="5">
        <v>829698</v>
      </c>
    </row>
    <row r="584" spans="1:11" ht="13.5" customHeight="1">
      <c r="A584" s="671">
        <v>41368</v>
      </c>
      <c r="B584" s="5">
        <v>8290</v>
      </c>
      <c r="C584" s="5">
        <v>15729</v>
      </c>
      <c r="D584" s="5"/>
      <c r="E584" s="667">
        <v>25615</v>
      </c>
      <c r="F584" s="658">
        <v>49634</v>
      </c>
      <c r="G584" s="5">
        <v>7953</v>
      </c>
      <c r="H584" s="5">
        <v>291400</v>
      </c>
      <c r="I584" s="5"/>
      <c r="J584" s="667">
        <v>530767</v>
      </c>
      <c r="K584" s="5">
        <v>830120</v>
      </c>
    </row>
    <row r="585" spans="1:11" ht="13.5" customHeight="1">
      <c r="A585" s="671">
        <v>41369</v>
      </c>
      <c r="B585" s="5">
        <v>7428</v>
      </c>
      <c r="C585" s="5">
        <v>16503</v>
      </c>
      <c r="D585" s="5"/>
      <c r="E585" s="667">
        <v>29762</v>
      </c>
      <c r="F585" s="658">
        <v>53693</v>
      </c>
      <c r="G585" s="5">
        <v>7894</v>
      </c>
      <c r="H585" s="5">
        <v>289775</v>
      </c>
      <c r="I585" s="5"/>
      <c r="J585" s="667">
        <v>529945</v>
      </c>
      <c r="K585" s="5">
        <v>827614</v>
      </c>
    </row>
    <row r="586" spans="1:11" ht="13.5" customHeight="1">
      <c r="A586" s="671">
        <v>41372</v>
      </c>
      <c r="B586" s="5">
        <v>4959</v>
      </c>
      <c r="C586" s="5">
        <v>12849</v>
      </c>
      <c r="D586" s="5"/>
      <c r="E586" s="667">
        <v>18821</v>
      </c>
      <c r="F586" s="658">
        <v>36629</v>
      </c>
      <c r="G586" s="5">
        <v>8133</v>
      </c>
      <c r="H586" s="5">
        <v>289495</v>
      </c>
      <c r="I586" s="5"/>
      <c r="J586" s="667">
        <v>534804</v>
      </c>
      <c r="K586" s="5">
        <v>832432</v>
      </c>
    </row>
    <row r="587" spans="1:11" ht="13.5" customHeight="1">
      <c r="A587" s="671">
        <v>41373</v>
      </c>
      <c r="B587" s="5">
        <v>6981</v>
      </c>
      <c r="C587" s="5">
        <v>14357</v>
      </c>
      <c r="D587" s="5"/>
      <c r="E587" s="667">
        <v>19763</v>
      </c>
      <c r="F587" s="658">
        <v>41101</v>
      </c>
      <c r="G587" s="5">
        <v>8121</v>
      </c>
      <c r="H587" s="5">
        <v>290464</v>
      </c>
      <c r="I587" s="5"/>
      <c r="J587" s="667">
        <v>537754</v>
      </c>
      <c r="K587" s="5">
        <v>836339</v>
      </c>
    </row>
    <row r="588" spans="1:11" ht="13.5" customHeight="1">
      <c r="A588" s="671">
        <v>41374</v>
      </c>
      <c r="B588" s="5">
        <v>7848</v>
      </c>
      <c r="C588" s="5">
        <v>17678</v>
      </c>
      <c r="D588" s="5"/>
      <c r="E588" s="667">
        <v>21491</v>
      </c>
      <c r="F588" s="658">
        <v>47017</v>
      </c>
      <c r="G588" s="5">
        <v>8128</v>
      </c>
      <c r="H588" s="5">
        <v>294203</v>
      </c>
      <c r="I588" s="5"/>
      <c r="J588" s="667">
        <v>537631</v>
      </c>
      <c r="K588" s="5">
        <v>839962</v>
      </c>
    </row>
    <row r="589" spans="1:11" ht="13.5" customHeight="1">
      <c r="A589" s="671">
        <v>41375</v>
      </c>
      <c r="B589" s="5">
        <v>5969</v>
      </c>
      <c r="C589" s="5">
        <v>14979</v>
      </c>
      <c r="D589" s="5"/>
      <c r="E589" s="667">
        <v>17088</v>
      </c>
      <c r="F589" s="658">
        <v>38036</v>
      </c>
      <c r="G589" s="343">
        <v>8239</v>
      </c>
      <c r="H589" s="5">
        <v>295381</v>
      </c>
      <c r="I589" s="5"/>
      <c r="J589" s="667">
        <v>536207</v>
      </c>
      <c r="K589" s="5">
        <v>839827</v>
      </c>
    </row>
    <row r="590" spans="1:11" ht="13.5" customHeight="1">
      <c r="A590" s="671">
        <v>41376</v>
      </c>
      <c r="B590" s="5">
        <v>19698</v>
      </c>
      <c r="C590" s="5">
        <v>15779</v>
      </c>
      <c r="D590" s="5"/>
      <c r="E590" s="667">
        <v>16945</v>
      </c>
      <c r="F590" s="658">
        <v>52422</v>
      </c>
      <c r="G590" s="5">
        <v>8676</v>
      </c>
      <c r="H590" s="5">
        <v>293654</v>
      </c>
      <c r="I590" s="5"/>
      <c r="J590" s="667">
        <v>539343</v>
      </c>
      <c r="K590" s="5">
        <v>841673</v>
      </c>
    </row>
    <row r="591" spans="1:11" ht="13.5" customHeight="1">
      <c r="A591" s="671">
        <v>41379</v>
      </c>
      <c r="B591" s="5">
        <v>43704</v>
      </c>
      <c r="C591" s="5">
        <v>11880</v>
      </c>
      <c r="D591" s="5"/>
      <c r="E591" s="667">
        <v>15159</v>
      </c>
      <c r="F591" s="658">
        <v>70743</v>
      </c>
      <c r="G591" s="5">
        <v>8300</v>
      </c>
      <c r="H591" s="5">
        <v>294024</v>
      </c>
      <c r="I591" s="5"/>
      <c r="J591" s="667">
        <v>538961</v>
      </c>
      <c r="K591" s="5">
        <v>841285</v>
      </c>
    </row>
    <row r="592" spans="1:11" ht="13.5" customHeight="1">
      <c r="A592" s="671">
        <v>41380</v>
      </c>
      <c r="B592" s="5">
        <v>23367</v>
      </c>
      <c r="C592" s="5">
        <v>15490</v>
      </c>
      <c r="D592" s="5"/>
      <c r="E592" s="667">
        <v>21298</v>
      </c>
      <c r="F592" s="658">
        <v>60155</v>
      </c>
      <c r="G592" s="5">
        <v>7640</v>
      </c>
      <c r="H592" s="5">
        <v>295717</v>
      </c>
      <c r="I592" s="5"/>
      <c r="J592" s="667">
        <v>539578</v>
      </c>
      <c r="K592" s="5">
        <v>842935</v>
      </c>
    </row>
    <row r="593" spans="1:11" ht="13.5" customHeight="1">
      <c r="A593" s="671">
        <v>41381</v>
      </c>
      <c r="B593" s="5">
        <v>13645</v>
      </c>
      <c r="C593" s="5">
        <v>21930</v>
      </c>
      <c r="D593" s="5"/>
      <c r="E593" s="667">
        <v>18238</v>
      </c>
      <c r="F593" s="658">
        <v>53813</v>
      </c>
      <c r="G593" s="5">
        <v>7518</v>
      </c>
      <c r="H593" s="5">
        <v>293277</v>
      </c>
      <c r="I593" s="5"/>
      <c r="J593" s="667">
        <v>540631</v>
      </c>
      <c r="K593" s="5">
        <v>841426</v>
      </c>
    </row>
    <row r="594" spans="1:11" ht="13.5" customHeight="1">
      <c r="A594" s="671">
        <v>41382</v>
      </c>
      <c r="B594" s="5">
        <v>11182</v>
      </c>
      <c r="C594" s="5">
        <v>19689</v>
      </c>
      <c r="D594" s="5"/>
      <c r="E594" s="667">
        <v>18996</v>
      </c>
      <c r="F594" s="658">
        <v>49867</v>
      </c>
      <c r="G594" s="5">
        <v>7595</v>
      </c>
      <c r="H594" s="5">
        <v>295402</v>
      </c>
      <c r="I594" s="5"/>
      <c r="J594" s="667">
        <v>539855</v>
      </c>
      <c r="K594" s="5">
        <v>842852</v>
      </c>
    </row>
    <row r="595" spans="1:11" ht="13.5" customHeight="1">
      <c r="A595" s="671">
        <v>41383</v>
      </c>
      <c r="B595" s="5">
        <v>10121</v>
      </c>
      <c r="C595" s="5">
        <v>13361</v>
      </c>
      <c r="D595" s="5"/>
      <c r="E595" s="667">
        <v>17242</v>
      </c>
      <c r="F595" s="658">
        <v>40724</v>
      </c>
      <c r="G595" s="5">
        <v>7411</v>
      </c>
      <c r="H595" s="5">
        <v>292257</v>
      </c>
      <c r="I595" s="5"/>
      <c r="J595" s="667">
        <v>539632</v>
      </c>
      <c r="K595" s="5">
        <v>839300</v>
      </c>
    </row>
    <row r="596" spans="1:11" ht="13.5" customHeight="1">
      <c r="A596" s="671">
        <v>41386</v>
      </c>
      <c r="B596" s="5">
        <v>8314</v>
      </c>
      <c r="C596" s="5">
        <v>14898</v>
      </c>
      <c r="D596" s="5"/>
      <c r="E596" s="667">
        <v>18518</v>
      </c>
      <c r="F596" s="658">
        <v>41730</v>
      </c>
      <c r="G596" s="5">
        <v>7595</v>
      </c>
      <c r="H596" s="5">
        <v>290295</v>
      </c>
      <c r="I596" s="5"/>
      <c r="J596" s="667">
        <v>539539</v>
      </c>
      <c r="K596" s="5">
        <v>837429</v>
      </c>
    </row>
    <row r="597" spans="1:11" ht="13.5" customHeight="1">
      <c r="A597" s="671">
        <v>41387</v>
      </c>
      <c r="B597" s="5">
        <v>9796</v>
      </c>
      <c r="C597" s="5">
        <v>15484</v>
      </c>
      <c r="D597" s="5"/>
      <c r="E597" s="667">
        <v>24767</v>
      </c>
      <c r="F597" s="658">
        <v>50047</v>
      </c>
      <c r="G597" s="5">
        <v>7525</v>
      </c>
      <c r="H597" s="5">
        <v>292994</v>
      </c>
      <c r="I597" s="5"/>
      <c r="J597" s="667">
        <v>539268</v>
      </c>
      <c r="K597" s="5">
        <v>839787</v>
      </c>
    </row>
    <row r="598" spans="1:11" ht="13.5" customHeight="1">
      <c r="A598" s="671">
        <v>41388</v>
      </c>
      <c r="B598" s="5">
        <v>7766</v>
      </c>
      <c r="C598" s="5">
        <v>13993</v>
      </c>
      <c r="D598" s="5"/>
      <c r="E598" s="667">
        <v>18726</v>
      </c>
      <c r="F598" s="658">
        <v>40485</v>
      </c>
      <c r="G598" s="5">
        <v>7322</v>
      </c>
      <c r="H598" s="5">
        <v>295582</v>
      </c>
      <c r="I598" s="5"/>
      <c r="J598" s="667">
        <v>540770</v>
      </c>
      <c r="K598" s="5">
        <v>843674</v>
      </c>
    </row>
    <row r="599" spans="1:11" ht="13.5" customHeight="1">
      <c r="A599" s="671">
        <v>41389</v>
      </c>
      <c r="B599" s="5">
        <v>11405</v>
      </c>
      <c r="C599" s="5">
        <v>14344</v>
      </c>
      <c r="D599" s="5"/>
      <c r="E599" s="667">
        <v>16023</v>
      </c>
      <c r="F599" s="658">
        <v>41772</v>
      </c>
      <c r="G599" s="5">
        <v>7262</v>
      </c>
      <c r="H599" s="5">
        <v>294560</v>
      </c>
      <c r="I599" s="5"/>
      <c r="J599" s="667">
        <v>538801</v>
      </c>
      <c r="K599" s="5">
        <v>840623</v>
      </c>
    </row>
    <row r="600" spans="1:11" ht="13.5" customHeight="1">
      <c r="A600" s="671">
        <v>41390</v>
      </c>
      <c r="B600" s="5">
        <v>12648</v>
      </c>
      <c r="C600" s="5">
        <v>10973</v>
      </c>
      <c r="D600" s="5"/>
      <c r="E600" s="667">
        <v>9243</v>
      </c>
      <c r="F600" s="658">
        <v>32864</v>
      </c>
      <c r="G600" s="5">
        <v>7488</v>
      </c>
      <c r="H600" s="5">
        <v>293976</v>
      </c>
      <c r="I600" s="5"/>
      <c r="J600" s="667">
        <v>538961</v>
      </c>
      <c r="K600" s="5">
        <v>840425</v>
      </c>
    </row>
    <row r="601" spans="1:11" ht="13.5" customHeight="1">
      <c r="A601" s="671">
        <v>41393</v>
      </c>
      <c r="B601" s="5">
        <v>7586</v>
      </c>
      <c r="C601" s="5">
        <v>16927</v>
      </c>
      <c r="D601" s="5"/>
      <c r="E601" s="667">
        <v>18230</v>
      </c>
      <c r="F601" s="658">
        <v>42743</v>
      </c>
      <c r="G601" s="5">
        <v>7437</v>
      </c>
      <c r="H601" s="5">
        <v>297400</v>
      </c>
      <c r="I601" s="5"/>
      <c r="J601" s="667">
        <v>540746</v>
      </c>
      <c r="K601" s="5">
        <v>845583</v>
      </c>
    </row>
    <row r="602" spans="1:11" ht="13.5" customHeight="1">
      <c r="A602" s="671">
        <v>41394</v>
      </c>
      <c r="B602" s="5">
        <v>6955</v>
      </c>
      <c r="C602" s="5">
        <v>22215</v>
      </c>
      <c r="D602" s="5"/>
      <c r="E602" s="667">
        <v>21422</v>
      </c>
      <c r="F602" s="658">
        <v>50592</v>
      </c>
      <c r="G602" s="5">
        <v>7309</v>
      </c>
      <c r="H602" s="5">
        <v>295355</v>
      </c>
      <c r="I602" s="5"/>
      <c r="J602" s="667">
        <v>542976</v>
      </c>
      <c r="K602" s="5">
        <v>845640</v>
      </c>
    </row>
    <row r="603" spans="1:11" ht="13.5" customHeight="1">
      <c r="A603" s="671">
        <v>41395</v>
      </c>
      <c r="B603" s="5">
        <v>8934</v>
      </c>
      <c r="C603" s="5">
        <v>20955</v>
      </c>
      <c r="D603" s="5"/>
      <c r="E603" s="667">
        <v>21023</v>
      </c>
      <c r="F603" s="658">
        <v>50912</v>
      </c>
      <c r="G603" s="5">
        <v>7658</v>
      </c>
      <c r="H603" s="5">
        <v>295373</v>
      </c>
      <c r="I603" s="5"/>
      <c r="J603" s="667">
        <f>462944+19923+53564</f>
        <v>536431</v>
      </c>
      <c r="K603" s="5">
        <v>839476</v>
      </c>
    </row>
    <row r="604" spans="1:11" ht="13.5" customHeight="1">
      <c r="A604" s="671">
        <v>41396</v>
      </c>
      <c r="B604" s="5">
        <v>6759</v>
      </c>
      <c r="C604" s="5">
        <v>15472</v>
      </c>
      <c r="D604" s="5"/>
      <c r="E604" s="667">
        <v>13348</v>
      </c>
      <c r="F604" s="658">
        <v>35579</v>
      </c>
      <c r="G604" s="5">
        <v>6898</v>
      </c>
      <c r="H604" s="5">
        <v>295144</v>
      </c>
      <c r="I604" s="5"/>
      <c r="J604" s="667">
        <v>537435</v>
      </c>
      <c r="K604" s="5">
        <v>839477</v>
      </c>
    </row>
    <row r="605" spans="1:11" ht="13.5" customHeight="1">
      <c r="A605" s="671">
        <v>41397</v>
      </c>
      <c r="B605" s="5">
        <v>8707</v>
      </c>
      <c r="C605" s="5">
        <v>23078</v>
      </c>
      <c r="D605" s="5"/>
      <c r="E605" s="667">
        <v>22818</v>
      </c>
      <c r="F605" s="658">
        <v>54603</v>
      </c>
      <c r="G605" s="5">
        <v>6811</v>
      </c>
      <c r="H605" s="5">
        <v>297713</v>
      </c>
      <c r="I605" s="5"/>
      <c r="J605" s="667">
        <v>537938</v>
      </c>
      <c r="K605" s="5">
        <v>842462</v>
      </c>
    </row>
    <row r="606" spans="1:11" ht="13.5" customHeight="1">
      <c r="A606" s="671">
        <v>41400</v>
      </c>
      <c r="B606" s="5">
        <v>5177</v>
      </c>
      <c r="C606" s="5">
        <v>12184</v>
      </c>
      <c r="D606" s="5"/>
      <c r="E606" s="667">
        <v>12769</v>
      </c>
      <c r="F606" s="658">
        <v>30130</v>
      </c>
      <c r="G606" s="5">
        <v>6719</v>
      </c>
      <c r="H606" s="5">
        <v>298486</v>
      </c>
      <c r="I606" s="5"/>
      <c r="J606" s="667">
        <v>538418</v>
      </c>
      <c r="K606" s="5">
        <v>843623</v>
      </c>
    </row>
    <row r="607" spans="1:11" ht="13.5" customHeight="1">
      <c r="A607" s="671">
        <v>41401</v>
      </c>
      <c r="B607" s="5">
        <v>8409</v>
      </c>
      <c r="C607" s="5">
        <v>12034</v>
      </c>
      <c r="D607" s="5"/>
      <c r="E607" s="667">
        <v>11326</v>
      </c>
      <c r="F607" s="658">
        <v>31769</v>
      </c>
      <c r="G607" s="5">
        <v>6984</v>
      </c>
      <c r="H607" s="5">
        <v>297799</v>
      </c>
      <c r="I607" s="5"/>
      <c r="J607" s="667">
        <v>537715</v>
      </c>
      <c r="K607" s="5">
        <v>842498</v>
      </c>
    </row>
    <row r="608" spans="1:11" ht="13.5" customHeight="1">
      <c r="A608" s="671">
        <v>41402</v>
      </c>
      <c r="B608" s="5">
        <v>6095</v>
      </c>
      <c r="C608" s="5">
        <v>14424</v>
      </c>
      <c r="D608" s="5"/>
      <c r="E608" s="667">
        <v>12750</v>
      </c>
      <c r="F608" s="658">
        <v>33269</v>
      </c>
      <c r="G608" s="5">
        <v>6860</v>
      </c>
      <c r="H608" s="5">
        <v>296403</v>
      </c>
      <c r="I608" s="5"/>
      <c r="J608" s="667">
        <v>537247</v>
      </c>
      <c r="K608" s="5">
        <v>840510</v>
      </c>
    </row>
    <row r="609" spans="1:12" ht="13.5" customHeight="1">
      <c r="A609" s="671">
        <v>41403</v>
      </c>
      <c r="B609" s="5">
        <v>5921</v>
      </c>
      <c r="C609" s="5">
        <v>13313</v>
      </c>
      <c r="D609" s="5"/>
      <c r="E609" s="667">
        <v>26084</v>
      </c>
      <c r="F609" s="658">
        <v>45318</v>
      </c>
      <c r="G609" s="5">
        <v>7088</v>
      </c>
      <c r="H609" s="5">
        <v>297839</v>
      </c>
      <c r="I609" s="5"/>
      <c r="J609" s="667">
        <v>538996</v>
      </c>
      <c r="K609" s="5">
        <v>843923</v>
      </c>
    </row>
    <row r="610" spans="1:12" ht="13.5" customHeight="1">
      <c r="A610" s="671">
        <v>41404</v>
      </c>
      <c r="B610" s="5">
        <v>10868</v>
      </c>
      <c r="C610" s="5">
        <v>10047</v>
      </c>
      <c r="D610" s="5"/>
      <c r="E610" s="667">
        <v>26619</v>
      </c>
      <c r="F610" s="658">
        <v>47534</v>
      </c>
      <c r="G610" s="5">
        <v>7177</v>
      </c>
      <c r="H610" s="5">
        <v>297991</v>
      </c>
      <c r="I610" s="5"/>
      <c r="J610" s="667">
        <v>536878</v>
      </c>
      <c r="K610" s="5">
        <v>842046</v>
      </c>
    </row>
    <row r="611" spans="1:12" ht="13.5" customHeight="1">
      <c r="A611" s="671">
        <v>41407</v>
      </c>
      <c r="B611" s="5">
        <v>5453</v>
      </c>
      <c r="C611" s="5">
        <v>11376</v>
      </c>
      <c r="D611" s="5"/>
      <c r="E611" s="667">
        <v>26342</v>
      </c>
      <c r="F611" s="658">
        <v>43171</v>
      </c>
      <c r="G611" s="5">
        <v>7158</v>
      </c>
      <c r="H611" s="5">
        <v>297348</v>
      </c>
      <c r="I611" s="5"/>
      <c r="J611" s="667">
        <v>538652</v>
      </c>
      <c r="K611" s="5">
        <v>843158</v>
      </c>
    </row>
    <row r="612" spans="1:12" ht="13.5" customHeight="1">
      <c r="A612" s="671">
        <v>41408</v>
      </c>
      <c r="B612" s="5">
        <v>6902</v>
      </c>
      <c r="C612" s="5">
        <v>9678</v>
      </c>
      <c r="D612" s="5"/>
      <c r="E612" s="667">
        <v>44749</v>
      </c>
      <c r="F612" s="658">
        <v>61329</v>
      </c>
      <c r="G612" s="5">
        <v>7089</v>
      </c>
      <c r="H612" s="5">
        <v>297105</v>
      </c>
      <c r="I612" s="5"/>
      <c r="J612" s="667">
        <v>538470</v>
      </c>
      <c r="K612" s="5">
        <v>842664</v>
      </c>
    </row>
    <row r="613" spans="1:12" ht="13.5" customHeight="1">
      <c r="A613" s="671">
        <v>41409</v>
      </c>
      <c r="B613" s="5">
        <v>10791</v>
      </c>
      <c r="C613" s="5">
        <v>16954</v>
      </c>
      <c r="D613" s="5"/>
      <c r="E613" s="667">
        <v>34226</v>
      </c>
      <c r="F613" s="658">
        <v>61971</v>
      </c>
      <c r="G613" s="5">
        <v>7355</v>
      </c>
      <c r="H613" s="5">
        <v>303484</v>
      </c>
      <c r="I613" s="5"/>
      <c r="J613" s="667">
        <v>535612</v>
      </c>
      <c r="K613" s="5">
        <v>846451</v>
      </c>
    </row>
    <row r="614" spans="1:12" ht="13.5" customHeight="1">
      <c r="A614" s="671">
        <v>41410</v>
      </c>
      <c r="B614" s="5">
        <v>8772</v>
      </c>
      <c r="C614" s="5">
        <v>14938</v>
      </c>
      <c r="D614" s="5"/>
      <c r="E614" s="667">
        <v>18790</v>
      </c>
      <c r="F614" s="658">
        <v>42500</v>
      </c>
      <c r="G614" s="5">
        <v>7086</v>
      </c>
      <c r="H614" s="5">
        <v>306066</v>
      </c>
      <c r="I614" s="5"/>
      <c r="J614" s="667">
        <v>536410</v>
      </c>
      <c r="K614" s="5">
        <v>849562</v>
      </c>
    </row>
    <row r="615" spans="1:12" ht="13.5" customHeight="1">
      <c r="A615" s="671">
        <v>41411</v>
      </c>
      <c r="B615" s="5">
        <v>13442</v>
      </c>
      <c r="C615" s="5">
        <v>11746</v>
      </c>
      <c r="D615" s="5"/>
      <c r="E615" s="667">
        <v>21179</v>
      </c>
      <c r="F615" s="658">
        <v>46367</v>
      </c>
      <c r="G615" s="5">
        <v>7103</v>
      </c>
      <c r="H615" s="5">
        <v>305640</v>
      </c>
      <c r="I615" s="5"/>
      <c r="J615" s="667">
        <v>537227</v>
      </c>
      <c r="K615" s="5">
        <v>849970</v>
      </c>
    </row>
    <row r="616" spans="1:12" ht="13.5" customHeight="1">
      <c r="A616" s="671">
        <v>41414</v>
      </c>
      <c r="B616" s="5">
        <v>13439</v>
      </c>
      <c r="C616" s="5">
        <v>16959</v>
      </c>
      <c r="D616" s="5"/>
      <c r="E616" s="667">
        <v>21296</v>
      </c>
      <c r="F616" s="658">
        <v>51694</v>
      </c>
      <c r="G616" s="5">
        <v>7077</v>
      </c>
      <c r="H616" s="5">
        <v>306723</v>
      </c>
      <c r="I616" s="5"/>
      <c r="J616" s="667">
        <v>537764</v>
      </c>
      <c r="K616" s="5">
        <v>851564</v>
      </c>
    </row>
    <row r="617" spans="1:12" ht="13.5" customHeight="1">
      <c r="A617" s="671">
        <v>41415</v>
      </c>
      <c r="B617" s="5">
        <v>11849</v>
      </c>
      <c r="C617" s="5">
        <v>14059</v>
      </c>
      <c r="D617" s="5"/>
      <c r="E617" s="667">
        <v>14707</v>
      </c>
      <c r="F617" s="658">
        <v>40615</v>
      </c>
      <c r="G617" s="5">
        <v>7009</v>
      </c>
      <c r="H617" s="5">
        <v>309196</v>
      </c>
      <c r="I617" s="5"/>
      <c r="J617" s="667">
        <v>536539</v>
      </c>
      <c r="K617" s="5">
        <v>852744</v>
      </c>
    </row>
    <row r="618" spans="1:12" ht="13.5" customHeight="1">
      <c r="A618" s="671">
        <v>41416</v>
      </c>
      <c r="B618" s="5">
        <v>15348</v>
      </c>
      <c r="C618" s="5">
        <v>24936</v>
      </c>
      <c r="D618" s="5"/>
      <c r="E618" s="667">
        <v>32768</v>
      </c>
      <c r="F618" s="658">
        <v>73052</v>
      </c>
      <c r="G618" s="5">
        <v>6966</v>
      </c>
      <c r="H618" s="5">
        <v>315522</v>
      </c>
      <c r="I618" s="5"/>
      <c r="J618" s="667">
        <v>535704</v>
      </c>
      <c r="K618" s="5">
        <v>858192</v>
      </c>
    </row>
    <row r="619" spans="1:12" ht="13.5" customHeight="1">
      <c r="A619" s="671">
        <v>41417</v>
      </c>
      <c r="B619" s="5">
        <v>10316</v>
      </c>
      <c r="C619" s="5">
        <v>22604</v>
      </c>
      <c r="D619" s="5"/>
      <c r="E619" s="667">
        <v>31614</v>
      </c>
      <c r="F619" s="658">
        <v>64534</v>
      </c>
      <c r="G619" s="5">
        <v>6993</v>
      </c>
      <c r="H619" s="5">
        <v>328606</v>
      </c>
      <c r="I619" s="5"/>
      <c r="J619" s="667">
        <v>535370</v>
      </c>
      <c r="K619" s="5">
        <v>870969</v>
      </c>
    </row>
    <row r="620" spans="1:12" ht="13.5" customHeight="1">
      <c r="A620" s="671">
        <v>41418</v>
      </c>
      <c r="B620" s="5">
        <v>5371</v>
      </c>
      <c r="C620" s="5">
        <v>18847</v>
      </c>
      <c r="D620" s="5"/>
      <c r="E620" s="667">
        <v>11650</v>
      </c>
      <c r="F620" s="658">
        <v>35868</v>
      </c>
      <c r="G620" s="5">
        <v>6865</v>
      </c>
      <c r="H620" s="5">
        <v>316588</v>
      </c>
      <c r="I620" s="5"/>
      <c r="J620" s="667">
        <v>534137</v>
      </c>
      <c r="K620" s="5">
        <v>857590</v>
      </c>
    </row>
    <row r="621" spans="1:12" s="116" customFormat="1" ht="13.5" customHeight="1">
      <c r="A621" s="670">
        <v>41421</v>
      </c>
      <c r="B621" s="103"/>
      <c r="C621" s="103"/>
      <c r="D621" s="103"/>
      <c r="E621" s="663">
        <v>1866</v>
      </c>
      <c r="F621" s="648">
        <v>1866</v>
      </c>
      <c r="G621" s="103"/>
      <c r="H621" s="103"/>
      <c r="I621" s="103"/>
      <c r="J621" s="663">
        <v>534294</v>
      </c>
      <c r="K621" s="103"/>
      <c r="L621" s="266" t="s">
        <v>26</v>
      </c>
    </row>
    <row r="622" spans="1:12" ht="13.5" customHeight="1">
      <c r="A622" s="671">
        <v>41422</v>
      </c>
      <c r="B622" s="5">
        <v>12388</v>
      </c>
      <c r="C622" s="5">
        <v>19906</v>
      </c>
      <c r="D622" s="5"/>
      <c r="E622" s="667">
        <v>29914</v>
      </c>
      <c r="F622" s="658">
        <v>62208</v>
      </c>
      <c r="G622" s="5">
        <v>7291</v>
      </c>
      <c r="H622" s="5">
        <v>316335</v>
      </c>
      <c r="I622" s="5"/>
      <c r="J622" s="667">
        <v>531326</v>
      </c>
      <c r="K622" s="5">
        <v>854952</v>
      </c>
    </row>
    <row r="623" spans="1:12" ht="13.5" customHeight="1">
      <c r="A623" s="671">
        <v>41423</v>
      </c>
      <c r="B623" s="5">
        <v>7424</v>
      </c>
      <c r="C623" s="5">
        <v>24777</v>
      </c>
      <c r="D623" s="5"/>
      <c r="E623" s="667">
        <v>46580</v>
      </c>
      <c r="F623" s="658">
        <v>78781</v>
      </c>
      <c r="G623" s="5">
        <v>7034</v>
      </c>
      <c r="H623" s="5">
        <v>321724</v>
      </c>
      <c r="I623" s="5"/>
      <c r="J623" s="667">
        <v>531096</v>
      </c>
      <c r="K623" s="5">
        <v>859854</v>
      </c>
    </row>
    <row r="624" spans="1:12" ht="13.5" customHeight="1">
      <c r="A624" s="671">
        <v>41424</v>
      </c>
      <c r="B624" s="5">
        <v>10517</v>
      </c>
      <c r="C624" s="5">
        <v>21687</v>
      </c>
      <c r="D624" s="5"/>
      <c r="E624" s="667">
        <v>31810</v>
      </c>
      <c r="F624" s="658">
        <v>64014</v>
      </c>
      <c r="G624" s="5">
        <v>6967</v>
      </c>
      <c r="H624" s="5">
        <v>326161</v>
      </c>
      <c r="I624" s="5"/>
      <c r="J624" s="667">
        <v>532173</v>
      </c>
      <c r="K624" s="5">
        <v>865301</v>
      </c>
    </row>
    <row r="625" spans="1:11" ht="13.5" customHeight="1">
      <c r="A625" s="671">
        <v>41425</v>
      </c>
      <c r="B625" s="5">
        <v>8865</v>
      </c>
      <c r="C625" s="5">
        <v>51519</v>
      </c>
      <c r="D625" s="5"/>
      <c r="E625" s="667">
        <v>32264</v>
      </c>
      <c r="F625" s="658">
        <v>92648</v>
      </c>
      <c r="G625" s="5">
        <v>6869</v>
      </c>
      <c r="H625" s="5">
        <v>327524</v>
      </c>
      <c r="I625" s="5"/>
      <c r="J625" s="667">
        <v>532068</v>
      </c>
      <c r="K625" s="5">
        <v>866461</v>
      </c>
    </row>
    <row r="626" spans="1:11" ht="13.5" customHeight="1">
      <c r="A626" s="671">
        <v>41428</v>
      </c>
      <c r="B626" s="5">
        <v>7097</v>
      </c>
      <c r="C626" s="5">
        <v>26442</v>
      </c>
      <c r="D626" s="5"/>
      <c r="E626" s="667">
        <v>25173</v>
      </c>
      <c r="F626" s="658">
        <v>58712</v>
      </c>
      <c r="G626" s="5">
        <v>6740</v>
      </c>
      <c r="H626" s="5">
        <v>323955</v>
      </c>
      <c r="I626" s="5"/>
      <c r="J626" s="667">
        <v>524241</v>
      </c>
      <c r="K626" s="5">
        <v>854936</v>
      </c>
    </row>
    <row r="627" spans="1:11" ht="13.5" customHeight="1">
      <c r="A627" s="671">
        <v>41429</v>
      </c>
      <c r="B627" s="5">
        <v>4918</v>
      </c>
      <c r="C627" s="5">
        <v>21595</v>
      </c>
      <c r="D627" s="5"/>
      <c r="E627" s="667">
        <v>23926</v>
      </c>
      <c r="F627" s="658">
        <v>50439</v>
      </c>
      <c r="G627" s="5">
        <v>6536</v>
      </c>
      <c r="H627" s="5">
        <v>322842</v>
      </c>
      <c r="I627" s="5"/>
      <c r="J627" s="667">
        <v>522618</v>
      </c>
      <c r="K627" s="5">
        <v>851996</v>
      </c>
    </row>
    <row r="628" spans="1:11" ht="13.5" customHeight="1">
      <c r="A628" s="671">
        <v>41430</v>
      </c>
      <c r="B628" s="5">
        <v>5767</v>
      </c>
      <c r="C628" s="5">
        <v>28005</v>
      </c>
      <c r="D628" s="5"/>
      <c r="E628" s="667">
        <v>22821</v>
      </c>
      <c r="F628" s="658">
        <v>56593</v>
      </c>
      <c r="G628" s="5">
        <v>6508</v>
      </c>
      <c r="H628" s="5">
        <v>326509</v>
      </c>
      <c r="I628" s="5"/>
      <c r="J628" s="667">
        <v>522878</v>
      </c>
      <c r="K628" s="5">
        <v>855895</v>
      </c>
    </row>
    <row r="629" spans="1:11" ht="13.5" customHeight="1">
      <c r="A629" s="671">
        <v>41431</v>
      </c>
      <c r="B629" s="5">
        <v>7772</v>
      </c>
      <c r="C629" s="5">
        <v>21024</v>
      </c>
      <c r="D629" s="5"/>
      <c r="E629" s="667">
        <v>26005</v>
      </c>
      <c r="F629" s="658">
        <v>54801</v>
      </c>
      <c r="G629" s="5">
        <v>6428</v>
      </c>
      <c r="H629" s="5">
        <v>323921</v>
      </c>
      <c r="I629" s="5"/>
      <c r="J629" s="667">
        <v>522537</v>
      </c>
      <c r="K629" s="5">
        <v>852886</v>
      </c>
    </row>
    <row r="630" spans="1:11" ht="13.5" customHeight="1">
      <c r="A630" s="671">
        <v>41432</v>
      </c>
      <c r="B630" s="5">
        <v>9048</v>
      </c>
      <c r="C630" s="5">
        <v>23839</v>
      </c>
      <c r="D630" s="5"/>
      <c r="E630" s="667">
        <v>19170</v>
      </c>
      <c r="F630" s="658">
        <v>52057</v>
      </c>
      <c r="G630" s="5">
        <v>6562</v>
      </c>
      <c r="H630" s="5">
        <v>327902</v>
      </c>
      <c r="I630" s="5"/>
      <c r="J630" s="667">
        <v>521792</v>
      </c>
      <c r="K630" s="5">
        <v>856256</v>
      </c>
    </row>
    <row r="631" spans="1:11" ht="13.5" customHeight="1">
      <c r="A631" s="671">
        <v>41435</v>
      </c>
      <c r="B631" s="5">
        <v>3804</v>
      </c>
      <c r="C631" s="5">
        <v>20591</v>
      </c>
      <c r="D631" s="5"/>
      <c r="E631" s="667">
        <v>21269</v>
      </c>
      <c r="F631" s="658">
        <v>45664</v>
      </c>
      <c r="G631" s="5">
        <v>6393</v>
      </c>
      <c r="H631" s="5">
        <v>331110</v>
      </c>
      <c r="I631" s="5"/>
      <c r="J631" s="667">
        <v>522316</v>
      </c>
      <c r="K631" s="5">
        <v>859819</v>
      </c>
    </row>
    <row r="632" spans="1:11" ht="13.5" customHeight="1">
      <c r="A632" s="671">
        <v>41436</v>
      </c>
      <c r="B632" s="5">
        <v>4380</v>
      </c>
      <c r="C632" s="5">
        <v>36329</v>
      </c>
      <c r="D632" s="5"/>
      <c r="E632" s="667">
        <v>36669</v>
      </c>
      <c r="F632" s="658">
        <v>77378</v>
      </c>
      <c r="G632" s="5">
        <v>6493</v>
      </c>
      <c r="H632" s="5">
        <v>342413</v>
      </c>
      <c r="I632" s="5"/>
      <c r="J632" s="667">
        <v>522052</v>
      </c>
      <c r="K632" s="5">
        <v>870958</v>
      </c>
    </row>
    <row r="633" spans="1:11" ht="13.5" customHeight="1">
      <c r="A633" s="671">
        <v>41437</v>
      </c>
      <c r="B633" s="5">
        <v>3498</v>
      </c>
      <c r="C633" s="5">
        <v>52098</v>
      </c>
      <c r="D633" s="5"/>
      <c r="E633" s="667">
        <v>33279</v>
      </c>
      <c r="F633" s="658">
        <v>88875</v>
      </c>
      <c r="G633" s="5">
        <v>6431</v>
      </c>
      <c r="H633" s="5">
        <v>347995</v>
      </c>
      <c r="I633" s="5"/>
      <c r="J633" s="667">
        <v>524197</v>
      </c>
      <c r="K633" s="5">
        <v>878623</v>
      </c>
    </row>
    <row r="634" spans="1:11" ht="13.5" customHeight="1">
      <c r="A634" s="671">
        <v>41438</v>
      </c>
      <c r="B634" s="5">
        <v>4321</v>
      </c>
      <c r="C634" s="5">
        <v>138672</v>
      </c>
      <c r="D634" s="5"/>
      <c r="E634" s="667">
        <v>31660</v>
      </c>
      <c r="F634" s="658">
        <v>174653</v>
      </c>
      <c r="G634" s="5">
        <v>6534</v>
      </c>
      <c r="H634" s="5">
        <v>352990</v>
      </c>
      <c r="I634" s="5"/>
      <c r="J634" s="667">
        <v>520575</v>
      </c>
      <c r="K634" s="5">
        <v>880099</v>
      </c>
    </row>
    <row r="635" spans="1:11" ht="13.5" customHeight="1">
      <c r="A635" s="671">
        <v>41439</v>
      </c>
      <c r="B635" s="5">
        <v>3898</v>
      </c>
      <c r="C635" s="5">
        <v>156898</v>
      </c>
      <c r="D635" s="5"/>
      <c r="E635" s="667">
        <v>18996</v>
      </c>
      <c r="F635" s="658">
        <v>179792</v>
      </c>
      <c r="G635" s="5">
        <v>6445</v>
      </c>
      <c r="H635" s="5">
        <v>355264</v>
      </c>
      <c r="I635" s="5"/>
      <c r="J635" s="667">
        <v>519386</v>
      </c>
      <c r="K635" s="5">
        <v>881095</v>
      </c>
    </row>
    <row r="636" spans="1:11" ht="13.5" customHeight="1">
      <c r="A636" s="671">
        <v>41442</v>
      </c>
      <c r="B636" s="5">
        <v>2512</v>
      </c>
      <c r="C636" s="5">
        <v>160231</v>
      </c>
      <c r="D636" s="5"/>
      <c r="E636" s="667">
        <v>12892</v>
      </c>
      <c r="F636" s="658">
        <v>175635</v>
      </c>
      <c r="G636" s="5">
        <v>6419</v>
      </c>
      <c r="H636" s="5">
        <v>360095</v>
      </c>
      <c r="I636" s="5"/>
      <c r="J636" s="667">
        <v>517911</v>
      </c>
      <c r="K636" s="5">
        <v>884425</v>
      </c>
    </row>
    <row r="637" spans="1:11" ht="13.5" customHeight="1">
      <c r="A637" s="671">
        <v>41443</v>
      </c>
      <c r="B637" s="5">
        <v>4829</v>
      </c>
      <c r="C637" s="5">
        <v>160185</v>
      </c>
      <c r="D637" s="5"/>
      <c r="E637" s="667">
        <v>14072</v>
      </c>
      <c r="F637" s="658">
        <v>179086</v>
      </c>
      <c r="G637" s="5">
        <v>6768</v>
      </c>
      <c r="H637" s="5">
        <v>379117</v>
      </c>
      <c r="I637" s="5"/>
      <c r="J637" s="667">
        <v>440537</v>
      </c>
      <c r="K637" s="5">
        <v>826422</v>
      </c>
    </row>
    <row r="638" spans="1:11" ht="13.5" customHeight="1">
      <c r="A638" s="671">
        <v>41444</v>
      </c>
      <c r="B638" s="5">
        <v>4899</v>
      </c>
      <c r="C638" s="5">
        <v>96993</v>
      </c>
      <c r="D638" s="5"/>
      <c r="E638" s="667">
        <v>16243</v>
      </c>
      <c r="F638" s="658">
        <v>118135</v>
      </c>
      <c r="G638" s="5">
        <v>6499</v>
      </c>
      <c r="H638" s="5">
        <v>385790</v>
      </c>
      <c r="I638" s="5"/>
      <c r="J638" s="667">
        <v>440212</v>
      </c>
      <c r="K638" s="5">
        <v>832501</v>
      </c>
    </row>
    <row r="639" spans="1:11" ht="13.5" customHeight="1">
      <c r="A639" s="671">
        <v>41445</v>
      </c>
      <c r="B639" s="5">
        <v>13026</v>
      </c>
      <c r="C639" s="5">
        <v>102836</v>
      </c>
      <c r="D639" s="5"/>
      <c r="E639" s="667">
        <v>20638</v>
      </c>
      <c r="F639" s="658">
        <v>136500</v>
      </c>
      <c r="G639" s="5">
        <v>6800</v>
      </c>
      <c r="H639" s="5">
        <v>398434</v>
      </c>
      <c r="I639" s="5"/>
      <c r="J639" s="667">
        <v>441307</v>
      </c>
      <c r="K639" s="5">
        <v>846541</v>
      </c>
    </row>
    <row r="640" spans="1:11" ht="13.5" customHeight="1">
      <c r="A640" s="671">
        <v>41446</v>
      </c>
      <c r="B640" s="5">
        <v>6858</v>
      </c>
      <c r="C640" s="5">
        <v>46148</v>
      </c>
      <c r="D640" s="5"/>
      <c r="E640" s="667">
        <v>27854</v>
      </c>
      <c r="F640" s="658">
        <v>80860</v>
      </c>
      <c r="G640" s="5">
        <v>6785</v>
      </c>
      <c r="H640" s="5">
        <v>399737</v>
      </c>
      <c r="I640" s="5"/>
      <c r="J640" s="667">
        <v>441563</v>
      </c>
      <c r="K640" s="5">
        <v>848085</v>
      </c>
    </row>
    <row r="641" spans="1:12" ht="13.5" customHeight="1">
      <c r="A641" s="671">
        <v>41449</v>
      </c>
      <c r="B641" s="5">
        <v>5863</v>
      </c>
      <c r="C641" s="5">
        <v>50313</v>
      </c>
      <c r="D641" s="5"/>
      <c r="E641" s="667">
        <v>34319</v>
      </c>
      <c r="F641" s="658">
        <v>90495</v>
      </c>
      <c r="G641" s="5">
        <v>6568</v>
      </c>
      <c r="H641" s="5">
        <v>301687</v>
      </c>
      <c r="I641" s="5"/>
      <c r="J641" s="667">
        <v>435396</v>
      </c>
      <c r="K641" s="5">
        <v>743651</v>
      </c>
    </row>
    <row r="642" spans="1:12" ht="13.5" customHeight="1">
      <c r="A642" s="671">
        <v>41450</v>
      </c>
      <c r="B642" s="5">
        <v>3890</v>
      </c>
      <c r="C642" s="5">
        <v>50965</v>
      </c>
      <c r="D642" s="5"/>
      <c r="E642" s="667">
        <v>21563</v>
      </c>
      <c r="F642" s="658">
        <v>76418</v>
      </c>
      <c r="G642" s="5">
        <v>6660</v>
      </c>
      <c r="H642" s="5">
        <v>299908</v>
      </c>
      <c r="I642" s="5"/>
      <c r="J642" s="667">
        <v>433577</v>
      </c>
      <c r="K642" s="5">
        <v>740145</v>
      </c>
    </row>
    <row r="643" spans="1:12" ht="13.5" customHeight="1">
      <c r="A643" s="671">
        <v>41451</v>
      </c>
      <c r="B643" s="5">
        <v>11592</v>
      </c>
      <c r="C643" s="5">
        <v>42499</v>
      </c>
      <c r="D643" s="5"/>
      <c r="E643" s="667">
        <v>18393</v>
      </c>
      <c r="F643" s="658">
        <v>72484</v>
      </c>
      <c r="G643" s="5">
        <v>6820</v>
      </c>
      <c r="H643" s="5">
        <v>301962</v>
      </c>
      <c r="I643" s="5"/>
      <c r="J643" s="667">
        <v>433606</v>
      </c>
      <c r="K643" s="5">
        <v>742388</v>
      </c>
    </row>
    <row r="644" spans="1:12" ht="13.5" customHeight="1">
      <c r="A644" s="671">
        <v>41452</v>
      </c>
      <c r="B644" s="5">
        <v>9189</v>
      </c>
      <c r="C644" s="5">
        <v>43274</v>
      </c>
      <c r="D644" s="5"/>
      <c r="E644" s="667">
        <v>11394</v>
      </c>
      <c r="F644" s="658">
        <v>63857</v>
      </c>
      <c r="G644" s="5">
        <v>6804</v>
      </c>
      <c r="H644" s="5">
        <v>308353</v>
      </c>
      <c r="I644" s="5"/>
      <c r="J644" s="667">
        <v>433275</v>
      </c>
      <c r="K644" s="5">
        <v>748432</v>
      </c>
    </row>
    <row r="645" spans="1:12" ht="13.5" customHeight="1">
      <c r="A645" s="671">
        <v>41453</v>
      </c>
      <c r="B645" s="5">
        <v>11764</v>
      </c>
      <c r="C645" s="5">
        <v>67081</v>
      </c>
      <c r="D645" s="5"/>
      <c r="E645" s="667">
        <v>14229</v>
      </c>
      <c r="F645" s="658">
        <v>93074</v>
      </c>
      <c r="G645" s="5">
        <v>6530</v>
      </c>
      <c r="H645" s="5">
        <v>323733</v>
      </c>
      <c r="I645" s="5"/>
      <c r="J645" s="667">
        <v>433219</v>
      </c>
      <c r="K645" s="5">
        <v>763482</v>
      </c>
    </row>
    <row r="646" spans="1:12" ht="13.5" customHeight="1">
      <c r="A646" s="671">
        <v>41456</v>
      </c>
      <c r="B646" s="5">
        <v>7098</v>
      </c>
      <c r="C646" s="5">
        <v>35456</v>
      </c>
      <c r="D646" s="5"/>
      <c r="E646" s="667">
        <v>14884</v>
      </c>
      <c r="F646" s="658">
        <v>57438</v>
      </c>
      <c r="G646" s="5">
        <v>6545</v>
      </c>
      <c r="H646" s="5">
        <v>324153</v>
      </c>
      <c r="I646" s="5"/>
      <c r="J646" s="667">
        <v>418316</v>
      </c>
      <c r="K646" s="5">
        <v>749014</v>
      </c>
    </row>
    <row r="647" spans="1:12" ht="13.5" customHeight="1">
      <c r="A647" s="671">
        <v>41457</v>
      </c>
      <c r="B647" s="5">
        <v>4910</v>
      </c>
      <c r="C647" s="5">
        <v>24441</v>
      </c>
      <c r="D647" s="5"/>
      <c r="E647" s="667">
        <v>15757</v>
      </c>
      <c r="F647" s="658">
        <v>45108</v>
      </c>
      <c r="G647" s="5">
        <v>6512</v>
      </c>
      <c r="H647" s="5">
        <v>323665</v>
      </c>
      <c r="I647" s="5"/>
      <c r="J647" s="667">
        <v>413058</v>
      </c>
      <c r="K647" s="5">
        <v>743235</v>
      </c>
    </row>
    <row r="648" spans="1:12" ht="13.5" customHeight="1">
      <c r="A648" s="671">
        <v>41458</v>
      </c>
      <c r="B648" s="5">
        <v>4889</v>
      </c>
      <c r="C648" s="5">
        <v>30408</v>
      </c>
      <c r="D648" s="5"/>
      <c r="E648" s="667">
        <v>3633</v>
      </c>
      <c r="F648" s="658">
        <v>38930</v>
      </c>
      <c r="G648" s="5">
        <v>6364</v>
      </c>
      <c r="H648" s="5">
        <v>325196</v>
      </c>
      <c r="I648" s="5"/>
      <c r="J648" s="667">
        <v>413761</v>
      </c>
      <c r="K648" s="5">
        <v>745321</v>
      </c>
    </row>
    <row r="649" spans="1:12" s="116" customFormat="1" ht="13.5" customHeight="1">
      <c r="A649" s="670">
        <v>41459</v>
      </c>
      <c r="B649" s="103"/>
      <c r="C649" s="103"/>
      <c r="D649" s="103"/>
      <c r="E649" s="663">
        <v>222</v>
      </c>
      <c r="F649" s="648">
        <v>222</v>
      </c>
      <c r="G649" s="103"/>
      <c r="H649" s="103"/>
      <c r="I649" s="103"/>
      <c r="J649" s="663">
        <v>414236</v>
      </c>
      <c r="K649" s="103"/>
      <c r="L649" s="266" t="s">
        <v>28</v>
      </c>
    </row>
    <row r="650" spans="1:12" ht="13.5" customHeight="1">
      <c r="A650" s="671">
        <v>41460</v>
      </c>
      <c r="B650" s="5">
        <v>6680</v>
      </c>
      <c r="C650" s="5">
        <v>30332</v>
      </c>
      <c r="D650" s="5"/>
      <c r="E650" s="667">
        <v>2955</v>
      </c>
      <c r="F650" s="658">
        <v>39967</v>
      </c>
      <c r="G650" s="5">
        <v>6482</v>
      </c>
      <c r="H650" s="5">
        <v>328588</v>
      </c>
      <c r="I650" s="5"/>
      <c r="J650" s="667">
        <v>413913</v>
      </c>
      <c r="K650" s="5">
        <v>748983</v>
      </c>
    </row>
    <row r="651" spans="1:12" ht="13.5" customHeight="1">
      <c r="A651" s="671">
        <v>41463</v>
      </c>
      <c r="B651" s="5">
        <v>3824</v>
      </c>
      <c r="C651" s="5">
        <v>20209</v>
      </c>
      <c r="D651" s="5"/>
      <c r="E651" s="667">
        <v>6212</v>
      </c>
      <c r="F651" s="658">
        <v>30245</v>
      </c>
      <c r="G651" s="5">
        <v>6372</v>
      </c>
      <c r="H651" s="5">
        <v>327825</v>
      </c>
      <c r="I651" s="5"/>
      <c r="J651" s="667">
        <v>412236</v>
      </c>
      <c r="K651" s="5">
        <v>746433</v>
      </c>
    </row>
    <row r="652" spans="1:12" ht="13.5" customHeight="1">
      <c r="A652" s="671">
        <v>41464</v>
      </c>
      <c r="B652" s="5">
        <v>4824</v>
      </c>
      <c r="C652" s="5">
        <v>21961</v>
      </c>
      <c r="D652" s="5"/>
      <c r="E652" s="667">
        <v>4398</v>
      </c>
      <c r="F652" s="658">
        <v>31183</v>
      </c>
      <c r="G652" s="5">
        <v>6218</v>
      </c>
      <c r="H652" s="5">
        <v>326110</v>
      </c>
      <c r="I652" s="5"/>
      <c r="J652" s="667">
        <v>412811</v>
      </c>
      <c r="K652" s="5">
        <v>745139</v>
      </c>
    </row>
    <row r="653" spans="1:12" ht="13.5" customHeight="1">
      <c r="A653" s="671">
        <v>41465</v>
      </c>
      <c r="B653" s="5">
        <v>4476</v>
      </c>
      <c r="C653" s="5">
        <v>23396</v>
      </c>
      <c r="D653" s="5"/>
      <c r="E653" s="667">
        <v>3373</v>
      </c>
      <c r="F653" s="658">
        <v>31245</v>
      </c>
      <c r="G653" s="5">
        <v>6266</v>
      </c>
      <c r="H653" s="5">
        <v>326200</v>
      </c>
      <c r="I653" s="5"/>
      <c r="J653" s="667">
        <v>412293</v>
      </c>
      <c r="K653" s="5">
        <v>744759</v>
      </c>
    </row>
    <row r="654" spans="1:12" ht="13.5" customHeight="1">
      <c r="A654" s="671">
        <v>41466</v>
      </c>
      <c r="B654" s="5">
        <v>5460</v>
      </c>
      <c r="C654" s="5">
        <v>38160</v>
      </c>
      <c r="D654" s="5"/>
      <c r="E654" s="667">
        <v>2193</v>
      </c>
      <c r="F654" s="658">
        <v>45813</v>
      </c>
      <c r="G654" s="5">
        <v>6288</v>
      </c>
      <c r="H654" s="5">
        <v>322558</v>
      </c>
      <c r="I654" s="5"/>
      <c r="J654" s="667">
        <v>411790</v>
      </c>
      <c r="K654" s="5">
        <v>740636</v>
      </c>
    </row>
    <row r="655" spans="1:12" ht="13.5" customHeight="1">
      <c r="A655" s="671">
        <v>41467</v>
      </c>
      <c r="B655" s="5">
        <v>3155</v>
      </c>
      <c r="C655" s="5">
        <v>38893</v>
      </c>
      <c r="D655" s="5"/>
      <c r="E655" s="667">
        <v>5066</v>
      </c>
      <c r="F655" s="658">
        <v>47114</v>
      </c>
      <c r="G655" s="5">
        <v>6347</v>
      </c>
      <c r="H655" s="5">
        <v>315153</v>
      </c>
      <c r="I655" s="5"/>
      <c r="J655" s="667">
        <v>409803</v>
      </c>
      <c r="K655" s="5">
        <v>731303</v>
      </c>
    </row>
    <row r="656" spans="1:12" ht="13.5" customHeight="1">
      <c r="A656" s="671">
        <v>41470</v>
      </c>
      <c r="B656" s="5">
        <v>2706</v>
      </c>
      <c r="C656" s="5">
        <v>36091</v>
      </c>
      <c r="D656" s="5"/>
      <c r="E656" s="667">
        <v>4303</v>
      </c>
      <c r="F656" s="658">
        <v>43100</v>
      </c>
      <c r="G656" s="5">
        <v>6262</v>
      </c>
      <c r="H656" s="5">
        <v>310026</v>
      </c>
      <c r="I656" s="5"/>
      <c r="J656" s="667">
        <v>410503</v>
      </c>
      <c r="K656" s="5">
        <v>726791</v>
      </c>
    </row>
    <row r="657" spans="1:11" ht="13.5" customHeight="1">
      <c r="A657" s="671">
        <v>41471</v>
      </c>
      <c r="B657" s="5">
        <v>3316</v>
      </c>
      <c r="C657" s="5">
        <v>34143</v>
      </c>
      <c r="D657" s="5"/>
      <c r="E657" s="667">
        <v>4214</v>
      </c>
      <c r="F657" s="658">
        <v>41673</v>
      </c>
      <c r="G657" s="5">
        <v>6271</v>
      </c>
      <c r="H657" s="5">
        <v>309688</v>
      </c>
      <c r="I657" s="5"/>
      <c r="J657" s="667">
        <v>410765</v>
      </c>
      <c r="K657" s="5">
        <v>726724</v>
      </c>
    </row>
    <row r="658" spans="1:11" ht="13.5" customHeight="1">
      <c r="A658" s="671">
        <v>41472</v>
      </c>
      <c r="B658" s="5">
        <v>6233</v>
      </c>
      <c r="C658" s="5">
        <v>35691</v>
      </c>
      <c r="D658" s="5"/>
      <c r="E658" s="667">
        <v>5851</v>
      </c>
      <c r="F658" s="658">
        <v>47775</v>
      </c>
      <c r="G658" s="5">
        <v>6395</v>
      </c>
      <c r="H658" s="5">
        <v>312377</v>
      </c>
      <c r="I658" s="5"/>
      <c r="J658" s="667">
        <v>410049</v>
      </c>
      <c r="K658" s="5">
        <v>728821</v>
      </c>
    </row>
    <row r="659" spans="1:11" ht="13.5" customHeight="1">
      <c r="A659" s="671">
        <v>41473</v>
      </c>
      <c r="B659" s="5">
        <v>3089</v>
      </c>
      <c r="C659" s="5">
        <v>30525</v>
      </c>
      <c r="D659" s="5"/>
      <c r="E659" s="667">
        <v>2743</v>
      </c>
      <c r="F659" s="658">
        <v>36357</v>
      </c>
      <c r="G659" s="5">
        <v>6388</v>
      </c>
      <c r="H659" s="5">
        <v>303602</v>
      </c>
      <c r="I659" s="5"/>
      <c r="J659" s="667">
        <v>409888</v>
      </c>
      <c r="K659" s="5">
        <v>719878</v>
      </c>
    </row>
    <row r="660" spans="1:11" ht="13.5" customHeight="1">
      <c r="A660" s="671">
        <v>41474</v>
      </c>
      <c r="B660" s="5">
        <v>3562</v>
      </c>
      <c r="C660" s="5">
        <v>23567</v>
      </c>
      <c r="D660" s="5"/>
      <c r="E660" s="667">
        <v>1337</v>
      </c>
      <c r="F660" s="658">
        <v>28466</v>
      </c>
      <c r="G660" s="5">
        <v>6447</v>
      </c>
      <c r="H660" s="5">
        <v>304968</v>
      </c>
      <c r="I660" s="5"/>
      <c r="J660" s="667">
        <v>409098</v>
      </c>
      <c r="K660" s="5">
        <v>720513</v>
      </c>
    </row>
    <row r="661" spans="1:11" ht="13.5" customHeight="1">
      <c r="A661" s="671">
        <v>41477</v>
      </c>
      <c r="B661" s="5">
        <v>7177</v>
      </c>
      <c r="C661" s="5">
        <v>19600</v>
      </c>
      <c r="D661" s="5"/>
      <c r="E661" s="667">
        <v>1992</v>
      </c>
      <c r="F661" s="658">
        <v>28769</v>
      </c>
      <c r="G661" s="5">
        <v>6342</v>
      </c>
      <c r="H661" s="5">
        <v>307311</v>
      </c>
      <c r="I661" s="5"/>
      <c r="J661" s="667">
        <v>409298</v>
      </c>
      <c r="K661" s="5">
        <v>722951</v>
      </c>
    </row>
    <row r="662" spans="1:11" ht="13.5" customHeight="1">
      <c r="A662" s="671">
        <v>41478</v>
      </c>
      <c r="B662" s="5">
        <v>4099</v>
      </c>
      <c r="C662" s="5">
        <v>24742</v>
      </c>
      <c r="D662" s="5"/>
      <c r="E662" s="667">
        <v>1810</v>
      </c>
      <c r="F662" s="658">
        <v>30651</v>
      </c>
      <c r="G662" s="5">
        <v>6237</v>
      </c>
      <c r="H662" s="5">
        <v>308037</v>
      </c>
      <c r="I662" s="5"/>
      <c r="J662" s="667">
        <v>409418</v>
      </c>
      <c r="K662" s="5">
        <v>723692</v>
      </c>
    </row>
    <row r="663" spans="1:11" ht="13.5" customHeight="1">
      <c r="A663" s="671">
        <v>41479</v>
      </c>
      <c r="B663" s="5">
        <v>5114</v>
      </c>
      <c r="C663" s="5">
        <v>24682</v>
      </c>
      <c r="D663" s="5"/>
      <c r="E663" s="667">
        <v>4891</v>
      </c>
      <c r="F663" s="658">
        <v>34687</v>
      </c>
      <c r="G663" s="5">
        <v>6308</v>
      </c>
      <c r="H663" s="5">
        <v>308452</v>
      </c>
      <c r="I663" s="5"/>
      <c r="J663" s="667">
        <v>410010</v>
      </c>
      <c r="K663" s="5">
        <v>724770</v>
      </c>
    </row>
    <row r="664" spans="1:11" ht="13.5" customHeight="1">
      <c r="A664" s="671">
        <v>41480</v>
      </c>
      <c r="B664" s="5">
        <v>4869</v>
      </c>
      <c r="C664" s="5">
        <v>18805</v>
      </c>
      <c r="D664" s="5"/>
      <c r="E664" s="667">
        <v>7477</v>
      </c>
      <c r="F664" s="658">
        <v>31151</v>
      </c>
      <c r="G664" s="5">
        <v>6288</v>
      </c>
      <c r="H664" s="5">
        <v>305229</v>
      </c>
      <c r="I664" s="5"/>
      <c r="J664" s="667">
        <v>409425</v>
      </c>
      <c r="K664" s="5">
        <v>720942</v>
      </c>
    </row>
    <row r="665" spans="1:11" ht="13.5" customHeight="1">
      <c r="A665" s="671">
        <v>41481</v>
      </c>
      <c r="B665" s="5">
        <v>5966</v>
      </c>
      <c r="C665" s="5">
        <v>14981</v>
      </c>
      <c r="D665" s="5"/>
      <c r="E665" s="667">
        <v>2718</v>
      </c>
      <c r="F665" s="658">
        <v>23665</v>
      </c>
      <c r="G665" s="5">
        <v>6418</v>
      </c>
      <c r="H665" s="5">
        <v>306250</v>
      </c>
      <c r="I665" s="5"/>
      <c r="J665" s="667">
        <v>409494</v>
      </c>
      <c r="K665" s="5">
        <v>722162</v>
      </c>
    </row>
    <row r="666" spans="1:11" ht="13.5" customHeight="1">
      <c r="A666" s="671">
        <v>41484</v>
      </c>
      <c r="B666" s="5">
        <v>4842</v>
      </c>
      <c r="C666" s="5">
        <v>13902</v>
      </c>
      <c r="D666" s="5"/>
      <c r="E666" s="667">
        <v>2377</v>
      </c>
      <c r="F666" s="658">
        <v>21121</v>
      </c>
      <c r="G666" s="5">
        <v>6486</v>
      </c>
      <c r="H666" s="5">
        <v>305394</v>
      </c>
      <c r="I666" s="5"/>
      <c r="J666" s="667">
        <v>408744</v>
      </c>
      <c r="K666" s="5">
        <v>720624</v>
      </c>
    </row>
    <row r="667" spans="1:11" ht="13.5" customHeight="1">
      <c r="A667" s="671">
        <v>41485</v>
      </c>
      <c r="B667" s="5">
        <v>4352</v>
      </c>
      <c r="C667" s="5">
        <v>16448</v>
      </c>
      <c r="D667" s="5"/>
      <c r="E667" s="667">
        <v>3022</v>
      </c>
      <c r="F667" s="658">
        <v>23822</v>
      </c>
      <c r="G667" s="5">
        <v>6257</v>
      </c>
      <c r="H667" s="5">
        <v>308092</v>
      </c>
      <c r="I667" s="5"/>
      <c r="J667" s="667">
        <v>408659</v>
      </c>
      <c r="K667" s="5">
        <v>723008</v>
      </c>
    </row>
    <row r="668" spans="1:11" ht="13.5" customHeight="1">
      <c r="A668" s="671">
        <v>41486</v>
      </c>
      <c r="B668" s="5">
        <v>6289</v>
      </c>
      <c r="C668" s="5">
        <v>35910</v>
      </c>
      <c r="D668" s="5"/>
      <c r="E668" s="667">
        <v>4148</v>
      </c>
      <c r="F668" s="658">
        <v>46347</v>
      </c>
      <c r="G668" s="5">
        <v>6406</v>
      </c>
      <c r="H668" s="5">
        <v>308651</v>
      </c>
      <c r="I668" s="5"/>
      <c r="J668" s="667">
        <v>409067</v>
      </c>
      <c r="K668" s="5">
        <v>724124</v>
      </c>
    </row>
    <row r="669" spans="1:11" ht="13.5" customHeight="1">
      <c r="A669" s="671">
        <v>41487</v>
      </c>
      <c r="B669" s="5">
        <v>5353</v>
      </c>
      <c r="C669" s="5">
        <v>24450</v>
      </c>
      <c r="D669" s="5"/>
      <c r="E669" s="667">
        <v>2603</v>
      </c>
      <c r="F669" s="658">
        <v>32406</v>
      </c>
      <c r="G669" s="5">
        <v>6304</v>
      </c>
      <c r="H669" s="5">
        <v>308459</v>
      </c>
      <c r="I669" s="5"/>
      <c r="J669" s="667">
        <v>400034</v>
      </c>
      <c r="K669" s="5">
        <v>714797</v>
      </c>
    </row>
    <row r="670" spans="1:11" ht="13.5" customHeight="1">
      <c r="A670" s="671">
        <v>41488</v>
      </c>
      <c r="B670" s="5">
        <v>7193</v>
      </c>
      <c r="C670" s="5">
        <v>24398</v>
      </c>
      <c r="D670" s="5"/>
      <c r="E670" s="667">
        <v>7751</v>
      </c>
      <c r="F670" s="658">
        <v>39342</v>
      </c>
      <c r="G670" s="5">
        <v>6261</v>
      </c>
      <c r="H670" s="5">
        <v>309330</v>
      </c>
      <c r="I670" s="5"/>
      <c r="J670" s="667">
        <v>401217</v>
      </c>
      <c r="K670" s="5">
        <v>716808</v>
      </c>
    </row>
    <row r="671" spans="1:11" ht="13.5" customHeight="1">
      <c r="A671" s="671">
        <v>41491</v>
      </c>
      <c r="B671" s="5">
        <v>3086</v>
      </c>
      <c r="C671" s="5">
        <v>11754</v>
      </c>
      <c r="D671" s="5"/>
      <c r="E671" s="667">
        <v>7987</v>
      </c>
      <c r="F671" s="658">
        <v>22827</v>
      </c>
      <c r="G671" s="5">
        <v>6112</v>
      </c>
      <c r="H671" s="5">
        <v>307848</v>
      </c>
      <c r="I671" s="5"/>
      <c r="J671" s="667">
        <v>402873</v>
      </c>
      <c r="K671" s="5">
        <v>716833</v>
      </c>
    </row>
    <row r="672" spans="1:11" ht="13.5" customHeight="1">
      <c r="A672" s="671">
        <v>41492</v>
      </c>
      <c r="B672" s="5">
        <v>4578</v>
      </c>
      <c r="C672" s="5">
        <v>14428</v>
      </c>
      <c r="D672" s="5"/>
      <c r="E672" s="667">
        <v>4612</v>
      </c>
      <c r="F672" s="658">
        <v>23618</v>
      </c>
      <c r="G672" s="5">
        <v>6145</v>
      </c>
      <c r="H672" s="5">
        <v>311008</v>
      </c>
      <c r="I672" s="5"/>
      <c r="J672" s="667">
        <v>404435</v>
      </c>
      <c r="K672" s="5">
        <v>721588</v>
      </c>
    </row>
    <row r="673" spans="1:11" ht="13.5" customHeight="1">
      <c r="A673" s="671">
        <v>41493</v>
      </c>
      <c r="B673" s="5">
        <v>4831</v>
      </c>
      <c r="C673" s="5">
        <v>20811</v>
      </c>
      <c r="D673" s="5"/>
      <c r="E673" s="667">
        <v>4948</v>
      </c>
      <c r="F673" s="658">
        <v>30590</v>
      </c>
      <c r="G673" s="5">
        <v>5981</v>
      </c>
      <c r="H673" s="5">
        <v>312142</v>
      </c>
      <c r="I673" s="5"/>
      <c r="J673" s="667">
        <v>406077</v>
      </c>
      <c r="K673" s="5">
        <v>724200</v>
      </c>
    </row>
    <row r="674" spans="1:11" ht="13.5" customHeight="1">
      <c r="A674" s="671">
        <v>41494</v>
      </c>
      <c r="B674" s="5">
        <v>4381</v>
      </c>
      <c r="C674" s="5">
        <v>23784</v>
      </c>
      <c r="D674" s="5"/>
      <c r="E674" s="667">
        <v>14926</v>
      </c>
      <c r="F674" s="658">
        <v>43091</v>
      </c>
      <c r="G674" s="5">
        <v>5898</v>
      </c>
      <c r="H674" s="5">
        <v>311668</v>
      </c>
      <c r="I674" s="5"/>
      <c r="J674" s="667">
        <v>413239</v>
      </c>
      <c r="K674" s="5">
        <v>730805</v>
      </c>
    </row>
    <row r="675" spans="1:11" ht="13.5" customHeight="1">
      <c r="A675" s="671">
        <v>41495</v>
      </c>
      <c r="B675" s="5">
        <v>3743</v>
      </c>
      <c r="C675" s="5">
        <v>13465</v>
      </c>
      <c r="D675" s="5"/>
      <c r="E675" s="667">
        <v>2043</v>
      </c>
      <c r="F675" s="658">
        <v>19251</v>
      </c>
      <c r="G675" s="5">
        <v>6004</v>
      </c>
      <c r="H675" s="5">
        <v>311732</v>
      </c>
      <c r="I675" s="5"/>
      <c r="J675" s="667">
        <v>413257</v>
      </c>
      <c r="K675" s="5">
        <v>730993</v>
      </c>
    </row>
    <row r="676" spans="1:11" ht="13.5" customHeight="1">
      <c r="A676" s="671">
        <v>41498</v>
      </c>
      <c r="B676" s="5">
        <v>5108</v>
      </c>
      <c r="C676" s="5">
        <v>14409</v>
      </c>
      <c r="D676" s="5"/>
      <c r="E676" s="667">
        <v>5063</v>
      </c>
      <c r="F676" s="658">
        <v>24580</v>
      </c>
      <c r="G676" s="5">
        <v>6126</v>
      </c>
      <c r="H676" s="5">
        <v>314348</v>
      </c>
      <c r="I676" s="5"/>
      <c r="J676" s="667">
        <v>413030</v>
      </c>
      <c r="K676" s="5">
        <v>733504</v>
      </c>
    </row>
    <row r="677" spans="1:11" ht="13.5" customHeight="1">
      <c r="A677" s="671">
        <v>41499</v>
      </c>
      <c r="B677" s="5">
        <v>5364</v>
      </c>
      <c r="C677" s="5">
        <v>16954</v>
      </c>
      <c r="D677" s="5"/>
      <c r="E677" s="667">
        <v>5017</v>
      </c>
      <c r="F677" s="658">
        <v>27335</v>
      </c>
      <c r="G677" s="5">
        <v>5992</v>
      </c>
      <c r="H677" s="5">
        <v>316689</v>
      </c>
      <c r="I677" s="5"/>
      <c r="J677" s="667">
        <v>414175</v>
      </c>
      <c r="K677" s="5">
        <v>736856</v>
      </c>
    </row>
    <row r="678" spans="1:11" ht="13.5" customHeight="1">
      <c r="A678" s="671">
        <v>41500</v>
      </c>
      <c r="B678" s="5">
        <v>5278</v>
      </c>
      <c r="C678" s="5">
        <v>20050</v>
      </c>
      <c r="D678" s="5"/>
      <c r="E678" s="667">
        <v>8612</v>
      </c>
      <c r="F678" s="658">
        <v>33940</v>
      </c>
      <c r="G678" s="5">
        <v>5821</v>
      </c>
      <c r="H678" s="5">
        <v>314310</v>
      </c>
      <c r="I678" s="5"/>
      <c r="J678" s="667">
        <v>411107</v>
      </c>
      <c r="K678" s="5">
        <v>731238</v>
      </c>
    </row>
    <row r="679" spans="1:11" ht="13.5" customHeight="1">
      <c r="A679" s="671">
        <v>41501</v>
      </c>
      <c r="B679" s="5">
        <v>8931</v>
      </c>
      <c r="C679" s="5">
        <v>19614</v>
      </c>
      <c r="D679" s="5"/>
      <c r="E679" s="667">
        <v>3934</v>
      </c>
      <c r="F679" s="658">
        <v>32479</v>
      </c>
      <c r="G679" s="5">
        <v>5874</v>
      </c>
      <c r="H679" s="5">
        <v>313078</v>
      </c>
      <c r="I679" s="5"/>
      <c r="J679" s="667">
        <v>411005</v>
      </c>
      <c r="K679" s="5">
        <v>729957</v>
      </c>
    </row>
    <row r="680" spans="1:11" ht="13.5" customHeight="1">
      <c r="A680" s="671">
        <v>41502</v>
      </c>
      <c r="B680" s="5">
        <v>5946</v>
      </c>
      <c r="C680" s="5">
        <v>17548</v>
      </c>
      <c r="D680" s="5"/>
      <c r="E680" s="667">
        <v>3638</v>
      </c>
      <c r="F680" s="658">
        <v>27132</v>
      </c>
      <c r="G680" s="5">
        <v>5746</v>
      </c>
      <c r="H680" s="5">
        <v>314083</v>
      </c>
      <c r="I680" s="5"/>
      <c r="J680" s="667">
        <v>411308</v>
      </c>
      <c r="K680" s="5">
        <v>731137</v>
      </c>
    </row>
    <row r="681" spans="1:11" ht="13.5" customHeight="1">
      <c r="A681" s="671">
        <v>41505</v>
      </c>
      <c r="B681" s="5">
        <v>3546</v>
      </c>
      <c r="C681" s="5">
        <v>10042</v>
      </c>
      <c r="D681" s="5"/>
      <c r="E681" s="667">
        <v>1818</v>
      </c>
      <c r="F681" s="658">
        <v>15406</v>
      </c>
      <c r="G681" s="5">
        <v>5744</v>
      </c>
      <c r="H681" s="5">
        <v>315251</v>
      </c>
      <c r="I681" s="5"/>
      <c r="J681" s="667">
        <v>411207</v>
      </c>
      <c r="K681" s="5">
        <v>732202</v>
      </c>
    </row>
    <row r="682" spans="1:11" ht="13.5" customHeight="1">
      <c r="A682" s="671">
        <v>41506</v>
      </c>
      <c r="B682" s="5">
        <v>5105</v>
      </c>
      <c r="C682" s="5">
        <v>14287</v>
      </c>
      <c r="D682" s="5"/>
      <c r="E682" s="667">
        <v>4525</v>
      </c>
      <c r="F682" s="658">
        <v>23917</v>
      </c>
      <c r="G682" s="5">
        <v>5751</v>
      </c>
      <c r="H682" s="5">
        <v>313501</v>
      </c>
      <c r="I682" s="5"/>
      <c r="J682" s="667">
        <v>412893</v>
      </c>
      <c r="K682" s="5">
        <v>732145</v>
      </c>
    </row>
    <row r="683" spans="1:11" ht="13.5" customHeight="1">
      <c r="A683" s="671">
        <v>41507</v>
      </c>
      <c r="B683" s="5">
        <v>5235</v>
      </c>
      <c r="C683" s="5">
        <v>24310</v>
      </c>
      <c r="D683" s="5"/>
      <c r="E683" s="667">
        <v>4210</v>
      </c>
      <c r="F683" s="658">
        <v>33755</v>
      </c>
      <c r="G683" s="5">
        <v>5585</v>
      </c>
      <c r="H683" s="5">
        <v>316841</v>
      </c>
      <c r="I683" s="5"/>
      <c r="J683" s="667">
        <v>412637</v>
      </c>
      <c r="K683" s="5">
        <v>735063</v>
      </c>
    </row>
    <row r="684" spans="1:11" ht="13.5" customHeight="1">
      <c r="A684" s="671">
        <v>41508</v>
      </c>
      <c r="B684" s="5">
        <v>6096</v>
      </c>
      <c r="C684" s="5">
        <v>25531</v>
      </c>
      <c r="D684" s="5"/>
      <c r="E684" s="667">
        <v>3590</v>
      </c>
      <c r="F684" s="658">
        <v>35217</v>
      </c>
      <c r="G684" s="5">
        <v>5778</v>
      </c>
      <c r="H684" s="5">
        <v>320389</v>
      </c>
      <c r="I684" s="5"/>
      <c r="J684" s="667">
        <v>412399</v>
      </c>
      <c r="K684" s="5">
        <v>738566</v>
      </c>
    </row>
    <row r="685" spans="1:11" ht="13.5" customHeight="1">
      <c r="A685" s="671">
        <v>41509</v>
      </c>
      <c r="B685" s="5">
        <v>5758</v>
      </c>
      <c r="C685" s="5">
        <v>17096</v>
      </c>
      <c r="D685" s="5"/>
      <c r="E685" s="667">
        <v>1642</v>
      </c>
      <c r="F685" s="658">
        <v>24496</v>
      </c>
      <c r="G685" s="5">
        <v>5900</v>
      </c>
      <c r="H685" s="5">
        <v>319625</v>
      </c>
      <c r="I685" s="5"/>
      <c r="J685" s="667">
        <v>412222</v>
      </c>
      <c r="K685" s="5">
        <v>737747</v>
      </c>
    </row>
    <row r="686" spans="1:11" ht="13.5" customHeight="1">
      <c r="A686" s="669">
        <v>41512</v>
      </c>
      <c r="B686" s="5">
        <v>5384</v>
      </c>
      <c r="C686" s="5">
        <v>17265</v>
      </c>
      <c r="D686" s="5"/>
      <c r="E686" s="667">
        <v>3734</v>
      </c>
      <c r="F686" s="658">
        <v>26383</v>
      </c>
      <c r="G686" s="5">
        <v>5902</v>
      </c>
      <c r="H686" s="5">
        <v>322657</v>
      </c>
      <c r="I686" s="5"/>
      <c r="J686" s="667">
        <v>413039</v>
      </c>
      <c r="K686" s="5">
        <v>741598</v>
      </c>
    </row>
    <row r="687" spans="1:11" ht="13.5" customHeight="1">
      <c r="A687" s="669">
        <v>41513</v>
      </c>
      <c r="B687" s="5">
        <v>6273</v>
      </c>
      <c r="C687" s="5">
        <v>27897</v>
      </c>
      <c r="D687" s="5"/>
      <c r="E687" s="667">
        <v>2254</v>
      </c>
      <c r="F687" s="658">
        <v>36424</v>
      </c>
      <c r="G687" s="5">
        <v>6045</v>
      </c>
      <c r="H687" s="5">
        <v>326350</v>
      </c>
      <c r="I687" s="5"/>
      <c r="J687" s="667">
        <v>413286</v>
      </c>
      <c r="K687" s="5">
        <v>745681</v>
      </c>
    </row>
    <row r="688" spans="1:11" ht="13.5" customHeight="1">
      <c r="A688" s="669">
        <v>41514</v>
      </c>
      <c r="B688" s="5">
        <v>7610</v>
      </c>
      <c r="C688" s="5">
        <v>24794</v>
      </c>
      <c r="D688" s="5"/>
      <c r="E688" s="667">
        <v>10638</v>
      </c>
      <c r="F688" s="658">
        <v>43042</v>
      </c>
      <c r="G688" s="5">
        <v>6323</v>
      </c>
      <c r="H688" s="5">
        <v>330612</v>
      </c>
      <c r="I688" s="5"/>
      <c r="J688" s="667">
        <v>411332</v>
      </c>
      <c r="K688" s="5">
        <v>748267</v>
      </c>
    </row>
    <row r="689" spans="1:12" ht="13.5" customHeight="1">
      <c r="A689" s="669">
        <v>41515</v>
      </c>
      <c r="B689" s="860">
        <v>4980</v>
      </c>
      <c r="C689" s="859">
        <v>24016</v>
      </c>
      <c r="D689" s="1167"/>
      <c r="E689" s="861">
        <v>9515</v>
      </c>
      <c r="F689" s="862">
        <v>38511</v>
      </c>
      <c r="G689" s="5">
        <v>6243</v>
      </c>
      <c r="H689" s="5">
        <v>332194</v>
      </c>
      <c r="I689" s="5"/>
      <c r="J689" s="667">
        <v>413826</v>
      </c>
      <c r="K689" s="5">
        <v>752263</v>
      </c>
      <c r="L689" s="858"/>
    </row>
    <row r="690" spans="1:12" ht="13.5" customHeight="1">
      <c r="A690" s="669">
        <v>41516</v>
      </c>
      <c r="B690" s="686">
        <v>4538</v>
      </c>
      <c r="C690" s="610">
        <v>38816</v>
      </c>
      <c r="D690" s="2222"/>
      <c r="E690" s="690">
        <v>13415</v>
      </c>
      <c r="F690" s="697">
        <v>56769</v>
      </c>
      <c r="G690" s="610">
        <v>5892</v>
      </c>
      <c r="H690" s="610">
        <v>332898</v>
      </c>
      <c r="I690" s="2222"/>
      <c r="J690" s="690">
        <v>418723</v>
      </c>
      <c r="K690" s="610">
        <v>757513</v>
      </c>
    </row>
    <row r="691" spans="1:12" ht="13.5" customHeight="1">
      <c r="A691" s="668">
        <v>41519</v>
      </c>
      <c r="B691" s="694"/>
      <c r="C691" s="611"/>
      <c r="D691" s="694"/>
      <c r="E691" s="695">
        <v>486</v>
      </c>
      <c r="F691" s="698">
        <v>486</v>
      </c>
      <c r="G691" s="611"/>
      <c r="H691" s="611"/>
      <c r="I691" s="694"/>
      <c r="J691" s="695">
        <v>408630</v>
      </c>
      <c r="K691" s="611">
        <v>408630</v>
      </c>
      <c r="L691" s="612" t="s">
        <v>32</v>
      </c>
    </row>
    <row r="692" spans="1:12" ht="13.5" customHeight="1">
      <c r="A692" s="731">
        <v>41520</v>
      </c>
      <c r="B692" s="727">
        <v>5940</v>
      </c>
      <c r="C692" s="725">
        <v>39146</v>
      </c>
      <c r="D692" s="1167"/>
      <c r="E692" s="728">
        <v>7534</v>
      </c>
      <c r="F692" s="741">
        <v>52620</v>
      </c>
      <c r="G692" s="725">
        <v>5965</v>
      </c>
      <c r="H692" s="725">
        <v>335626</v>
      </c>
      <c r="I692" s="1167"/>
      <c r="J692" s="728">
        <v>408177</v>
      </c>
      <c r="K692" s="725">
        <v>749768</v>
      </c>
    </row>
    <row r="693" spans="1:12" ht="13.5" customHeight="1">
      <c r="A693" s="774">
        <v>41521</v>
      </c>
      <c r="B693" s="770">
        <v>4819</v>
      </c>
      <c r="C693" s="768">
        <v>32738</v>
      </c>
      <c r="D693" s="2222"/>
      <c r="E693" s="771">
        <v>6329</v>
      </c>
      <c r="F693" s="778">
        <v>43886</v>
      </c>
      <c r="G693" s="768">
        <v>5961</v>
      </c>
      <c r="H693" s="768">
        <v>334332</v>
      </c>
      <c r="I693" s="2222"/>
      <c r="J693" s="771">
        <v>406975</v>
      </c>
      <c r="K693" s="768">
        <v>747268</v>
      </c>
    </row>
    <row r="694" spans="1:12" ht="13.5" customHeight="1">
      <c r="A694" s="807">
        <v>41522</v>
      </c>
      <c r="B694" s="805">
        <v>4651</v>
      </c>
      <c r="C694" s="804">
        <v>39566</v>
      </c>
      <c r="D694" s="2222"/>
      <c r="E694" s="806">
        <v>5433</v>
      </c>
      <c r="F694" s="808">
        <v>49650</v>
      </c>
      <c r="G694" s="804">
        <v>5659</v>
      </c>
      <c r="H694" s="804">
        <v>347432</v>
      </c>
      <c r="I694" s="2222"/>
      <c r="J694" s="806">
        <v>405885</v>
      </c>
      <c r="K694" s="804">
        <v>758976</v>
      </c>
    </row>
    <row r="695" spans="1:12" ht="13.5" customHeight="1">
      <c r="A695" s="834">
        <v>41523</v>
      </c>
      <c r="B695" s="832">
        <v>4058</v>
      </c>
      <c r="C695" s="831">
        <v>35610</v>
      </c>
      <c r="D695" s="2222"/>
      <c r="E695" s="833">
        <v>3004</v>
      </c>
      <c r="F695" s="835">
        <v>42672</v>
      </c>
      <c r="G695" s="831">
        <v>5535</v>
      </c>
      <c r="H695" s="831">
        <v>346294</v>
      </c>
      <c r="I695" s="2222"/>
      <c r="J695" s="833">
        <v>405786</v>
      </c>
      <c r="K695" s="831">
        <v>757615</v>
      </c>
    </row>
    <row r="696" spans="1:12" ht="13.5" customHeight="1">
      <c r="A696" s="866">
        <v>41526</v>
      </c>
      <c r="B696" s="864">
        <v>2492</v>
      </c>
      <c r="C696" s="863">
        <v>32614</v>
      </c>
      <c r="D696" s="2222"/>
      <c r="E696" s="865">
        <v>4850</v>
      </c>
      <c r="F696" s="867">
        <v>39956</v>
      </c>
      <c r="G696" s="863">
        <v>5625</v>
      </c>
      <c r="H696" s="863">
        <v>349029</v>
      </c>
      <c r="I696" s="2222"/>
      <c r="J696" s="865">
        <v>406528</v>
      </c>
      <c r="K696" s="863">
        <v>761182</v>
      </c>
    </row>
    <row r="697" spans="1:12" ht="13.5" customHeight="1">
      <c r="A697" s="893">
        <v>41527</v>
      </c>
      <c r="B697" s="891">
        <v>4221</v>
      </c>
      <c r="C697" s="890">
        <v>63225</v>
      </c>
      <c r="D697" s="2222"/>
      <c r="E697" s="892">
        <v>3370</v>
      </c>
      <c r="F697" s="894">
        <v>70816</v>
      </c>
      <c r="G697" s="890">
        <v>5526</v>
      </c>
      <c r="H697" s="890">
        <v>368119</v>
      </c>
      <c r="I697" s="2222"/>
      <c r="J697" s="892">
        <v>406672</v>
      </c>
      <c r="K697" s="890">
        <v>780317</v>
      </c>
    </row>
    <row r="698" spans="1:12" ht="13.5" customHeight="1">
      <c r="A698" s="918">
        <v>41528</v>
      </c>
      <c r="B698" s="916">
        <v>3345</v>
      </c>
      <c r="C698" s="915">
        <v>110181</v>
      </c>
      <c r="D698" s="2222"/>
      <c r="E698" s="917">
        <v>3536</v>
      </c>
      <c r="F698" s="920">
        <v>117062</v>
      </c>
      <c r="G698" s="915">
        <v>5518</v>
      </c>
      <c r="H698" s="915">
        <v>376409</v>
      </c>
      <c r="I698" s="2222"/>
      <c r="J698" s="917">
        <v>405655</v>
      </c>
      <c r="K698" s="915">
        <v>787582</v>
      </c>
    </row>
    <row r="699" spans="1:12" ht="13.5" customHeight="1">
      <c r="A699" s="946">
        <v>41529</v>
      </c>
      <c r="B699" s="944">
        <v>5772</v>
      </c>
      <c r="C699" s="943">
        <v>132746</v>
      </c>
      <c r="D699" s="2222"/>
      <c r="E699" s="945">
        <v>1562</v>
      </c>
      <c r="F699" s="947">
        <v>140080</v>
      </c>
      <c r="G699" s="943">
        <v>5663</v>
      </c>
      <c r="H699" s="943">
        <v>392821</v>
      </c>
      <c r="I699" s="2222"/>
      <c r="J699" s="945">
        <v>406064</v>
      </c>
      <c r="K699" s="943">
        <v>804548</v>
      </c>
    </row>
    <row r="700" spans="1:12" ht="13.5" customHeight="1">
      <c r="A700" s="973">
        <v>41530</v>
      </c>
      <c r="B700" s="971">
        <v>4457</v>
      </c>
      <c r="C700" s="970">
        <v>133676</v>
      </c>
      <c r="D700" s="2222"/>
      <c r="E700" s="972">
        <v>2978</v>
      </c>
      <c r="F700" s="974">
        <v>141111</v>
      </c>
      <c r="G700" s="970">
        <v>5266</v>
      </c>
      <c r="H700" s="970">
        <v>405132</v>
      </c>
      <c r="I700" s="2222"/>
      <c r="J700" s="972">
        <v>405808</v>
      </c>
      <c r="K700" s="970">
        <v>816206</v>
      </c>
    </row>
    <row r="701" spans="1:12" ht="13.5" customHeight="1">
      <c r="A701" s="1002">
        <v>41533</v>
      </c>
      <c r="B701" s="1000">
        <v>3664</v>
      </c>
      <c r="C701" s="999">
        <v>178112</v>
      </c>
      <c r="D701" s="2222"/>
      <c r="E701" s="1001">
        <v>7626</v>
      </c>
      <c r="F701" s="1003">
        <v>189402</v>
      </c>
      <c r="G701" s="999">
        <v>5196</v>
      </c>
      <c r="H701" s="999">
        <v>402124</v>
      </c>
      <c r="I701" s="2222"/>
      <c r="J701" s="1001">
        <v>406631</v>
      </c>
      <c r="K701" s="999">
        <v>813951</v>
      </c>
    </row>
    <row r="702" spans="1:12" ht="13.5" customHeight="1">
      <c r="A702" s="1029">
        <v>41534</v>
      </c>
      <c r="B702" s="1027">
        <v>3236</v>
      </c>
      <c r="C702" s="1026">
        <v>154391</v>
      </c>
      <c r="D702" s="2222"/>
      <c r="E702" s="1028">
        <v>4260</v>
      </c>
      <c r="F702" s="1030">
        <v>161887</v>
      </c>
      <c r="G702" s="1026">
        <v>4950</v>
      </c>
      <c r="H702" s="1026">
        <v>405528</v>
      </c>
      <c r="I702" s="2222"/>
      <c r="J702" s="1028">
        <v>334312</v>
      </c>
      <c r="K702" s="1026">
        <v>744790</v>
      </c>
    </row>
    <row r="703" spans="1:12" ht="13.5" customHeight="1">
      <c r="A703" s="1029">
        <v>41535</v>
      </c>
      <c r="B703" s="1027">
        <v>7575</v>
      </c>
      <c r="C703" s="1026">
        <v>131761</v>
      </c>
      <c r="D703" s="2222"/>
      <c r="E703" s="1028">
        <v>4261</v>
      </c>
      <c r="F703" s="1030">
        <v>143597</v>
      </c>
      <c r="G703" s="1026">
        <v>4968</v>
      </c>
      <c r="H703" s="1026">
        <v>398108</v>
      </c>
      <c r="I703" s="2222"/>
      <c r="J703" s="1028">
        <v>334429</v>
      </c>
      <c r="K703" s="1026">
        <v>737505</v>
      </c>
    </row>
    <row r="704" spans="1:12" ht="13.5" customHeight="1">
      <c r="A704" s="1064">
        <v>41536</v>
      </c>
      <c r="B704" s="1062">
        <v>5090</v>
      </c>
      <c r="C704" s="1061">
        <v>71207</v>
      </c>
      <c r="D704" s="2222"/>
      <c r="E704" s="1063">
        <v>5905</v>
      </c>
      <c r="F704" s="1065">
        <v>82202</v>
      </c>
      <c r="G704" s="1061">
        <v>4933</v>
      </c>
      <c r="H704" s="1061">
        <v>408459</v>
      </c>
      <c r="I704" s="2222"/>
      <c r="J704" s="1063">
        <v>336125</v>
      </c>
      <c r="K704" s="1061">
        <v>749517</v>
      </c>
    </row>
    <row r="705" spans="1:11" ht="13.5" customHeight="1">
      <c r="A705" s="1091">
        <v>41537</v>
      </c>
      <c r="B705" s="1089">
        <v>5848</v>
      </c>
      <c r="C705" s="1088">
        <v>26853</v>
      </c>
      <c r="D705" s="2222"/>
      <c r="E705" s="1090">
        <v>10349</v>
      </c>
      <c r="F705" s="1092">
        <v>43050</v>
      </c>
      <c r="G705" s="1088">
        <v>4975</v>
      </c>
      <c r="H705" s="1088">
        <v>408979</v>
      </c>
      <c r="I705" s="2222"/>
      <c r="J705" s="1090">
        <v>336738</v>
      </c>
      <c r="K705" s="1088">
        <v>750692</v>
      </c>
    </row>
    <row r="706" spans="1:11" ht="13.5" customHeight="1">
      <c r="A706" s="1118">
        <v>41540</v>
      </c>
      <c r="B706" s="1116">
        <v>3687</v>
      </c>
      <c r="C706" s="1115">
        <v>35532</v>
      </c>
      <c r="D706" s="2222"/>
      <c r="E706" s="1117">
        <v>2528</v>
      </c>
      <c r="F706" s="1119">
        <v>41747</v>
      </c>
      <c r="G706" s="1115">
        <v>5017</v>
      </c>
      <c r="H706" s="1115">
        <v>351702</v>
      </c>
      <c r="I706" s="2222"/>
      <c r="J706" s="1117">
        <v>336398</v>
      </c>
      <c r="K706" s="1115">
        <v>693117</v>
      </c>
    </row>
    <row r="707" spans="1:11" ht="13.5" customHeight="1">
      <c r="A707" s="1145">
        <v>41541</v>
      </c>
      <c r="B707" s="1143">
        <v>4329</v>
      </c>
      <c r="C707" s="1142">
        <v>25580</v>
      </c>
      <c r="D707" s="1167"/>
      <c r="E707" s="1144">
        <v>4692</v>
      </c>
      <c r="F707" s="1146">
        <v>34601</v>
      </c>
      <c r="G707" s="1142">
        <v>5083</v>
      </c>
      <c r="H707" s="1142">
        <v>352228</v>
      </c>
      <c r="I707" s="1167"/>
      <c r="J707" s="1144">
        <v>336662</v>
      </c>
      <c r="K707" s="1142">
        <v>693973</v>
      </c>
    </row>
    <row r="708" spans="1:11" ht="13.5" customHeight="1">
      <c r="A708" s="1194">
        <v>41542</v>
      </c>
      <c r="B708" s="1192">
        <v>3828</v>
      </c>
      <c r="C708" s="1191">
        <v>24428</v>
      </c>
      <c r="D708" s="2222"/>
      <c r="E708" s="1193">
        <v>2674</v>
      </c>
      <c r="F708" s="1195">
        <v>30930</v>
      </c>
      <c r="G708" s="1191">
        <v>5156</v>
      </c>
      <c r="H708" s="1191">
        <v>347478</v>
      </c>
      <c r="I708" s="2222"/>
      <c r="J708" s="1193">
        <v>336156</v>
      </c>
      <c r="K708" s="1191">
        <v>688790</v>
      </c>
    </row>
    <row r="709" spans="1:11" ht="13.5" customHeight="1">
      <c r="A709" s="1199">
        <v>41543</v>
      </c>
      <c r="B709" s="1197">
        <v>3322</v>
      </c>
      <c r="C709" s="1196">
        <v>30647</v>
      </c>
      <c r="D709" s="2222"/>
      <c r="E709" s="1198">
        <v>5009</v>
      </c>
      <c r="F709" s="1200">
        <v>38978</v>
      </c>
      <c r="G709" s="1196">
        <v>5293</v>
      </c>
      <c r="H709" s="1196">
        <v>350416</v>
      </c>
      <c r="I709" s="2222"/>
      <c r="J709" s="1198">
        <v>337212</v>
      </c>
      <c r="K709" s="1196">
        <v>692921</v>
      </c>
    </row>
    <row r="710" spans="1:11" ht="13.5" customHeight="1">
      <c r="A710" s="1226">
        <v>41544</v>
      </c>
      <c r="B710" s="1224">
        <v>3500</v>
      </c>
      <c r="C710" s="1223">
        <v>17330</v>
      </c>
      <c r="D710" s="2222"/>
      <c r="E710" s="1225">
        <v>7362</v>
      </c>
      <c r="F710" s="1227">
        <v>28192</v>
      </c>
      <c r="G710" s="1223">
        <v>5303</v>
      </c>
      <c r="H710" s="1223">
        <v>349915</v>
      </c>
      <c r="I710" s="2222"/>
      <c r="J710" s="1225">
        <v>336055</v>
      </c>
      <c r="K710" s="1223">
        <v>691273</v>
      </c>
    </row>
    <row r="711" spans="1:11" ht="13.5" customHeight="1">
      <c r="A711" s="1275">
        <v>41547</v>
      </c>
      <c r="B711" s="1273">
        <v>3660</v>
      </c>
      <c r="C711" s="1272">
        <v>47254</v>
      </c>
      <c r="D711" s="2222"/>
      <c r="E711" s="1274">
        <v>3991</v>
      </c>
      <c r="F711" s="1277">
        <v>54905</v>
      </c>
      <c r="G711" s="1272">
        <v>5141</v>
      </c>
      <c r="H711" s="1272">
        <v>351640</v>
      </c>
      <c r="I711" s="2222"/>
      <c r="J711" s="1274">
        <v>336011</v>
      </c>
      <c r="K711" s="1272">
        <v>692792</v>
      </c>
    </row>
    <row r="712" spans="1:11" ht="13.5" customHeight="1">
      <c r="A712" s="1283">
        <v>41548</v>
      </c>
      <c r="B712" s="1281">
        <v>6331</v>
      </c>
      <c r="C712" s="1280">
        <v>27547</v>
      </c>
      <c r="D712" s="2222"/>
      <c r="E712" s="1282">
        <v>11269</v>
      </c>
      <c r="F712" s="1284">
        <v>45147</v>
      </c>
      <c r="G712" s="1280">
        <v>5005</v>
      </c>
      <c r="H712" s="1280">
        <v>336196</v>
      </c>
      <c r="I712" s="2222"/>
      <c r="J712" s="1282">
        <v>325249</v>
      </c>
      <c r="K712" s="1280">
        <v>666450</v>
      </c>
    </row>
    <row r="713" spans="1:11" ht="13.5" customHeight="1">
      <c r="A713" s="1306">
        <v>41549</v>
      </c>
      <c r="B713" s="1304">
        <v>5399</v>
      </c>
      <c r="C713" s="1303">
        <v>21038</v>
      </c>
      <c r="D713" s="2222"/>
      <c r="E713" s="1305">
        <v>5506</v>
      </c>
      <c r="F713" s="1307">
        <v>31943</v>
      </c>
      <c r="G713" s="1303">
        <v>4796</v>
      </c>
      <c r="H713" s="1303">
        <v>338360</v>
      </c>
      <c r="I713" s="2222"/>
      <c r="J713" s="1305">
        <v>317707</v>
      </c>
      <c r="K713" s="1303">
        <v>660863</v>
      </c>
    </row>
    <row r="714" spans="1:11" ht="13.5" customHeight="1">
      <c r="A714" s="1356">
        <v>41550</v>
      </c>
      <c r="B714" s="1354">
        <v>3570</v>
      </c>
      <c r="C714" s="1353">
        <v>24424</v>
      </c>
      <c r="D714" s="2222"/>
      <c r="E714" s="1355">
        <v>8551</v>
      </c>
      <c r="F714" s="1357">
        <v>36545</v>
      </c>
      <c r="G714" s="1353">
        <v>4792</v>
      </c>
      <c r="H714" s="1353">
        <v>338452</v>
      </c>
      <c r="I714" s="2222"/>
      <c r="J714" s="1355">
        <v>318022</v>
      </c>
      <c r="K714" s="1353">
        <v>661266</v>
      </c>
    </row>
    <row r="715" spans="1:11" ht="13.5" customHeight="1">
      <c r="A715" s="1356">
        <v>41551</v>
      </c>
      <c r="B715" s="1354">
        <v>3242</v>
      </c>
      <c r="C715" s="1353">
        <v>14048</v>
      </c>
      <c r="D715" s="2222"/>
      <c r="E715" s="1355">
        <v>2937</v>
      </c>
      <c r="F715" s="1357">
        <v>20227</v>
      </c>
      <c r="G715" s="1353">
        <v>4802</v>
      </c>
      <c r="H715" s="1353">
        <v>337488</v>
      </c>
      <c r="I715" s="2222"/>
      <c r="J715" s="1355">
        <v>318709</v>
      </c>
      <c r="K715" s="1353">
        <v>660999</v>
      </c>
    </row>
    <row r="716" spans="1:11" ht="13.5" customHeight="1">
      <c r="A716" s="1356">
        <v>41554</v>
      </c>
      <c r="B716" s="1024">
        <v>2944</v>
      </c>
      <c r="C716" s="1024">
        <v>11837</v>
      </c>
      <c r="D716" s="2222"/>
      <c r="E716" s="1023">
        <v>6862</v>
      </c>
      <c r="F716" s="1021">
        <v>21643</v>
      </c>
      <c r="G716" s="1024">
        <v>4860</v>
      </c>
      <c r="H716" s="1024">
        <v>336947</v>
      </c>
      <c r="I716" s="2222"/>
      <c r="J716" s="1023">
        <v>320262</v>
      </c>
      <c r="K716" s="1024">
        <v>662069</v>
      </c>
    </row>
    <row r="717" spans="1:11" ht="13.5" customHeight="1">
      <c r="A717" s="1385">
        <v>41555</v>
      </c>
      <c r="B717" s="1382">
        <v>3249</v>
      </c>
      <c r="C717" s="1382">
        <v>14641</v>
      </c>
      <c r="D717" s="2222"/>
      <c r="E717" s="1383">
        <v>7735</v>
      </c>
      <c r="F717" s="1386">
        <v>25625</v>
      </c>
      <c r="G717" s="1382">
        <v>4876</v>
      </c>
      <c r="H717" s="1382">
        <v>335604</v>
      </c>
      <c r="I717" s="2222"/>
      <c r="J717" s="1383">
        <v>319948</v>
      </c>
      <c r="K717" s="1382">
        <v>660428</v>
      </c>
    </row>
    <row r="718" spans="1:11" ht="13.5" customHeight="1">
      <c r="A718" s="1385">
        <v>41556</v>
      </c>
      <c r="B718" s="1382">
        <v>3819</v>
      </c>
      <c r="C718" s="1382">
        <v>24310</v>
      </c>
      <c r="D718" s="2222"/>
      <c r="E718" s="1383">
        <v>11461</v>
      </c>
      <c r="F718" s="1386">
        <v>39590</v>
      </c>
      <c r="G718" s="1382">
        <v>5058</v>
      </c>
      <c r="H718" s="1382">
        <v>333480</v>
      </c>
      <c r="I718" s="2222"/>
      <c r="J718" s="1383">
        <v>318785</v>
      </c>
      <c r="K718" s="1382">
        <v>657323</v>
      </c>
    </row>
    <row r="719" spans="1:11" ht="13.5" customHeight="1">
      <c r="A719" s="1385">
        <v>41557</v>
      </c>
      <c r="B719" s="1382">
        <v>3917</v>
      </c>
      <c r="C719" s="1382">
        <v>20570</v>
      </c>
      <c r="D719" s="2222"/>
      <c r="E719" s="1383">
        <v>20783</v>
      </c>
      <c r="F719" s="1386">
        <v>45270</v>
      </c>
      <c r="G719" s="1382">
        <v>4991</v>
      </c>
      <c r="H719" s="1382">
        <v>334196</v>
      </c>
      <c r="I719" s="2222"/>
      <c r="J719" s="1383">
        <v>320350</v>
      </c>
      <c r="K719" s="1382">
        <v>659537</v>
      </c>
    </row>
    <row r="720" spans="1:11" ht="13.5" customHeight="1">
      <c r="A720" s="1385">
        <v>41558</v>
      </c>
      <c r="B720" s="1382">
        <v>4672</v>
      </c>
      <c r="C720" s="1382">
        <v>20117</v>
      </c>
      <c r="D720" s="2222"/>
      <c r="E720" s="1383">
        <v>6970</v>
      </c>
      <c r="F720" s="1386">
        <v>31759</v>
      </c>
      <c r="G720" s="1382">
        <v>4956</v>
      </c>
      <c r="H720" s="1382">
        <v>337495</v>
      </c>
      <c r="I720" s="2222"/>
      <c r="J720" s="1383">
        <v>322427</v>
      </c>
      <c r="K720" s="1382">
        <v>664878</v>
      </c>
    </row>
    <row r="721" spans="1:11" ht="13.5" customHeight="1">
      <c r="A721" s="1385">
        <v>41561</v>
      </c>
      <c r="B721" s="1382">
        <v>3054</v>
      </c>
      <c r="C721" s="1382">
        <v>32976</v>
      </c>
      <c r="D721" s="2222"/>
      <c r="E721" s="1383">
        <v>360</v>
      </c>
      <c r="F721" s="1386">
        <v>36390</v>
      </c>
      <c r="G721" s="1382">
        <v>4853</v>
      </c>
      <c r="H721" s="1382">
        <v>353690</v>
      </c>
      <c r="I721" s="2222"/>
      <c r="J721" s="1383">
        <v>322297</v>
      </c>
      <c r="K721" s="1382">
        <v>680840</v>
      </c>
    </row>
    <row r="722" spans="1:11" ht="13.5" customHeight="1">
      <c r="A722" s="1385">
        <v>41562</v>
      </c>
      <c r="B722" s="1382">
        <v>6041</v>
      </c>
      <c r="C722" s="1382">
        <v>18556</v>
      </c>
      <c r="D722" s="2222"/>
      <c r="E722" s="1383">
        <v>7242</v>
      </c>
      <c r="F722" s="1386">
        <v>31839</v>
      </c>
      <c r="G722" s="1382">
        <v>4903</v>
      </c>
      <c r="H722" s="1382">
        <v>356699</v>
      </c>
      <c r="I722" s="2222"/>
      <c r="J722" s="1383">
        <v>323970</v>
      </c>
      <c r="K722" s="1382">
        <v>685572</v>
      </c>
    </row>
    <row r="723" spans="1:11" ht="13.5" customHeight="1">
      <c r="A723" s="1391">
        <v>41563</v>
      </c>
      <c r="B723" s="1389">
        <v>3595</v>
      </c>
      <c r="C723" s="1388">
        <v>17437</v>
      </c>
      <c r="D723" s="2222"/>
      <c r="E723" s="1390">
        <v>9274</v>
      </c>
      <c r="F723" s="1392">
        <v>30306</v>
      </c>
      <c r="G723" s="1388">
        <v>4923</v>
      </c>
      <c r="H723" s="1388">
        <v>355887</v>
      </c>
      <c r="I723" s="2222"/>
      <c r="J723" s="1390">
        <v>325488</v>
      </c>
      <c r="K723" s="1388">
        <v>686298</v>
      </c>
    </row>
    <row r="724" spans="1:11" ht="13.5" customHeight="1">
      <c r="A724" s="1400">
        <v>41564</v>
      </c>
      <c r="B724" s="1398">
        <v>5745</v>
      </c>
      <c r="C724" s="1397">
        <v>14619</v>
      </c>
      <c r="D724" s="2222"/>
      <c r="E724" s="1399">
        <v>4051</v>
      </c>
      <c r="F724" s="1401">
        <v>24415</v>
      </c>
      <c r="G724" s="1397">
        <v>5023</v>
      </c>
      <c r="H724" s="1397">
        <v>357569</v>
      </c>
      <c r="I724" s="2222"/>
      <c r="J724" s="1399">
        <v>324990</v>
      </c>
      <c r="K724" s="1397">
        <v>687582</v>
      </c>
    </row>
    <row r="725" spans="1:11" ht="13.5" customHeight="1">
      <c r="A725" s="1462">
        <v>41565</v>
      </c>
      <c r="B725" s="1460">
        <v>2427</v>
      </c>
      <c r="C725" s="1459">
        <v>25783</v>
      </c>
      <c r="D725" s="2222"/>
      <c r="E725" s="1461">
        <v>8963</v>
      </c>
      <c r="F725" s="1463">
        <v>37173</v>
      </c>
      <c r="G725" s="1459">
        <v>4864</v>
      </c>
      <c r="H725" s="1459">
        <v>358811</v>
      </c>
      <c r="I725" s="2222"/>
      <c r="J725" s="1461">
        <v>325689</v>
      </c>
      <c r="K725" s="1459">
        <v>689364</v>
      </c>
    </row>
    <row r="726" spans="1:11" ht="13.5" customHeight="1">
      <c r="A726" s="1467">
        <v>41568</v>
      </c>
      <c r="B726" s="1465">
        <v>1881</v>
      </c>
      <c r="C726" s="1464">
        <v>20382</v>
      </c>
      <c r="D726" s="2222"/>
      <c r="E726" s="1466">
        <v>3269</v>
      </c>
      <c r="F726" s="1468">
        <v>25532</v>
      </c>
      <c r="G726" s="1464">
        <v>4832</v>
      </c>
      <c r="H726" s="1464">
        <v>353667</v>
      </c>
      <c r="I726" s="2222"/>
      <c r="J726" s="1466">
        <v>325510</v>
      </c>
      <c r="K726" s="1464">
        <v>684009</v>
      </c>
    </row>
    <row r="727" spans="1:11" ht="13.5" customHeight="1">
      <c r="A727" s="1520">
        <v>41569</v>
      </c>
      <c r="B727" s="1518">
        <v>4648</v>
      </c>
      <c r="C727" s="1517">
        <v>21212</v>
      </c>
      <c r="D727" s="2222"/>
      <c r="E727" s="1519">
        <v>2943</v>
      </c>
      <c r="F727" s="1521">
        <v>28803</v>
      </c>
      <c r="G727" s="1517">
        <v>5044</v>
      </c>
      <c r="H727" s="1517">
        <v>357165</v>
      </c>
      <c r="I727" s="2222"/>
      <c r="J727" s="1519">
        <v>326089</v>
      </c>
      <c r="K727" s="1517">
        <v>688298</v>
      </c>
    </row>
    <row r="728" spans="1:11" ht="13.5" customHeight="1">
      <c r="A728" s="1525">
        <v>41570</v>
      </c>
      <c r="B728" s="1523">
        <v>2063</v>
      </c>
      <c r="C728" s="1522">
        <v>21146</v>
      </c>
      <c r="D728" s="2222"/>
      <c r="E728" s="1524">
        <v>3559</v>
      </c>
      <c r="F728" s="1526">
        <v>26768</v>
      </c>
      <c r="G728" s="1522">
        <v>5106</v>
      </c>
      <c r="H728" s="1522">
        <v>360495</v>
      </c>
      <c r="I728" s="2222"/>
      <c r="J728" s="1524">
        <v>326525</v>
      </c>
      <c r="K728" s="1522">
        <v>692126</v>
      </c>
    </row>
    <row r="729" spans="1:11" ht="13.5" customHeight="1">
      <c r="A729" s="1577">
        <v>41571</v>
      </c>
      <c r="B729" s="1575">
        <v>3043</v>
      </c>
      <c r="C729" s="1573">
        <v>11001</v>
      </c>
      <c r="D729" s="2222"/>
      <c r="E729" s="1576">
        <v>1787</v>
      </c>
      <c r="F729" s="1579">
        <v>15831</v>
      </c>
      <c r="G729" s="1573">
        <v>5084</v>
      </c>
      <c r="H729" s="1573">
        <v>358680</v>
      </c>
      <c r="I729" s="2222"/>
      <c r="J729" s="1576">
        <v>327182</v>
      </c>
      <c r="K729" s="1573">
        <v>690946</v>
      </c>
    </row>
    <row r="730" spans="1:11" ht="13.5" customHeight="1">
      <c r="A730" s="1607">
        <v>41572</v>
      </c>
      <c r="B730" s="1605">
        <v>2635</v>
      </c>
      <c r="C730" s="1604">
        <v>13913</v>
      </c>
      <c r="D730" s="2222"/>
      <c r="E730" s="1606">
        <v>2799</v>
      </c>
      <c r="F730" s="1608">
        <v>19347</v>
      </c>
      <c r="G730" s="1604">
        <v>5152</v>
      </c>
      <c r="H730" s="1604">
        <v>359135</v>
      </c>
      <c r="I730" s="2222"/>
      <c r="J730" s="1606">
        <v>328683</v>
      </c>
      <c r="K730" s="1604">
        <v>692970</v>
      </c>
    </row>
    <row r="731" spans="1:11" ht="13.5" customHeight="1">
      <c r="A731" s="1635">
        <v>41575</v>
      </c>
      <c r="B731" s="1633">
        <v>2305</v>
      </c>
      <c r="C731" s="1632">
        <v>16799</v>
      </c>
      <c r="D731" s="2222"/>
      <c r="E731" s="1634">
        <v>4171</v>
      </c>
      <c r="F731" s="1636">
        <v>23275</v>
      </c>
      <c r="G731" s="1632">
        <v>5085</v>
      </c>
      <c r="H731" s="1632">
        <v>361438</v>
      </c>
      <c r="I731" s="2222"/>
      <c r="J731" s="1634">
        <v>330100</v>
      </c>
      <c r="K731" s="1632">
        <v>696623</v>
      </c>
    </row>
    <row r="732" spans="1:11" ht="13.5" customHeight="1">
      <c r="A732" s="1657">
        <v>41576</v>
      </c>
      <c r="B732" s="1655">
        <v>2506</v>
      </c>
      <c r="C732" s="1654">
        <v>13068</v>
      </c>
      <c r="D732" s="2222"/>
      <c r="E732" s="1656">
        <v>8294</v>
      </c>
      <c r="F732" s="1658">
        <v>23868</v>
      </c>
      <c r="G732" s="1654">
        <v>5165</v>
      </c>
      <c r="H732" s="1654">
        <v>364483</v>
      </c>
      <c r="I732" s="2222"/>
      <c r="J732" s="1656">
        <v>331170</v>
      </c>
      <c r="K732" s="1654">
        <v>700818</v>
      </c>
    </row>
    <row r="733" spans="1:11" ht="13.5" customHeight="1">
      <c r="A733" s="1691">
        <v>41577</v>
      </c>
      <c r="B733" s="1689">
        <v>3520</v>
      </c>
      <c r="C733" s="1688">
        <v>20351</v>
      </c>
      <c r="D733" s="2222"/>
      <c r="E733" s="1690">
        <v>4644</v>
      </c>
      <c r="F733" s="1692">
        <v>28515</v>
      </c>
      <c r="G733" s="1688">
        <v>5160</v>
      </c>
      <c r="H733" s="1688">
        <v>365315</v>
      </c>
      <c r="I733" s="2222"/>
      <c r="J733" s="1690">
        <v>332938</v>
      </c>
      <c r="K733" s="1688">
        <v>703413</v>
      </c>
    </row>
    <row r="734" spans="1:11" ht="13.5" customHeight="1">
      <c r="A734" s="1696">
        <v>41578</v>
      </c>
      <c r="B734" s="1694">
        <v>4076</v>
      </c>
      <c r="C734" s="1693">
        <v>30309</v>
      </c>
      <c r="D734" s="2222"/>
      <c r="E734" s="1695">
        <v>5575</v>
      </c>
      <c r="F734" s="1697">
        <v>39960</v>
      </c>
      <c r="G734" s="1693">
        <v>5031</v>
      </c>
      <c r="H734" s="1693">
        <v>367037</v>
      </c>
      <c r="I734" s="2222"/>
      <c r="J734" s="1695">
        <v>334688</v>
      </c>
      <c r="K734" s="1693">
        <v>706756</v>
      </c>
    </row>
    <row r="735" spans="1:11" ht="13.5" customHeight="1">
      <c r="A735" s="1728">
        <v>41579</v>
      </c>
      <c r="B735" s="1726">
        <v>2765</v>
      </c>
      <c r="C735" s="1725">
        <v>27126</v>
      </c>
      <c r="D735" s="2222"/>
      <c r="E735" s="1727">
        <v>8681</v>
      </c>
      <c r="F735" s="1729">
        <v>38572</v>
      </c>
      <c r="G735" s="1725">
        <v>4935</v>
      </c>
      <c r="H735" s="1725">
        <v>366118</v>
      </c>
      <c r="I735" s="2222"/>
      <c r="J735" s="1727">
        <v>329992</v>
      </c>
      <c r="K735" s="1725">
        <v>701045</v>
      </c>
    </row>
    <row r="736" spans="1:11" ht="13.5" customHeight="1">
      <c r="A736" s="1756">
        <v>41582</v>
      </c>
      <c r="B736" s="1754">
        <v>2194</v>
      </c>
      <c r="C736" s="1753">
        <v>11854</v>
      </c>
      <c r="D736" s="2222"/>
      <c r="E736" s="1755">
        <v>2037</v>
      </c>
      <c r="F736" s="1757">
        <v>16085</v>
      </c>
      <c r="G736" s="1753">
        <v>4941</v>
      </c>
      <c r="H736" s="1753">
        <v>362582</v>
      </c>
      <c r="I736" s="2222"/>
      <c r="J736" s="1755">
        <v>330347</v>
      </c>
      <c r="K736" s="1753">
        <v>697870</v>
      </c>
    </row>
    <row r="737" spans="1:11" ht="13.5" customHeight="1">
      <c r="A737" s="1806">
        <v>41583</v>
      </c>
      <c r="B737" s="1804">
        <v>2512</v>
      </c>
      <c r="C737" s="1803">
        <v>18329</v>
      </c>
      <c r="D737" s="2222"/>
      <c r="E737" s="1805">
        <v>3037</v>
      </c>
      <c r="F737" s="1807">
        <v>23878</v>
      </c>
      <c r="G737" s="1803">
        <v>4932</v>
      </c>
      <c r="H737" s="1803">
        <v>363410</v>
      </c>
      <c r="I737" s="2222"/>
      <c r="J737" s="1805">
        <v>331492</v>
      </c>
      <c r="K737" s="1803">
        <v>699834</v>
      </c>
    </row>
    <row r="738" spans="1:11" ht="13.5" customHeight="1">
      <c r="A738" s="1811">
        <v>41584</v>
      </c>
      <c r="B738" s="1809">
        <v>2514</v>
      </c>
      <c r="C738" s="1808">
        <v>27184</v>
      </c>
      <c r="D738" s="2222"/>
      <c r="E738" s="1810">
        <v>1431</v>
      </c>
      <c r="F738" s="1812">
        <v>31129</v>
      </c>
      <c r="G738" s="1808">
        <v>5011</v>
      </c>
      <c r="H738" s="1808">
        <v>368145</v>
      </c>
      <c r="I738" s="2222"/>
      <c r="J738" s="1810">
        <v>332402</v>
      </c>
      <c r="K738" s="1808">
        <v>705558</v>
      </c>
    </row>
    <row r="739" spans="1:11" ht="13.5" customHeight="1">
      <c r="A739" s="1838">
        <v>41585</v>
      </c>
      <c r="B739" s="1836">
        <v>3703</v>
      </c>
      <c r="C739" s="1835">
        <v>25783</v>
      </c>
      <c r="D739" s="2222"/>
      <c r="E739" s="1837">
        <v>2056</v>
      </c>
      <c r="F739" s="1839">
        <v>31542</v>
      </c>
      <c r="G739" s="1835">
        <v>4934</v>
      </c>
      <c r="H739" s="1835">
        <v>367014</v>
      </c>
      <c r="I739" s="2222"/>
      <c r="J739" s="1837">
        <v>332831</v>
      </c>
      <c r="K739" s="1835">
        <v>704779</v>
      </c>
    </row>
    <row r="740" spans="1:11" ht="13.5" customHeight="1">
      <c r="A740" s="1889">
        <v>41586</v>
      </c>
      <c r="B740" s="1887">
        <v>4030</v>
      </c>
      <c r="C740" s="1886">
        <v>50362</v>
      </c>
      <c r="D740" s="2222"/>
      <c r="E740" s="1888">
        <v>2162</v>
      </c>
      <c r="F740" s="1890">
        <v>56554</v>
      </c>
      <c r="G740" s="1886">
        <v>4996</v>
      </c>
      <c r="H740" s="1886">
        <v>352309</v>
      </c>
      <c r="I740" s="2222"/>
      <c r="J740" s="1888">
        <v>334028</v>
      </c>
      <c r="K740" s="1886">
        <v>691333</v>
      </c>
    </row>
    <row r="741" spans="1:11" ht="13.5" customHeight="1">
      <c r="A741" s="1894">
        <v>41589</v>
      </c>
      <c r="B741" s="1892">
        <v>1620</v>
      </c>
      <c r="C741" s="1891">
        <v>22918</v>
      </c>
      <c r="D741" s="2222"/>
      <c r="E741" s="1893">
        <v>0</v>
      </c>
      <c r="F741" s="1895">
        <v>24538</v>
      </c>
      <c r="G741" s="1891">
        <v>4963</v>
      </c>
      <c r="H741" s="1891">
        <v>352376</v>
      </c>
      <c r="I741" s="2222"/>
      <c r="J741" s="1893">
        <v>334028</v>
      </c>
      <c r="K741" s="1891">
        <v>691367</v>
      </c>
    </row>
    <row r="742" spans="1:11" ht="13.5" customHeight="1">
      <c r="A742" s="1945">
        <v>41590</v>
      </c>
      <c r="B742" s="1943">
        <v>3227</v>
      </c>
      <c r="C742" s="1942">
        <v>19864</v>
      </c>
      <c r="D742" s="2222"/>
      <c r="E742" s="1944">
        <v>5533</v>
      </c>
      <c r="F742" s="1946">
        <v>28624</v>
      </c>
      <c r="G742" s="1942">
        <v>5042</v>
      </c>
      <c r="H742" s="1942">
        <v>349880</v>
      </c>
      <c r="I742" s="2222"/>
      <c r="J742" s="1944">
        <v>337646</v>
      </c>
      <c r="K742" s="1942">
        <v>692568</v>
      </c>
    </row>
    <row r="743" spans="1:11" ht="13.5" customHeight="1">
      <c r="A743" s="1950">
        <v>41591</v>
      </c>
      <c r="B743" s="1948">
        <v>3256</v>
      </c>
      <c r="C743" s="1947">
        <v>33476</v>
      </c>
      <c r="D743" s="2222"/>
      <c r="E743" s="1949">
        <v>4328</v>
      </c>
      <c r="F743" s="1951">
        <v>41060</v>
      </c>
      <c r="G743" s="1947">
        <v>5110</v>
      </c>
      <c r="H743" s="1947">
        <v>346242</v>
      </c>
      <c r="I743" s="2222"/>
      <c r="J743" s="1949">
        <v>339306</v>
      </c>
      <c r="K743" s="1947">
        <v>690658</v>
      </c>
    </row>
    <row r="744" spans="1:11" ht="13.5" customHeight="1">
      <c r="A744" s="2001">
        <v>41592</v>
      </c>
      <c r="B744" s="1999">
        <v>3577</v>
      </c>
      <c r="C744" s="1998">
        <v>33365</v>
      </c>
      <c r="D744" s="2222"/>
      <c r="E744" s="2000">
        <v>10391</v>
      </c>
      <c r="F744" s="2002">
        <v>47333</v>
      </c>
      <c r="G744" s="1998">
        <v>5089</v>
      </c>
      <c r="H744" s="1998">
        <v>341384</v>
      </c>
      <c r="I744" s="2222"/>
      <c r="J744" s="2000">
        <v>342939</v>
      </c>
      <c r="K744" s="1998">
        <v>689412</v>
      </c>
    </row>
    <row r="745" spans="1:11" ht="13.5" customHeight="1">
      <c r="A745" s="2006">
        <v>41593</v>
      </c>
      <c r="B745" s="2004">
        <v>1897</v>
      </c>
      <c r="C745" s="2003">
        <v>25340</v>
      </c>
      <c r="D745" s="2222"/>
      <c r="E745" s="2005">
        <v>3045</v>
      </c>
      <c r="F745" s="2007">
        <v>30282</v>
      </c>
      <c r="G745" s="2003">
        <v>4989</v>
      </c>
      <c r="H745" s="2003">
        <v>343289</v>
      </c>
      <c r="I745" s="2222"/>
      <c r="J745" s="2005">
        <v>344540</v>
      </c>
      <c r="K745" s="2003">
        <v>692818</v>
      </c>
    </row>
    <row r="746" spans="1:11" ht="13.5" customHeight="1">
      <c r="A746" s="2056">
        <v>41596</v>
      </c>
      <c r="B746" s="2054">
        <v>2760</v>
      </c>
      <c r="C746" s="2053">
        <v>24029</v>
      </c>
      <c r="D746" s="2222"/>
      <c r="E746" s="2055">
        <v>4444</v>
      </c>
      <c r="F746" s="2057">
        <v>31233</v>
      </c>
      <c r="G746" s="2053">
        <v>5058</v>
      </c>
      <c r="H746" s="2053">
        <v>345370</v>
      </c>
      <c r="I746" s="2222"/>
      <c r="J746" s="2055">
        <v>346912</v>
      </c>
      <c r="K746" s="2053">
        <v>697340</v>
      </c>
    </row>
    <row r="747" spans="1:11" ht="13.5" customHeight="1">
      <c r="A747" s="2061">
        <v>41597</v>
      </c>
      <c r="B747" s="2059">
        <v>2437</v>
      </c>
      <c r="C747" s="2058">
        <v>31898</v>
      </c>
      <c r="D747" s="2222"/>
      <c r="E747" s="2060">
        <v>2862</v>
      </c>
      <c r="F747" s="2062">
        <v>37197</v>
      </c>
      <c r="G747" s="2058">
        <v>5031</v>
      </c>
      <c r="H747" s="2058">
        <v>343085</v>
      </c>
      <c r="I747" s="2222"/>
      <c r="J747" s="2060">
        <v>348267</v>
      </c>
      <c r="K747" s="2058">
        <v>696383</v>
      </c>
    </row>
    <row r="748" spans="1:11" ht="13.5" customHeight="1">
      <c r="A748" s="2112">
        <v>41598</v>
      </c>
      <c r="B748" s="2110">
        <v>5164</v>
      </c>
      <c r="C748" s="2109">
        <v>29798</v>
      </c>
      <c r="D748" s="2222"/>
      <c r="E748" s="2111">
        <v>2958</v>
      </c>
      <c r="F748" s="2113">
        <v>37920</v>
      </c>
      <c r="G748" s="2109">
        <v>5108</v>
      </c>
      <c r="H748" s="2109">
        <v>342280</v>
      </c>
      <c r="I748" s="2222"/>
      <c r="J748" s="2111">
        <v>350608</v>
      </c>
      <c r="K748" s="2109">
        <v>697996</v>
      </c>
    </row>
    <row r="749" spans="1:11" ht="13.5" customHeight="1">
      <c r="A749" s="2117">
        <v>41599</v>
      </c>
      <c r="B749" s="2115">
        <v>4365</v>
      </c>
      <c r="C749" s="2114">
        <v>18512</v>
      </c>
      <c r="D749" s="2222"/>
      <c r="E749" s="2116">
        <v>2195</v>
      </c>
      <c r="F749" s="2118">
        <v>25072</v>
      </c>
      <c r="G749" s="2114">
        <v>4995</v>
      </c>
      <c r="H749" s="2114">
        <v>342327</v>
      </c>
      <c r="I749" s="2222"/>
      <c r="J749" s="2116">
        <v>351254</v>
      </c>
      <c r="K749" s="2114">
        <v>698576</v>
      </c>
    </row>
    <row r="750" spans="1:11" ht="13.5" customHeight="1">
      <c r="A750" s="2166">
        <v>41600</v>
      </c>
      <c r="B750" s="2164">
        <v>2910</v>
      </c>
      <c r="C750" s="2163">
        <v>20416</v>
      </c>
      <c r="D750" s="2222"/>
      <c r="E750" s="2165">
        <v>3224</v>
      </c>
      <c r="F750" s="2167">
        <v>26550</v>
      </c>
      <c r="G750" s="2163">
        <v>4946</v>
      </c>
      <c r="H750" s="2163">
        <v>342944</v>
      </c>
      <c r="I750" s="2222"/>
      <c r="J750" s="2165">
        <v>353459</v>
      </c>
      <c r="K750" s="2163">
        <v>701349</v>
      </c>
    </row>
    <row r="751" spans="1:11" ht="13.5" customHeight="1">
      <c r="A751" s="2171">
        <v>41603</v>
      </c>
      <c r="B751" s="2169">
        <v>5514</v>
      </c>
      <c r="C751" s="2168">
        <v>19542</v>
      </c>
      <c r="D751" s="2222"/>
      <c r="E751" s="2170">
        <v>2649</v>
      </c>
      <c r="F751" s="2172">
        <v>27705</v>
      </c>
      <c r="G751" s="2168">
        <v>4830</v>
      </c>
      <c r="H751" s="2168">
        <v>339925</v>
      </c>
      <c r="I751" s="2222"/>
      <c r="J751" s="2170">
        <v>355057</v>
      </c>
      <c r="K751" s="2168">
        <v>699812</v>
      </c>
    </row>
    <row r="752" spans="1:11" ht="13.5" customHeight="1">
      <c r="A752" s="2197">
        <v>41604</v>
      </c>
      <c r="B752" s="2195">
        <v>5334</v>
      </c>
      <c r="C752" s="2194">
        <v>26536</v>
      </c>
      <c r="D752" s="2222"/>
      <c r="E752" s="2196">
        <v>1518</v>
      </c>
      <c r="F752" s="2198">
        <v>33388</v>
      </c>
      <c r="G752" s="2194">
        <v>5005</v>
      </c>
      <c r="H752" s="2194">
        <v>335349</v>
      </c>
      <c r="I752" s="2222"/>
      <c r="J752" s="2196">
        <v>354959</v>
      </c>
      <c r="K752" s="2194">
        <v>695313</v>
      </c>
    </row>
    <row r="753" spans="1:11" ht="13.5" customHeight="1">
      <c r="A753" s="2197">
        <v>41605</v>
      </c>
      <c r="B753" s="2195">
        <v>5956</v>
      </c>
      <c r="C753" s="2194">
        <v>21712</v>
      </c>
      <c r="D753" s="2226">
        <v>1</v>
      </c>
      <c r="E753" s="2196">
        <v>3798</v>
      </c>
      <c r="F753" s="2198">
        <v>31467</v>
      </c>
      <c r="G753" s="2194">
        <v>4981</v>
      </c>
      <c r="H753" s="2194">
        <v>337962</v>
      </c>
      <c r="I753" s="2231">
        <v>1</v>
      </c>
      <c r="J753" s="2196">
        <v>355660</v>
      </c>
      <c r="K753" s="2194">
        <v>698604</v>
      </c>
    </row>
    <row r="754" spans="1:11" ht="13.5" customHeight="1">
      <c r="A754" s="2244">
        <v>41607</v>
      </c>
      <c r="B754" s="2239">
        <v>2621</v>
      </c>
      <c r="C754" s="2237">
        <v>19911</v>
      </c>
      <c r="D754" s="2237">
        <v>0</v>
      </c>
      <c r="E754" s="2240">
        <v>2609</v>
      </c>
      <c r="F754" s="2246">
        <v>25141</v>
      </c>
      <c r="G754" s="2237">
        <v>4854</v>
      </c>
      <c r="H754" s="2237">
        <v>340862</v>
      </c>
      <c r="I754" s="2237">
        <v>1</v>
      </c>
      <c r="J754" s="2240">
        <v>356815</v>
      </c>
      <c r="K754" s="2237">
        <v>702532</v>
      </c>
    </row>
    <row r="755" spans="1:11" ht="13.5" customHeight="1">
      <c r="A755" s="2425">
        <v>41610</v>
      </c>
      <c r="B755" s="2423">
        <v>4531</v>
      </c>
      <c r="C755" s="2429">
        <v>34825</v>
      </c>
      <c r="D755" s="2422">
        <v>0</v>
      </c>
      <c r="E755" s="2424">
        <v>4262</v>
      </c>
      <c r="F755" s="2426">
        <v>43655</v>
      </c>
      <c r="G755" s="2422">
        <v>4875</v>
      </c>
      <c r="H755" s="2422">
        <v>345150</v>
      </c>
      <c r="I755" s="2422">
        <v>1</v>
      </c>
      <c r="J755" s="2424">
        <v>333236</v>
      </c>
      <c r="K755" s="2422">
        <v>683262</v>
      </c>
    </row>
    <row r="756" spans="1:11" ht="13.5" customHeight="1">
      <c r="A756" s="2425">
        <v>41611</v>
      </c>
      <c r="B756" s="2423">
        <v>3148</v>
      </c>
      <c r="C756" s="2429">
        <v>28255</v>
      </c>
      <c r="D756" s="2422">
        <v>1</v>
      </c>
      <c r="E756" s="2424">
        <v>2917</v>
      </c>
      <c r="F756" s="2426">
        <v>34321</v>
      </c>
      <c r="G756" s="2422">
        <v>4407</v>
      </c>
      <c r="H756" s="2422">
        <v>349829</v>
      </c>
      <c r="I756" s="2422">
        <v>2</v>
      </c>
      <c r="J756" s="2424">
        <v>334740</v>
      </c>
      <c r="K756" s="2422">
        <v>688978</v>
      </c>
    </row>
    <row r="757" spans="1:11" ht="13.5" customHeight="1">
      <c r="A757" s="2425">
        <v>41612</v>
      </c>
      <c r="B757" s="2423">
        <v>4362</v>
      </c>
      <c r="C757" s="2429">
        <v>29546</v>
      </c>
      <c r="D757" s="2422">
        <v>1</v>
      </c>
      <c r="E757" s="2424">
        <v>3103</v>
      </c>
      <c r="F757" s="2426">
        <v>37012</v>
      </c>
      <c r="G757" s="2422">
        <v>4255</v>
      </c>
      <c r="H757" s="2422">
        <v>354031</v>
      </c>
      <c r="I757" s="2422">
        <v>1</v>
      </c>
      <c r="J757" s="2424">
        <v>335736</v>
      </c>
      <c r="K757" s="2422">
        <v>694023</v>
      </c>
    </row>
    <row r="758" spans="1:11" ht="13.5" customHeight="1">
      <c r="A758" s="2425">
        <v>41613</v>
      </c>
      <c r="B758" s="2423">
        <v>3930</v>
      </c>
      <c r="C758" s="2429">
        <v>30311</v>
      </c>
      <c r="D758" s="2422">
        <v>3</v>
      </c>
      <c r="E758" s="2424">
        <v>1222</v>
      </c>
      <c r="F758" s="2426">
        <v>35466</v>
      </c>
      <c r="G758" s="2422">
        <v>3904</v>
      </c>
      <c r="H758" s="2422">
        <v>348831</v>
      </c>
      <c r="I758" s="2422">
        <v>2</v>
      </c>
      <c r="J758" s="2424">
        <v>336769</v>
      </c>
      <c r="K758" s="2422">
        <v>689506</v>
      </c>
    </row>
    <row r="759" spans="1:11" ht="13.5" customHeight="1">
      <c r="A759" s="2425">
        <v>41614</v>
      </c>
      <c r="B759" s="2423">
        <v>3397</v>
      </c>
      <c r="C759" s="2429">
        <v>55010</v>
      </c>
      <c r="D759" s="2422">
        <v>0</v>
      </c>
      <c r="E759" s="2424">
        <v>1379</v>
      </c>
      <c r="F759" s="2426">
        <v>59786</v>
      </c>
      <c r="G759" s="2422">
        <v>3858</v>
      </c>
      <c r="H759" s="2422">
        <v>360792</v>
      </c>
      <c r="I759" s="2422">
        <v>2</v>
      </c>
      <c r="J759" s="2424">
        <v>337508</v>
      </c>
      <c r="K759" s="2422">
        <v>702160</v>
      </c>
    </row>
    <row r="760" spans="1:11" ht="13.5" customHeight="1">
      <c r="A760" s="2425">
        <v>41617</v>
      </c>
      <c r="B760" s="2423">
        <v>1997</v>
      </c>
      <c r="C760" s="2429">
        <v>42374</v>
      </c>
      <c r="D760" s="2422">
        <v>12</v>
      </c>
      <c r="E760" s="2424">
        <v>574</v>
      </c>
      <c r="F760" s="2426">
        <v>44957</v>
      </c>
      <c r="G760" s="2422">
        <v>3888</v>
      </c>
      <c r="H760" s="2422">
        <v>368550</v>
      </c>
      <c r="I760" s="2422">
        <v>5</v>
      </c>
      <c r="J760" s="2424">
        <v>337655</v>
      </c>
      <c r="K760" s="2422">
        <v>710098</v>
      </c>
    </row>
    <row r="761" spans="1:11" ht="13.5" customHeight="1">
      <c r="A761" s="2425">
        <v>41618</v>
      </c>
      <c r="B761" s="2423">
        <v>3951</v>
      </c>
      <c r="C761" s="2429">
        <v>62863</v>
      </c>
      <c r="D761" s="2422">
        <v>3</v>
      </c>
      <c r="E761" s="2424">
        <v>4050</v>
      </c>
      <c r="F761" s="2426">
        <v>70867</v>
      </c>
      <c r="G761" s="2422">
        <v>3935</v>
      </c>
      <c r="H761" s="2422">
        <v>367686</v>
      </c>
      <c r="I761" s="2422">
        <v>2</v>
      </c>
      <c r="J761" s="2424">
        <v>339902</v>
      </c>
      <c r="K761" s="2422">
        <v>711525</v>
      </c>
    </row>
    <row r="762" spans="1:11" ht="13.5" customHeight="1">
      <c r="A762" s="2425">
        <v>41619</v>
      </c>
      <c r="B762" s="2423">
        <v>2724</v>
      </c>
      <c r="C762" s="2429">
        <v>98170</v>
      </c>
      <c r="D762" s="2422">
        <v>0</v>
      </c>
      <c r="E762" s="2424">
        <v>4578</v>
      </c>
      <c r="F762" s="2426">
        <v>105472</v>
      </c>
      <c r="G762" s="2422">
        <v>3903</v>
      </c>
      <c r="H762" s="2422">
        <v>379044</v>
      </c>
      <c r="I762" s="2422">
        <v>2</v>
      </c>
      <c r="J762" s="2424">
        <v>338790</v>
      </c>
      <c r="K762" s="2422">
        <v>721739</v>
      </c>
    </row>
    <row r="763" spans="1:11" ht="13.5" customHeight="1">
      <c r="A763" s="2425">
        <v>41620</v>
      </c>
      <c r="B763" s="2423">
        <v>4578</v>
      </c>
      <c r="C763" s="2429">
        <v>113542</v>
      </c>
      <c r="D763" s="2422">
        <v>0</v>
      </c>
      <c r="E763" s="2424">
        <v>2461</v>
      </c>
      <c r="F763" s="2426">
        <v>120581</v>
      </c>
      <c r="G763" s="2422">
        <v>3993</v>
      </c>
      <c r="H763" s="2422">
        <v>394651</v>
      </c>
      <c r="I763" s="2422">
        <v>2</v>
      </c>
      <c r="J763" s="2424">
        <v>340745</v>
      </c>
      <c r="K763" s="2422">
        <v>739391</v>
      </c>
    </row>
    <row r="764" spans="1:11" ht="13.5" customHeight="1">
      <c r="A764" s="2425">
        <v>41621</v>
      </c>
      <c r="B764" s="2423">
        <v>3175</v>
      </c>
      <c r="C764" s="2429">
        <v>128966</v>
      </c>
      <c r="D764" s="2422">
        <v>0</v>
      </c>
      <c r="E764" s="2424">
        <v>1104</v>
      </c>
      <c r="F764" s="2426">
        <v>133245</v>
      </c>
      <c r="G764" s="2422">
        <v>3978</v>
      </c>
      <c r="H764" s="2422">
        <v>416294</v>
      </c>
      <c r="I764" s="2422">
        <v>2</v>
      </c>
      <c r="J764" s="2424">
        <v>341560</v>
      </c>
      <c r="K764" s="2422">
        <v>761834</v>
      </c>
    </row>
    <row r="765" spans="1:11" ht="13.5" customHeight="1">
      <c r="A765" s="2425">
        <v>41624</v>
      </c>
      <c r="B765" s="2423">
        <v>3606</v>
      </c>
      <c r="C765" s="2429">
        <v>177881</v>
      </c>
      <c r="D765" s="2422">
        <v>2</v>
      </c>
      <c r="E765" s="2424">
        <v>402</v>
      </c>
      <c r="F765" s="2426">
        <v>181891</v>
      </c>
      <c r="G765" s="2422">
        <v>4081</v>
      </c>
      <c r="H765" s="2422">
        <v>428436</v>
      </c>
      <c r="I765" s="2422">
        <v>4</v>
      </c>
      <c r="J765" s="2424">
        <v>341547</v>
      </c>
      <c r="K765" s="2422">
        <v>774068</v>
      </c>
    </row>
    <row r="766" spans="1:11" ht="13.5" customHeight="1">
      <c r="A766" s="2425">
        <v>41625</v>
      </c>
      <c r="B766" s="2423">
        <v>4216</v>
      </c>
      <c r="C766" s="2429">
        <v>173979</v>
      </c>
      <c r="D766" s="2422">
        <v>3</v>
      </c>
      <c r="E766" s="2424">
        <v>1608</v>
      </c>
      <c r="F766" s="2426">
        <v>179806</v>
      </c>
      <c r="G766" s="2422">
        <v>4171</v>
      </c>
      <c r="H766" s="2422">
        <v>442174</v>
      </c>
      <c r="I766" s="2422">
        <v>7</v>
      </c>
      <c r="J766" s="2424">
        <v>285396</v>
      </c>
      <c r="K766" s="2422">
        <v>731748</v>
      </c>
    </row>
    <row r="767" spans="1:11" ht="13.5" customHeight="1">
      <c r="A767" s="2425">
        <v>41626</v>
      </c>
      <c r="B767" s="2423">
        <v>4354</v>
      </c>
      <c r="C767" s="2429">
        <v>111336</v>
      </c>
      <c r="D767" s="2422">
        <v>14</v>
      </c>
      <c r="E767" s="2424">
        <v>3276</v>
      </c>
      <c r="F767" s="2426">
        <v>118980</v>
      </c>
      <c r="G767" s="2422">
        <v>4142</v>
      </c>
      <c r="H767" s="2422">
        <v>419511</v>
      </c>
      <c r="I767" s="2422">
        <v>1</v>
      </c>
      <c r="J767" s="2424">
        <v>285386</v>
      </c>
      <c r="K767" s="2422">
        <v>709040</v>
      </c>
    </row>
    <row r="768" spans="1:11" ht="13.5" customHeight="1">
      <c r="A768" s="2461">
        <v>41627</v>
      </c>
      <c r="B768" s="2459">
        <v>5497</v>
      </c>
      <c r="C768" s="2458">
        <v>56414</v>
      </c>
      <c r="D768" s="2458">
        <v>1</v>
      </c>
      <c r="E768" s="2460">
        <v>1426</v>
      </c>
      <c r="F768" s="2462">
        <v>63338</v>
      </c>
      <c r="G768" s="2458">
        <v>4363</v>
      </c>
      <c r="H768" s="2458">
        <v>419077</v>
      </c>
      <c r="I768" s="2458">
        <v>0</v>
      </c>
      <c r="J768" s="2460">
        <v>285424</v>
      </c>
      <c r="K768" s="2458">
        <v>708864</v>
      </c>
    </row>
    <row r="769" spans="1:11" ht="13.5" customHeight="1">
      <c r="A769" s="2461">
        <v>41628</v>
      </c>
      <c r="B769" s="2459">
        <v>2856</v>
      </c>
      <c r="C769" s="2458">
        <v>22340</v>
      </c>
      <c r="D769" s="2458">
        <v>0</v>
      </c>
      <c r="E769" s="2460">
        <v>8091</v>
      </c>
      <c r="F769" s="2462">
        <v>33287</v>
      </c>
      <c r="G769" s="2458">
        <v>4251</v>
      </c>
      <c r="H769" s="2458">
        <v>417218</v>
      </c>
      <c r="I769" s="2458">
        <v>0</v>
      </c>
      <c r="J769" s="2460">
        <v>288202</v>
      </c>
      <c r="K769" s="2458">
        <v>709671</v>
      </c>
    </row>
    <row r="770" spans="1:11" ht="13.5" customHeight="1">
      <c r="A770" s="2461">
        <v>41631</v>
      </c>
      <c r="B770" s="2459">
        <v>1851</v>
      </c>
      <c r="C770" s="2458">
        <v>19042</v>
      </c>
      <c r="D770" s="2458">
        <v>0</v>
      </c>
      <c r="E770" s="2460">
        <v>928</v>
      </c>
      <c r="F770" s="2462">
        <v>21821</v>
      </c>
      <c r="G770" s="2458">
        <v>4139</v>
      </c>
      <c r="H770" s="2458">
        <v>334297</v>
      </c>
      <c r="I770" s="2458">
        <v>0</v>
      </c>
      <c r="J770" s="2460">
        <v>288322</v>
      </c>
      <c r="K770" s="2458">
        <v>626758</v>
      </c>
    </row>
    <row r="771" spans="1:11" ht="13.5" customHeight="1">
      <c r="A771" s="2461">
        <v>41632</v>
      </c>
      <c r="B771" s="2459">
        <v>948</v>
      </c>
      <c r="C771" s="2458">
        <v>8687</v>
      </c>
      <c r="D771" s="2458">
        <v>0</v>
      </c>
      <c r="E771" s="2460">
        <v>1272</v>
      </c>
      <c r="F771" s="2462">
        <v>10907</v>
      </c>
      <c r="G771" s="2458">
        <v>4093</v>
      </c>
      <c r="H771" s="2458">
        <v>335328</v>
      </c>
      <c r="I771" s="2458">
        <v>0</v>
      </c>
      <c r="J771" s="2460">
        <v>288565</v>
      </c>
      <c r="K771" s="2458">
        <v>627986</v>
      </c>
    </row>
    <row r="772" spans="1:11" ht="13.5" customHeight="1">
      <c r="A772" s="2461">
        <v>41634</v>
      </c>
      <c r="B772" s="2459">
        <v>1515</v>
      </c>
      <c r="C772" s="2458">
        <v>4396</v>
      </c>
      <c r="D772" s="2458">
        <v>0</v>
      </c>
      <c r="E772" s="2460">
        <v>2444</v>
      </c>
      <c r="F772" s="2462">
        <v>8355</v>
      </c>
      <c r="G772" s="2458">
        <v>4084</v>
      </c>
      <c r="H772" s="2458">
        <v>335701</v>
      </c>
      <c r="I772" s="2458">
        <v>0</v>
      </c>
      <c r="J772" s="2460">
        <v>288400</v>
      </c>
      <c r="K772" s="2458">
        <v>628185</v>
      </c>
    </row>
    <row r="773" spans="1:11" ht="13.5" customHeight="1">
      <c r="A773" s="2488">
        <v>41635</v>
      </c>
      <c r="B773" s="2486">
        <v>1767</v>
      </c>
      <c r="C773" s="2485">
        <v>12230</v>
      </c>
      <c r="D773" s="2485">
        <v>0</v>
      </c>
      <c r="E773" s="2487">
        <v>1449</v>
      </c>
      <c r="F773" s="2489">
        <v>15446</v>
      </c>
      <c r="G773" s="2485">
        <v>4097</v>
      </c>
      <c r="H773" s="2485">
        <v>337804</v>
      </c>
      <c r="I773" s="2485">
        <v>0</v>
      </c>
      <c r="J773" s="2487">
        <v>289278</v>
      </c>
      <c r="K773" s="2485">
        <v>631179</v>
      </c>
    </row>
    <row r="774" spans="1:11" ht="13.5" customHeight="1">
      <c r="A774" s="2495">
        <v>41638</v>
      </c>
      <c r="B774" s="2493">
        <v>2236</v>
      </c>
      <c r="C774" s="2492">
        <v>16346</v>
      </c>
      <c r="D774" s="2492">
        <v>3</v>
      </c>
      <c r="E774" s="2494">
        <v>1560</v>
      </c>
      <c r="F774" s="2496">
        <v>20145</v>
      </c>
      <c r="G774" s="2492">
        <v>4152</v>
      </c>
      <c r="H774" s="2492">
        <v>339234</v>
      </c>
      <c r="I774" s="2492">
        <v>3</v>
      </c>
      <c r="J774" s="2494">
        <v>289356</v>
      </c>
      <c r="K774" s="2492">
        <v>632745</v>
      </c>
    </row>
    <row r="775" spans="1:11" ht="13.5" customHeight="1">
      <c r="A775" s="2547">
        <v>41639</v>
      </c>
      <c r="B775" s="2545">
        <v>4044</v>
      </c>
      <c r="C775" s="2544">
        <v>24430</v>
      </c>
      <c r="D775" s="2544">
        <v>0</v>
      </c>
      <c r="E775" s="2546">
        <v>3786</v>
      </c>
      <c r="F775" s="2548">
        <v>32260</v>
      </c>
      <c r="G775" s="2544">
        <v>4245</v>
      </c>
      <c r="H775" s="2544">
        <v>346179</v>
      </c>
      <c r="I775" s="2544">
        <v>3</v>
      </c>
      <c r="J775" s="2546">
        <v>290657</v>
      </c>
      <c r="K775" s="2544">
        <v>641084</v>
      </c>
    </row>
    <row r="776" spans="1:11" ht="13.5" customHeight="1">
      <c r="A776" s="2575">
        <v>41641</v>
      </c>
      <c r="B776" s="2573">
        <v>4316</v>
      </c>
      <c r="C776" s="2572">
        <v>42782</v>
      </c>
      <c r="D776" s="2572">
        <v>1</v>
      </c>
      <c r="E776" s="2574">
        <v>4389</v>
      </c>
      <c r="F776" s="2576">
        <v>51488</v>
      </c>
      <c r="G776" s="2572">
        <v>4078</v>
      </c>
      <c r="H776" s="2572">
        <v>349962</v>
      </c>
      <c r="I776" s="2572">
        <v>2</v>
      </c>
      <c r="J776" s="2574">
        <v>278507</v>
      </c>
      <c r="K776" s="2572">
        <v>632549</v>
      </c>
    </row>
    <row r="777" spans="1:11" ht="13.5" customHeight="1">
      <c r="A777" s="2603">
        <v>41642</v>
      </c>
      <c r="B777" s="2601">
        <v>3192</v>
      </c>
      <c r="C777" s="2600">
        <v>19521</v>
      </c>
      <c r="D777" s="2600">
        <v>0</v>
      </c>
      <c r="E777" s="2602">
        <v>2092</v>
      </c>
      <c r="F777" s="2604">
        <v>24805</v>
      </c>
      <c r="G777" s="2600">
        <v>4084</v>
      </c>
      <c r="H777" s="2600">
        <v>352131</v>
      </c>
      <c r="I777" s="2600">
        <v>2</v>
      </c>
      <c r="J777" s="2602">
        <v>278986</v>
      </c>
      <c r="K777" s="2600">
        <v>635203</v>
      </c>
    </row>
    <row r="778" spans="1:11" ht="13.5" customHeight="1">
      <c r="A778" s="2621">
        <v>41645</v>
      </c>
      <c r="B778" s="2619">
        <v>3377</v>
      </c>
      <c r="C778" s="2618">
        <v>20444</v>
      </c>
      <c r="D778" s="2618">
        <v>0</v>
      </c>
      <c r="E778" s="2620">
        <v>3423</v>
      </c>
      <c r="F778" s="2622">
        <v>27244</v>
      </c>
      <c r="G778" s="2618">
        <v>4145</v>
      </c>
      <c r="H778" s="2618">
        <v>351756</v>
      </c>
      <c r="I778" s="2618">
        <v>2</v>
      </c>
      <c r="J778" s="2620">
        <v>279117</v>
      </c>
      <c r="K778" s="2618">
        <v>635020</v>
      </c>
    </row>
    <row r="779" spans="1:11" ht="13.5" customHeight="1">
      <c r="A779" s="2639">
        <v>41646</v>
      </c>
      <c r="B779" s="2637">
        <v>2666</v>
      </c>
      <c r="C779" s="2636">
        <v>20682</v>
      </c>
      <c r="D779" s="2636">
        <v>3</v>
      </c>
      <c r="E779" s="2638">
        <v>430</v>
      </c>
      <c r="F779" s="2640">
        <v>23781</v>
      </c>
      <c r="G779" s="2636">
        <v>4180</v>
      </c>
      <c r="H779" s="2636">
        <v>350798</v>
      </c>
      <c r="I779" s="2636">
        <v>1</v>
      </c>
      <c r="J779" s="2638">
        <v>279299</v>
      </c>
      <c r="K779" s="2636">
        <v>634278</v>
      </c>
    </row>
    <row r="780" spans="1:11" ht="13.5" customHeight="1">
      <c r="A780" s="2657">
        <v>41647</v>
      </c>
      <c r="B780" s="2655">
        <v>3354</v>
      </c>
      <c r="C780" s="2654">
        <v>27166</v>
      </c>
      <c r="D780" s="2654">
        <v>0</v>
      </c>
      <c r="E780" s="2656">
        <v>2050</v>
      </c>
      <c r="F780" s="2658">
        <v>32570</v>
      </c>
      <c r="G780" s="2654">
        <v>4286</v>
      </c>
      <c r="H780" s="2654">
        <v>354121</v>
      </c>
      <c r="I780" s="2654">
        <v>1</v>
      </c>
      <c r="J780" s="2656">
        <v>279587</v>
      </c>
      <c r="K780" s="2654">
        <v>637995</v>
      </c>
    </row>
    <row r="781" spans="1:11" ht="13.5" customHeight="1">
      <c r="A781" s="2677">
        <v>41648</v>
      </c>
      <c r="B781" s="2675">
        <v>1990</v>
      </c>
      <c r="C781" s="2674">
        <v>31587</v>
      </c>
      <c r="D781" s="2674">
        <v>0</v>
      </c>
      <c r="E781" s="2676">
        <v>2579</v>
      </c>
      <c r="F781" s="2678">
        <v>36156</v>
      </c>
      <c r="G781" s="2674">
        <v>4213</v>
      </c>
      <c r="H781" s="2674">
        <v>353602</v>
      </c>
      <c r="I781" s="2674">
        <v>1</v>
      </c>
      <c r="J781" s="2676">
        <v>280503</v>
      </c>
      <c r="K781" s="2674">
        <v>638319</v>
      </c>
    </row>
    <row r="782" spans="1:11" ht="13.5" customHeight="1">
      <c r="A782" s="2698">
        <v>41649</v>
      </c>
      <c r="B782" s="2696">
        <v>3417</v>
      </c>
      <c r="C782" s="2695">
        <v>33644</v>
      </c>
      <c r="D782" s="2695">
        <v>0</v>
      </c>
      <c r="E782" s="2697">
        <v>7061</v>
      </c>
      <c r="F782" s="2699">
        <v>44122</v>
      </c>
      <c r="G782" s="2695">
        <v>4168</v>
      </c>
      <c r="H782" s="2695">
        <v>358995</v>
      </c>
      <c r="I782" s="2695">
        <v>1</v>
      </c>
      <c r="J782" s="2697">
        <v>280903</v>
      </c>
      <c r="K782" s="2695">
        <v>644067</v>
      </c>
    </row>
    <row r="783" spans="1:11" ht="13.5" customHeight="1">
      <c r="A783" s="2716">
        <v>41652</v>
      </c>
      <c r="B783" s="2714">
        <v>2982</v>
      </c>
      <c r="C783" s="2713">
        <v>22375</v>
      </c>
      <c r="D783" s="2713">
        <v>6</v>
      </c>
      <c r="E783" s="2715">
        <v>3636</v>
      </c>
      <c r="F783" s="2717">
        <v>28999</v>
      </c>
      <c r="G783" s="2713">
        <v>4164</v>
      </c>
      <c r="H783" s="2713">
        <v>358321</v>
      </c>
      <c r="I783" s="2713">
        <v>5</v>
      </c>
      <c r="J783" s="2715">
        <v>281156</v>
      </c>
      <c r="K783" s="2713">
        <v>643646</v>
      </c>
    </row>
    <row r="784" spans="1:11" ht="13.5" customHeight="1">
      <c r="A784" s="2734">
        <v>41653</v>
      </c>
      <c r="B784" s="2732">
        <v>3159</v>
      </c>
      <c r="C784" s="2731">
        <v>23580</v>
      </c>
      <c r="D784" s="2731">
        <v>7</v>
      </c>
      <c r="E784" s="2733">
        <v>3894</v>
      </c>
      <c r="F784" s="2735">
        <v>30640</v>
      </c>
      <c r="G784" s="2731">
        <v>4116</v>
      </c>
      <c r="H784" s="2731">
        <v>358862</v>
      </c>
      <c r="I784" s="2731">
        <v>7</v>
      </c>
      <c r="J784" s="2733">
        <v>279976</v>
      </c>
      <c r="K784" s="2731">
        <v>642961</v>
      </c>
    </row>
    <row r="785" spans="1:11" ht="13.5" customHeight="1">
      <c r="A785" s="2754">
        <v>41654</v>
      </c>
      <c r="B785" s="2752">
        <v>3618</v>
      </c>
      <c r="C785" s="2751">
        <v>24765</v>
      </c>
      <c r="D785" s="2751">
        <v>2</v>
      </c>
      <c r="E785" s="2753">
        <v>3516</v>
      </c>
      <c r="F785" s="2755">
        <v>31901</v>
      </c>
      <c r="G785" s="2751">
        <v>4193</v>
      </c>
      <c r="H785" s="2751">
        <v>357591</v>
      </c>
      <c r="I785" s="2751">
        <v>9</v>
      </c>
      <c r="J785" s="2753">
        <v>279638</v>
      </c>
      <c r="K785" s="2751">
        <v>641431</v>
      </c>
    </row>
    <row r="786" spans="1:11" ht="13.5" customHeight="1">
      <c r="A786" s="2777">
        <v>41655</v>
      </c>
      <c r="B786" s="2775">
        <v>2112</v>
      </c>
      <c r="C786" s="2774">
        <v>21075</v>
      </c>
      <c r="D786" s="2774">
        <v>0</v>
      </c>
      <c r="E786" s="2776">
        <v>3015</v>
      </c>
      <c r="F786" s="2778">
        <v>26202</v>
      </c>
      <c r="G786" s="2774">
        <v>4224</v>
      </c>
      <c r="H786" s="2774">
        <v>359005</v>
      </c>
      <c r="I786" s="2774">
        <v>9</v>
      </c>
      <c r="J786" s="2776">
        <v>280019</v>
      </c>
      <c r="K786" s="2774">
        <v>643257</v>
      </c>
    </row>
    <row r="787" spans="1:11" ht="13.5" customHeight="1">
      <c r="A787" s="2799">
        <v>41656</v>
      </c>
      <c r="B787" s="2797">
        <v>2649</v>
      </c>
      <c r="C787" s="2796">
        <v>17912</v>
      </c>
      <c r="D787" s="2796">
        <v>0</v>
      </c>
      <c r="E787" s="2798">
        <v>1558</v>
      </c>
      <c r="F787" s="2800">
        <v>22119</v>
      </c>
      <c r="G787" s="2796">
        <v>4229</v>
      </c>
      <c r="H787" s="2796">
        <v>362761</v>
      </c>
      <c r="I787" s="2796">
        <v>9</v>
      </c>
      <c r="J787" s="2798">
        <v>281160</v>
      </c>
      <c r="K787" s="2796">
        <v>648159</v>
      </c>
    </row>
    <row r="788" spans="1:11" ht="13.5" customHeight="1">
      <c r="A788" s="2817">
        <v>41660</v>
      </c>
      <c r="B788" s="2815">
        <v>4004</v>
      </c>
      <c r="C788" s="2814">
        <v>23212</v>
      </c>
      <c r="D788" s="2814">
        <v>0</v>
      </c>
      <c r="E788" s="2816">
        <v>804</v>
      </c>
      <c r="F788" s="2818">
        <v>28020</v>
      </c>
      <c r="G788" s="2814">
        <v>4359</v>
      </c>
      <c r="H788" s="2814">
        <v>365416</v>
      </c>
      <c r="I788" s="2814">
        <v>9</v>
      </c>
      <c r="J788" s="2816">
        <v>280958</v>
      </c>
      <c r="K788" s="2814">
        <v>650742</v>
      </c>
    </row>
    <row r="789" spans="1:11" ht="13.5" customHeight="1">
      <c r="A789" s="2835">
        <v>41661</v>
      </c>
      <c r="B789" s="2833">
        <v>2155</v>
      </c>
      <c r="C789" s="2832">
        <v>15537</v>
      </c>
      <c r="D789" s="2832">
        <v>0</v>
      </c>
      <c r="E789" s="2834">
        <v>3739</v>
      </c>
      <c r="F789" s="2836">
        <v>21431</v>
      </c>
      <c r="G789" s="2832">
        <v>4280</v>
      </c>
      <c r="H789" s="2832">
        <v>366709</v>
      </c>
      <c r="I789" s="2832">
        <v>9</v>
      </c>
      <c r="J789" s="2834">
        <v>282073</v>
      </c>
      <c r="K789" s="2832">
        <v>653071</v>
      </c>
    </row>
    <row r="790" spans="1:11" ht="13.5" customHeight="1">
      <c r="A790" s="2853">
        <v>41662</v>
      </c>
      <c r="B790" s="2851">
        <v>5492</v>
      </c>
      <c r="C790" s="2850">
        <v>29039</v>
      </c>
      <c r="D790" s="2850">
        <v>0</v>
      </c>
      <c r="E790" s="2852">
        <v>2206</v>
      </c>
      <c r="F790" s="2854">
        <v>36737</v>
      </c>
      <c r="G790" s="2850">
        <v>4409</v>
      </c>
      <c r="H790" s="2850">
        <v>359671</v>
      </c>
      <c r="I790" s="2850">
        <v>9</v>
      </c>
      <c r="J790" s="2852">
        <v>283057</v>
      </c>
      <c r="K790" s="2850">
        <v>647146</v>
      </c>
    </row>
    <row r="791" spans="1:11" ht="13.5" customHeight="1">
      <c r="A791" s="2853">
        <v>41663</v>
      </c>
      <c r="B791" s="2869">
        <v>3913</v>
      </c>
      <c r="C791" s="2868">
        <v>42471</v>
      </c>
      <c r="D791" s="2868">
        <v>0</v>
      </c>
      <c r="E791" s="2870">
        <v>12953</v>
      </c>
      <c r="F791" s="2871">
        <v>59337</v>
      </c>
      <c r="G791" s="2868">
        <v>4289</v>
      </c>
      <c r="H791" s="2868">
        <v>371657</v>
      </c>
      <c r="I791" s="2868">
        <v>9</v>
      </c>
      <c r="J791" s="2870">
        <v>283285</v>
      </c>
      <c r="K791" s="2868">
        <v>659240</v>
      </c>
    </row>
    <row r="792" spans="1:11" ht="13.5" customHeight="1">
      <c r="A792" s="2888">
        <v>41666</v>
      </c>
      <c r="B792" s="2886">
        <v>4099</v>
      </c>
      <c r="C792" s="2885">
        <v>54342</v>
      </c>
      <c r="D792" s="2885">
        <v>1</v>
      </c>
      <c r="E792" s="2887">
        <v>5277</v>
      </c>
      <c r="F792" s="2889">
        <v>63719</v>
      </c>
      <c r="G792" s="2885">
        <v>4423</v>
      </c>
      <c r="H792" s="2885">
        <v>383630</v>
      </c>
      <c r="I792" s="2885">
        <v>10</v>
      </c>
      <c r="J792" s="2887">
        <v>283450</v>
      </c>
      <c r="K792" s="2885">
        <v>671513</v>
      </c>
    </row>
    <row r="793" spans="1:11" ht="13.5" customHeight="1">
      <c r="A793" s="2906">
        <v>41667</v>
      </c>
      <c r="B793" s="2904">
        <v>3936</v>
      </c>
      <c r="C793" s="2903">
        <v>45665</v>
      </c>
      <c r="D793" s="2903">
        <v>0</v>
      </c>
      <c r="E793" s="2905">
        <v>3410</v>
      </c>
      <c r="F793" s="2907">
        <v>53011</v>
      </c>
      <c r="G793" s="2903">
        <v>4569</v>
      </c>
      <c r="H793" s="2903">
        <v>393980</v>
      </c>
      <c r="I793" s="2903">
        <v>10</v>
      </c>
      <c r="J793" s="2905">
        <v>284054</v>
      </c>
      <c r="K793" s="2903">
        <v>682613</v>
      </c>
    </row>
    <row r="794" spans="1:11" ht="13.5" customHeight="1">
      <c r="A794" s="2923">
        <v>41668</v>
      </c>
      <c r="B794" s="2921">
        <v>4336</v>
      </c>
      <c r="C794" s="2920">
        <v>57870</v>
      </c>
      <c r="D794" s="2920">
        <v>0</v>
      </c>
      <c r="E794" s="2922">
        <v>5865</v>
      </c>
      <c r="F794" s="2924">
        <v>68071</v>
      </c>
      <c r="G794" s="2920">
        <v>4483</v>
      </c>
      <c r="H794" s="2920">
        <v>392285</v>
      </c>
      <c r="I794" s="2920">
        <v>10</v>
      </c>
      <c r="J794" s="2922">
        <v>284955</v>
      </c>
      <c r="K794" s="2920">
        <v>681733</v>
      </c>
    </row>
    <row r="795" spans="1:11" ht="13.5" customHeight="1">
      <c r="A795" s="2940">
        <v>41669</v>
      </c>
      <c r="B795" s="2938">
        <v>4777</v>
      </c>
      <c r="C795" s="2937">
        <v>53987</v>
      </c>
      <c r="D795" s="2937">
        <v>0</v>
      </c>
      <c r="E795" s="2939">
        <v>3243</v>
      </c>
      <c r="F795" s="2941">
        <v>62007</v>
      </c>
      <c r="G795" s="2937">
        <v>4651</v>
      </c>
      <c r="H795" s="2937">
        <v>394803</v>
      </c>
      <c r="I795" s="2937">
        <v>10</v>
      </c>
      <c r="J795" s="2939">
        <v>285852</v>
      </c>
      <c r="K795" s="2937">
        <v>685316</v>
      </c>
    </row>
    <row r="796" spans="1:11" ht="13.5" customHeight="1">
      <c r="A796" s="2957">
        <v>41670</v>
      </c>
      <c r="B796" s="2955">
        <v>2696</v>
      </c>
      <c r="C796" s="2954">
        <v>52218</v>
      </c>
      <c r="D796" s="2954">
        <v>1</v>
      </c>
      <c r="E796" s="2956">
        <v>2452</v>
      </c>
      <c r="F796" s="2958">
        <v>57367</v>
      </c>
      <c r="G796" s="2954">
        <v>4462</v>
      </c>
      <c r="H796" s="2954">
        <v>395400</v>
      </c>
      <c r="I796" s="2954">
        <v>9</v>
      </c>
      <c r="J796" s="2956">
        <v>286996</v>
      </c>
      <c r="K796" s="2954">
        <v>686867</v>
      </c>
    </row>
    <row r="797" spans="1:11" ht="13.5" customHeight="1">
      <c r="A797" s="2986">
        <v>41673</v>
      </c>
      <c r="B797" s="2984">
        <v>3231</v>
      </c>
      <c r="C797" s="2983">
        <v>37133</v>
      </c>
      <c r="D797" s="2983">
        <v>2</v>
      </c>
      <c r="E797" s="2985">
        <v>4370</v>
      </c>
      <c r="F797" s="2987">
        <v>44736</v>
      </c>
      <c r="G797" s="2983">
        <v>4390</v>
      </c>
      <c r="H797" s="2983">
        <v>398057</v>
      </c>
      <c r="I797" s="2983">
        <v>7</v>
      </c>
      <c r="J797" s="2985">
        <v>270200</v>
      </c>
      <c r="K797" s="2983">
        <v>672654</v>
      </c>
    </row>
    <row r="798" spans="1:11" ht="13.5" customHeight="1">
      <c r="A798" s="2986">
        <v>41674</v>
      </c>
      <c r="B798" s="2984">
        <v>2183</v>
      </c>
      <c r="C798" s="2983">
        <v>52586</v>
      </c>
      <c r="D798" s="2983">
        <v>0</v>
      </c>
      <c r="E798" s="2985">
        <v>8158</v>
      </c>
      <c r="F798" s="2987">
        <v>62927</v>
      </c>
      <c r="G798" s="2983">
        <v>4147</v>
      </c>
      <c r="H798" s="2983">
        <v>399681</v>
      </c>
      <c r="I798" s="2983">
        <v>7</v>
      </c>
      <c r="J798" s="2985">
        <v>272753</v>
      </c>
      <c r="K798" s="2983">
        <v>676588</v>
      </c>
    </row>
    <row r="799" spans="1:11" ht="13.5" customHeight="1">
      <c r="A799" s="3003">
        <v>41675</v>
      </c>
      <c r="B799" s="3001">
        <v>3952</v>
      </c>
      <c r="C799" s="3000">
        <v>37250</v>
      </c>
      <c r="D799" s="3000">
        <v>8</v>
      </c>
      <c r="E799" s="3002">
        <v>3883</v>
      </c>
      <c r="F799" s="3004">
        <v>45093</v>
      </c>
      <c r="G799" s="3000">
        <v>4111</v>
      </c>
      <c r="H799" s="3000">
        <v>399142</v>
      </c>
      <c r="I799" s="3000">
        <v>15</v>
      </c>
      <c r="J799" s="3002">
        <v>273430</v>
      </c>
      <c r="K799" s="3000">
        <v>676698</v>
      </c>
    </row>
    <row r="800" spans="1:11" ht="13.5" customHeight="1">
      <c r="A800" s="3020">
        <v>41676</v>
      </c>
      <c r="B800" s="3018">
        <v>2444</v>
      </c>
      <c r="C800" s="3017">
        <v>35119</v>
      </c>
      <c r="D800" s="3017">
        <v>0</v>
      </c>
      <c r="E800" s="3019">
        <v>10438</v>
      </c>
      <c r="F800" s="3021">
        <v>48001</v>
      </c>
      <c r="G800" s="3017">
        <v>4077</v>
      </c>
      <c r="H800" s="3017">
        <v>398807</v>
      </c>
      <c r="I800" s="3017">
        <v>15</v>
      </c>
      <c r="J800" s="3019">
        <v>278902</v>
      </c>
      <c r="K800" s="3017">
        <v>681801</v>
      </c>
    </row>
    <row r="801" spans="1:11" ht="13.5" customHeight="1">
      <c r="A801" s="3038">
        <v>41677</v>
      </c>
      <c r="B801" s="3036">
        <v>2784</v>
      </c>
      <c r="C801" s="3035">
        <v>32767</v>
      </c>
      <c r="D801" s="3035">
        <v>0</v>
      </c>
      <c r="E801" s="3037">
        <v>4229</v>
      </c>
      <c r="F801" s="3039">
        <v>39780</v>
      </c>
      <c r="G801" s="3035">
        <v>4160</v>
      </c>
      <c r="H801" s="3035">
        <v>395610</v>
      </c>
      <c r="I801" s="3035">
        <v>15</v>
      </c>
      <c r="J801" s="3037">
        <v>281200</v>
      </c>
      <c r="K801" s="3035">
        <v>680985</v>
      </c>
    </row>
    <row r="802" spans="1:11" ht="13.5" customHeight="1">
      <c r="A802" s="3055">
        <v>41680</v>
      </c>
      <c r="B802" s="3053">
        <v>2083</v>
      </c>
      <c r="C802" s="3052">
        <v>41567</v>
      </c>
      <c r="D802" s="3052">
        <v>0</v>
      </c>
      <c r="E802" s="3054">
        <v>4144</v>
      </c>
      <c r="F802" s="3056">
        <v>47794</v>
      </c>
      <c r="G802" s="3052">
        <v>4246</v>
      </c>
      <c r="H802" s="3052">
        <v>395368</v>
      </c>
      <c r="I802" s="3052">
        <v>15</v>
      </c>
      <c r="J802" s="3054">
        <v>282668</v>
      </c>
      <c r="K802" s="3052">
        <v>682297</v>
      </c>
    </row>
    <row r="803" spans="1:11" ht="13.5" customHeight="1">
      <c r="A803" s="3083">
        <v>41681</v>
      </c>
      <c r="B803" s="3080">
        <v>3904</v>
      </c>
      <c r="C803" s="3079">
        <v>48811</v>
      </c>
      <c r="D803" s="3079">
        <v>2</v>
      </c>
      <c r="E803" s="3081">
        <v>8009</v>
      </c>
      <c r="F803" s="3084">
        <v>60726</v>
      </c>
      <c r="G803" s="3079">
        <v>4259</v>
      </c>
      <c r="H803" s="3079">
        <v>395182</v>
      </c>
      <c r="I803" s="3079">
        <v>17</v>
      </c>
      <c r="J803" s="3081">
        <v>281264</v>
      </c>
      <c r="K803" s="3079">
        <v>680722</v>
      </c>
    </row>
    <row r="804" spans="1:11" ht="13.5" customHeight="1">
      <c r="A804" s="3089">
        <v>41682</v>
      </c>
      <c r="B804" s="3087">
        <v>2337</v>
      </c>
      <c r="C804" s="3086">
        <v>40255</v>
      </c>
      <c r="D804" s="3086">
        <v>3</v>
      </c>
      <c r="E804" s="3088">
        <v>11144</v>
      </c>
      <c r="F804" s="3090">
        <v>53739</v>
      </c>
      <c r="G804" s="3086">
        <v>4219</v>
      </c>
      <c r="H804" s="3086">
        <v>393806</v>
      </c>
      <c r="I804" s="3086">
        <v>14</v>
      </c>
      <c r="J804" s="3088">
        <v>279068</v>
      </c>
      <c r="K804" s="3086">
        <v>677107</v>
      </c>
    </row>
    <row r="805" spans="1:11" ht="13.5" customHeight="1">
      <c r="A805" s="3117">
        <v>41683</v>
      </c>
      <c r="B805" s="3115">
        <v>2390</v>
      </c>
      <c r="C805" s="3114">
        <v>32098</v>
      </c>
      <c r="D805" s="3114">
        <v>0</v>
      </c>
      <c r="E805" s="3116">
        <v>5794</v>
      </c>
      <c r="F805" s="3118">
        <v>40282</v>
      </c>
      <c r="G805" s="3114">
        <v>4210</v>
      </c>
      <c r="H805" s="3114">
        <v>396544</v>
      </c>
      <c r="I805" s="3114">
        <v>14</v>
      </c>
      <c r="J805" s="3116">
        <v>279182</v>
      </c>
      <c r="K805" s="3114">
        <v>679950</v>
      </c>
    </row>
    <row r="806" spans="1:11" ht="13.5" customHeight="1">
      <c r="A806" s="3117">
        <v>41684</v>
      </c>
      <c r="B806" s="3115">
        <v>4188</v>
      </c>
      <c r="C806" s="3114">
        <v>26949</v>
      </c>
      <c r="D806" s="3114">
        <v>0</v>
      </c>
      <c r="E806" s="3116">
        <v>5702</v>
      </c>
      <c r="F806" s="3118">
        <v>36839</v>
      </c>
      <c r="G806" s="3114">
        <v>4311</v>
      </c>
      <c r="H806" s="3114">
        <v>389005</v>
      </c>
      <c r="I806" s="3114">
        <v>14</v>
      </c>
      <c r="J806" s="3116">
        <v>280138</v>
      </c>
      <c r="K806" s="3114">
        <v>673468</v>
      </c>
    </row>
    <row r="807" spans="1:11" ht="13.5" customHeight="1">
      <c r="A807" s="3134">
        <v>41688</v>
      </c>
      <c r="B807" s="3132">
        <v>4532</v>
      </c>
      <c r="C807" s="3131">
        <v>24276</v>
      </c>
      <c r="D807" s="3131">
        <v>0</v>
      </c>
      <c r="E807" s="3133">
        <v>4263</v>
      </c>
      <c r="F807" s="3135">
        <v>33071</v>
      </c>
      <c r="G807" s="3131">
        <v>4431</v>
      </c>
      <c r="H807" s="3131">
        <v>389166</v>
      </c>
      <c r="I807" s="3131">
        <v>14</v>
      </c>
      <c r="J807" s="3133">
        <v>280849</v>
      </c>
      <c r="K807" s="3131">
        <v>674460</v>
      </c>
    </row>
    <row r="808" spans="1:11" ht="13.5" customHeight="1">
      <c r="A808" s="3151">
        <v>41689</v>
      </c>
      <c r="B808" s="3149">
        <v>3321</v>
      </c>
      <c r="C808" s="3148">
        <v>39315</v>
      </c>
      <c r="D808" s="3148">
        <v>0</v>
      </c>
      <c r="E808" s="3150">
        <v>5459</v>
      </c>
      <c r="F808" s="3152">
        <v>48095</v>
      </c>
      <c r="G808" s="3148">
        <v>4311</v>
      </c>
      <c r="H808" s="3148">
        <v>397691</v>
      </c>
      <c r="I808" s="3148">
        <v>14</v>
      </c>
      <c r="J808" s="3150">
        <v>282309</v>
      </c>
      <c r="K808" s="3148">
        <v>684325</v>
      </c>
    </row>
    <row r="809" spans="1:11" ht="13.5" customHeight="1">
      <c r="A809" s="3177">
        <v>41690</v>
      </c>
      <c r="B809" s="3175">
        <v>3838</v>
      </c>
      <c r="C809" s="3174">
        <v>26314</v>
      </c>
      <c r="D809" s="3174">
        <v>10</v>
      </c>
      <c r="E809" s="3176">
        <v>2802</v>
      </c>
      <c r="F809" s="3178">
        <v>32964</v>
      </c>
      <c r="G809" s="3174">
        <v>4418</v>
      </c>
      <c r="H809" s="3174">
        <v>397777</v>
      </c>
      <c r="I809" s="3174">
        <v>4</v>
      </c>
      <c r="J809" s="3176">
        <v>282419</v>
      </c>
      <c r="K809" s="3174">
        <v>684618</v>
      </c>
    </row>
    <row r="810" spans="1:11" ht="13.5" customHeight="1">
      <c r="A810" s="3200">
        <v>41691</v>
      </c>
      <c r="B810" s="3198">
        <v>3607</v>
      </c>
      <c r="C810" s="3197">
        <v>20944</v>
      </c>
      <c r="D810" s="3197">
        <v>4</v>
      </c>
      <c r="E810" s="3199">
        <v>2429</v>
      </c>
      <c r="F810" s="3201">
        <v>26984</v>
      </c>
      <c r="G810" s="3197">
        <v>4491</v>
      </c>
      <c r="H810" s="3197">
        <v>397508</v>
      </c>
      <c r="I810" s="3197">
        <v>6</v>
      </c>
      <c r="J810" s="3199">
        <v>283749</v>
      </c>
      <c r="K810" s="3197">
        <v>685754</v>
      </c>
    </row>
    <row r="811" spans="1:11" ht="13.5" customHeight="1">
      <c r="A811" s="3223">
        <v>41694</v>
      </c>
      <c r="B811" s="3221">
        <v>5221</v>
      </c>
      <c r="C811" s="3220">
        <v>25717</v>
      </c>
      <c r="D811" s="3220">
        <v>0</v>
      </c>
      <c r="E811" s="3222">
        <v>1360</v>
      </c>
      <c r="F811" s="3224">
        <v>32298</v>
      </c>
      <c r="G811" s="3220">
        <v>4553</v>
      </c>
      <c r="H811" s="3220">
        <v>396215</v>
      </c>
      <c r="I811" s="3220">
        <v>6</v>
      </c>
      <c r="J811" s="3222">
        <v>283173</v>
      </c>
      <c r="K811" s="3220">
        <v>683947</v>
      </c>
    </row>
    <row r="812" spans="1:11" ht="13.5" customHeight="1">
      <c r="A812" s="3245">
        <v>41695</v>
      </c>
      <c r="B812" s="3243">
        <v>4632</v>
      </c>
      <c r="C812" s="3242">
        <v>44412</v>
      </c>
      <c r="D812" s="3242">
        <v>0</v>
      </c>
      <c r="E812" s="3244">
        <v>6194</v>
      </c>
      <c r="F812" s="3246">
        <v>55238</v>
      </c>
      <c r="G812" s="3242">
        <v>4446</v>
      </c>
      <c r="H812" s="3242">
        <v>403866</v>
      </c>
      <c r="I812" s="3242">
        <v>6</v>
      </c>
      <c r="J812" s="3244">
        <v>284550</v>
      </c>
      <c r="K812" s="3242">
        <v>692868</v>
      </c>
    </row>
    <row r="813" spans="1:11" ht="13.5" customHeight="1">
      <c r="A813" s="3267">
        <v>41696</v>
      </c>
      <c r="B813" s="3265">
        <v>7169</v>
      </c>
      <c r="C813" s="3264">
        <v>26253</v>
      </c>
      <c r="D813" s="3264">
        <v>0</v>
      </c>
      <c r="E813" s="3266">
        <v>2103</v>
      </c>
      <c r="F813" s="3268">
        <v>35525</v>
      </c>
      <c r="G813" s="3264">
        <v>4164</v>
      </c>
      <c r="H813" s="3264">
        <v>401572</v>
      </c>
      <c r="I813" s="3264">
        <v>6</v>
      </c>
      <c r="J813" s="3266">
        <v>285629</v>
      </c>
      <c r="K813" s="3264">
        <v>691371</v>
      </c>
    </row>
    <row r="814" spans="1:11" ht="13.5" customHeight="1">
      <c r="A814" s="3289">
        <v>41697</v>
      </c>
      <c r="B814" s="3287">
        <v>4488</v>
      </c>
      <c r="C814" s="3286">
        <v>37409</v>
      </c>
      <c r="D814" s="3286">
        <v>1</v>
      </c>
      <c r="E814" s="3288">
        <v>1966</v>
      </c>
      <c r="F814" s="3290">
        <v>43864</v>
      </c>
      <c r="G814" s="3286">
        <v>4353</v>
      </c>
      <c r="H814" s="3286">
        <v>412984</v>
      </c>
      <c r="I814" s="3286">
        <v>5</v>
      </c>
      <c r="J814" s="3288">
        <v>286588</v>
      </c>
      <c r="K814" s="3286">
        <v>703930</v>
      </c>
    </row>
    <row r="815" spans="1:11" ht="13.5" customHeight="1">
      <c r="A815" s="3311">
        <v>41698</v>
      </c>
      <c r="B815" s="3309">
        <v>2662</v>
      </c>
      <c r="C815" s="3308">
        <v>42083</v>
      </c>
      <c r="D815" s="3308">
        <v>4</v>
      </c>
      <c r="E815" s="3310">
        <v>3706</v>
      </c>
      <c r="F815" s="3312">
        <v>48455</v>
      </c>
      <c r="G815" s="3308">
        <v>4295</v>
      </c>
      <c r="H815" s="3308">
        <v>407873</v>
      </c>
      <c r="I815" s="3308">
        <v>3</v>
      </c>
      <c r="J815" s="3310">
        <v>287269</v>
      </c>
      <c r="K815" s="3308">
        <v>699440</v>
      </c>
    </row>
    <row r="816" spans="1:11" ht="13.5" customHeight="1">
      <c r="A816" s="3337">
        <v>41701</v>
      </c>
      <c r="B816" s="3335">
        <v>4514</v>
      </c>
      <c r="C816" s="3334">
        <v>49931</v>
      </c>
      <c r="D816" s="3334">
        <v>7</v>
      </c>
      <c r="E816" s="3336">
        <v>2309</v>
      </c>
      <c r="F816" s="3338">
        <v>56761</v>
      </c>
      <c r="G816" s="3334">
        <v>4599</v>
      </c>
      <c r="H816" s="3334">
        <v>405799</v>
      </c>
      <c r="I816" s="3334">
        <v>2</v>
      </c>
      <c r="J816" s="3336">
        <v>273933</v>
      </c>
      <c r="K816" s="3334">
        <v>684333</v>
      </c>
    </row>
    <row r="817" spans="1:11" ht="13.5" customHeight="1">
      <c r="A817" s="3360">
        <v>41702</v>
      </c>
      <c r="B817" s="3358">
        <v>3255</v>
      </c>
      <c r="C817" s="3357">
        <v>31184</v>
      </c>
      <c r="D817" s="3357">
        <v>1</v>
      </c>
      <c r="E817" s="3359">
        <v>8416</v>
      </c>
      <c r="F817" s="3361">
        <v>42856</v>
      </c>
      <c r="G817" s="3357">
        <v>4525</v>
      </c>
      <c r="H817" s="3357">
        <v>408565</v>
      </c>
      <c r="I817" s="3357">
        <v>1</v>
      </c>
      <c r="J817" s="3359">
        <v>277851</v>
      </c>
      <c r="K817" s="3357">
        <v>690942</v>
      </c>
    </row>
    <row r="818" spans="1:11" ht="13.5" customHeight="1">
      <c r="A818" s="3383">
        <v>41703</v>
      </c>
      <c r="B818" s="3381">
        <v>2189</v>
      </c>
      <c r="C818" s="3380">
        <v>23339</v>
      </c>
      <c r="D818" s="3380">
        <v>2</v>
      </c>
      <c r="E818" s="3382">
        <v>9269</v>
      </c>
      <c r="F818" s="3384">
        <v>34799</v>
      </c>
      <c r="G818" s="3380">
        <v>4562</v>
      </c>
      <c r="H818" s="3380">
        <v>405020</v>
      </c>
      <c r="I818" s="3380">
        <v>1</v>
      </c>
      <c r="J818" s="3382">
        <v>279861</v>
      </c>
      <c r="K818" s="3380">
        <v>689444</v>
      </c>
    </row>
    <row r="819" spans="1:11" ht="13.5" customHeight="1">
      <c r="A819" s="3404">
        <v>41704</v>
      </c>
      <c r="B819" s="3401">
        <v>2923</v>
      </c>
      <c r="C819" s="3400">
        <v>31420</v>
      </c>
      <c r="D819" s="3400">
        <v>1</v>
      </c>
      <c r="E819" s="3400">
        <v>5264</v>
      </c>
      <c r="F819" s="3504">
        <v>39608</v>
      </c>
      <c r="G819" s="3400">
        <v>4692</v>
      </c>
      <c r="H819" s="3400">
        <v>408028</v>
      </c>
      <c r="I819" s="3400">
        <v>0</v>
      </c>
      <c r="J819" s="3402">
        <v>282439</v>
      </c>
      <c r="K819" s="3400">
        <v>695159</v>
      </c>
    </row>
    <row r="820" spans="1:11" ht="13.5" customHeight="1">
      <c r="A820" s="3404">
        <v>41705</v>
      </c>
      <c r="B820" s="3400">
        <v>4739</v>
      </c>
      <c r="C820" s="3400">
        <v>64652</v>
      </c>
      <c r="D820" s="3400">
        <v>0</v>
      </c>
      <c r="E820" s="3400">
        <v>4305</v>
      </c>
      <c r="F820" s="3504">
        <v>73696</v>
      </c>
      <c r="G820" s="3400">
        <v>4475</v>
      </c>
      <c r="H820" s="3400">
        <v>427060</v>
      </c>
      <c r="I820" s="3400">
        <v>0</v>
      </c>
      <c r="J820" s="3400">
        <v>284104</v>
      </c>
      <c r="K820" s="3400">
        <v>715639</v>
      </c>
    </row>
    <row r="821" spans="1:11" ht="13.5" customHeight="1">
      <c r="A821" s="3404">
        <f>'Rates Futures'!A769</f>
        <v>41708</v>
      </c>
      <c r="B821" s="3380">
        <v>2726</v>
      </c>
      <c r="C821" s="3380">
        <v>29116</v>
      </c>
      <c r="D821" s="3380">
        <v>0</v>
      </c>
      <c r="E821" s="3380">
        <v>4697</v>
      </c>
      <c r="F821" s="3504">
        <v>36539</v>
      </c>
      <c r="G821" s="3380">
        <v>4404</v>
      </c>
      <c r="H821" s="3380">
        <v>424998</v>
      </c>
      <c r="I821" s="3380">
        <v>0</v>
      </c>
      <c r="J821" s="3380">
        <v>286620</v>
      </c>
      <c r="K821" s="3380">
        <v>716022</v>
      </c>
    </row>
    <row r="822" spans="1:11" ht="13.5" customHeight="1">
      <c r="A822" s="3404">
        <f>'Rates Futures'!A770</f>
        <v>41709</v>
      </c>
      <c r="B822" s="3400">
        <v>3197</v>
      </c>
      <c r="C822" s="3400">
        <v>55468</v>
      </c>
      <c r="D822" s="3400">
        <v>0</v>
      </c>
      <c r="E822" s="3400">
        <v>4937</v>
      </c>
      <c r="F822" s="3504">
        <v>63602</v>
      </c>
      <c r="G822" s="3400">
        <v>4415</v>
      </c>
      <c r="H822" s="3400">
        <v>429681</v>
      </c>
      <c r="I822" s="3400">
        <v>0</v>
      </c>
      <c r="J822" s="3400">
        <v>288674</v>
      </c>
      <c r="K822" s="3400">
        <v>722770</v>
      </c>
    </row>
    <row r="823" spans="1:11" ht="13.5" customHeight="1">
      <c r="A823" s="3404">
        <f>'Rates Futures'!A771</f>
        <v>41710</v>
      </c>
      <c r="B823" s="3400">
        <v>3789</v>
      </c>
      <c r="C823" s="3400">
        <v>86939</v>
      </c>
      <c r="D823" s="3400">
        <v>0</v>
      </c>
      <c r="E823" s="3400">
        <v>1727</v>
      </c>
      <c r="F823" s="3504">
        <v>92455</v>
      </c>
      <c r="G823" s="3400">
        <v>4691</v>
      </c>
      <c r="H823" s="3400">
        <v>442233</v>
      </c>
      <c r="I823" s="3400">
        <v>0</v>
      </c>
      <c r="J823" s="3400">
        <v>288539</v>
      </c>
      <c r="K823" s="3400">
        <v>735463</v>
      </c>
    </row>
    <row r="824" spans="1:11" ht="13.5" customHeight="1">
      <c r="A824" s="3404">
        <f>'Rates Futures'!A772</f>
        <v>41711</v>
      </c>
      <c r="B824" s="3400">
        <v>3267</v>
      </c>
      <c r="C824" s="3400">
        <v>189753</v>
      </c>
      <c r="D824" s="3400">
        <v>0</v>
      </c>
      <c r="E824" s="3400">
        <v>4187</v>
      </c>
      <c r="F824" s="3504">
        <v>197207</v>
      </c>
      <c r="G824" s="3400">
        <v>4569</v>
      </c>
      <c r="H824" s="3400">
        <v>457572</v>
      </c>
      <c r="I824" s="3400">
        <v>0</v>
      </c>
      <c r="J824" s="3400">
        <v>290680</v>
      </c>
      <c r="K824" s="3400">
        <v>752821</v>
      </c>
    </row>
    <row r="825" spans="1:11" ht="13.5" customHeight="1">
      <c r="A825" s="3404">
        <f>'Rates Futures'!A773</f>
        <v>41712</v>
      </c>
      <c r="B825" s="3400">
        <v>4327</v>
      </c>
      <c r="C825" s="3400">
        <v>165335</v>
      </c>
      <c r="D825" s="3400">
        <v>0</v>
      </c>
      <c r="E825" s="3400">
        <v>2582</v>
      </c>
      <c r="F825" s="3504">
        <v>172244</v>
      </c>
      <c r="G825" s="3400">
        <v>4610</v>
      </c>
      <c r="H825" s="3400">
        <v>464999</v>
      </c>
      <c r="I825" s="3400">
        <v>0</v>
      </c>
      <c r="J825" s="3400">
        <v>292279</v>
      </c>
      <c r="K825" s="3400">
        <v>761888</v>
      </c>
    </row>
    <row r="826" spans="1:11" ht="13.5" customHeight="1">
      <c r="A826" s="3404">
        <f>'Rates Futures'!A774</f>
        <v>41715</v>
      </c>
      <c r="B826" s="3400">
        <v>3037</v>
      </c>
      <c r="C826" s="3400">
        <v>203510</v>
      </c>
      <c r="D826" s="3400">
        <v>0</v>
      </c>
      <c r="E826" s="3400">
        <v>12916</v>
      </c>
      <c r="F826" s="3504">
        <v>219463</v>
      </c>
      <c r="G826" s="3400">
        <v>4473</v>
      </c>
      <c r="H826" s="3400">
        <v>477962</v>
      </c>
      <c r="I826" s="3400">
        <v>0</v>
      </c>
      <c r="J826" s="3400">
        <v>296971</v>
      </c>
      <c r="K826" s="3400">
        <v>779406</v>
      </c>
    </row>
    <row r="827" spans="1:11" ht="13.5" customHeight="1">
      <c r="A827" s="3404">
        <f>'Rates Futures'!A775</f>
        <v>41716</v>
      </c>
      <c r="B827" s="3400">
        <v>3799</v>
      </c>
      <c r="C827" s="3400">
        <v>205820</v>
      </c>
      <c r="D827" s="3400">
        <v>0</v>
      </c>
      <c r="E827" s="3400">
        <v>5326</v>
      </c>
      <c r="F827" s="3504">
        <v>214945</v>
      </c>
      <c r="G827" s="3400">
        <v>4483</v>
      </c>
      <c r="H827" s="3400">
        <v>498226</v>
      </c>
      <c r="I827" s="3400">
        <v>0</v>
      </c>
      <c r="J827" s="3400">
        <v>244068</v>
      </c>
      <c r="K827" s="3400">
        <v>746777</v>
      </c>
    </row>
    <row r="828" spans="1:11" ht="13.5" customHeight="1">
      <c r="A828" s="3404">
        <f>'Rates Futures'!A776</f>
        <v>41717</v>
      </c>
      <c r="B828" s="3400">
        <v>4775</v>
      </c>
      <c r="C828" s="3400">
        <v>156957</v>
      </c>
      <c r="D828" s="3400">
        <v>0</v>
      </c>
      <c r="E828" s="3400">
        <v>3264</v>
      </c>
      <c r="F828" s="3504">
        <v>164996</v>
      </c>
      <c r="G828" s="3400">
        <v>4491</v>
      </c>
      <c r="H828" s="3400">
        <v>517772</v>
      </c>
      <c r="I828" s="3400">
        <v>0</v>
      </c>
      <c r="J828" s="3400">
        <v>247044</v>
      </c>
      <c r="K828" s="3400">
        <v>769307</v>
      </c>
    </row>
    <row r="829" spans="1:11" ht="13.5" customHeight="1">
      <c r="A829" s="3404">
        <f>'Rates Futures'!A777</f>
        <v>41718</v>
      </c>
      <c r="B829" s="3400">
        <v>4143</v>
      </c>
      <c r="C829" s="3400">
        <v>63702</v>
      </c>
      <c r="D829" s="3400">
        <v>0</v>
      </c>
      <c r="E829" s="3400">
        <v>5338</v>
      </c>
      <c r="F829" s="3504">
        <v>73183</v>
      </c>
      <c r="G829" s="3400">
        <v>4363</v>
      </c>
      <c r="H829" s="3400">
        <v>479839</v>
      </c>
      <c r="I829" s="3400">
        <v>0</v>
      </c>
      <c r="J829" s="3400">
        <v>250951</v>
      </c>
      <c r="K829" s="3400">
        <v>735153</v>
      </c>
    </row>
    <row r="830" spans="1:11" ht="13.5" customHeight="1">
      <c r="A830" s="3404">
        <f>'Rates Futures'!A778</f>
        <v>41719</v>
      </c>
      <c r="B830" s="3400">
        <v>2525</v>
      </c>
      <c r="C830" s="3400">
        <v>35361</v>
      </c>
      <c r="D830" s="3400">
        <v>0</v>
      </c>
      <c r="E830" s="3400">
        <v>4651</v>
      </c>
      <c r="F830" s="3504">
        <v>42537</v>
      </c>
      <c r="G830" s="3400">
        <v>4469</v>
      </c>
      <c r="H830" s="3400">
        <v>511068</v>
      </c>
      <c r="I830" s="3400">
        <v>0</v>
      </c>
      <c r="J830" s="3400">
        <v>253584</v>
      </c>
      <c r="K830" s="3400">
        <v>769121</v>
      </c>
    </row>
    <row r="831" spans="1:11" ht="13.5" customHeight="1">
      <c r="A831" s="3404">
        <f>'Rates Futures'!A779</f>
        <v>41722</v>
      </c>
      <c r="B831" s="3400">
        <v>3739</v>
      </c>
      <c r="C831" s="3400">
        <v>30135</v>
      </c>
      <c r="D831" s="3400">
        <v>0</v>
      </c>
      <c r="E831" s="3400">
        <v>6195</v>
      </c>
      <c r="F831" s="3504">
        <v>40069</v>
      </c>
      <c r="G831" s="3400">
        <v>4428</v>
      </c>
      <c r="H831" s="3400">
        <v>395363</v>
      </c>
      <c r="I831" s="3400">
        <v>0</v>
      </c>
      <c r="J831" s="3400">
        <v>255814</v>
      </c>
      <c r="K831" s="3400">
        <v>655605</v>
      </c>
    </row>
    <row r="832" spans="1:11" ht="13.5" customHeight="1">
      <c r="A832" s="3404">
        <f>'Rates Futures'!A780</f>
        <v>41723</v>
      </c>
      <c r="B832" s="3400">
        <v>2991</v>
      </c>
      <c r="C832" s="3400">
        <v>30201</v>
      </c>
      <c r="D832" s="3400">
        <v>0</v>
      </c>
      <c r="E832" s="3400">
        <v>1924</v>
      </c>
      <c r="F832" s="3504">
        <v>35116</v>
      </c>
      <c r="G832" s="3400">
        <v>4427</v>
      </c>
      <c r="H832" s="3400">
        <v>399354</v>
      </c>
      <c r="I832" s="3400">
        <v>3</v>
      </c>
      <c r="J832" s="3400">
        <v>255763</v>
      </c>
      <c r="K832" s="3400">
        <v>659547</v>
      </c>
    </row>
    <row r="833" spans="1:11" ht="13.5" customHeight="1">
      <c r="A833" s="3404">
        <f>'Rates Futures'!A781</f>
        <v>41724</v>
      </c>
      <c r="B833" s="3400">
        <v>4419</v>
      </c>
      <c r="C833" s="3400">
        <v>30543</v>
      </c>
      <c r="D833" s="3400">
        <v>0</v>
      </c>
      <c r="E833" s="3400">
        <v>4278</v>
      </c>
      <c r="F833" s="3504">
        <v>39240</v>
      </c>
      <c r="G833" s="3400">
        <v>4287</v>
      </c>
      <c r="H833" s="3400">
        <v>402155</v>
      </c>
      <c r="I833" s="3400">
        <v>3</v>
      </c>
      <c r="J833" s="3400">
        <v>255001</v>
      </c>
      <c r="K833" s="3400">
        <v>661446</v>
      </c>
    </row>
    <row r="834" spans="1:11" ht="13.5" customHeight="1">
      <c r="A834" s="3404">
        <f>'Rates Futures'!A782</f>
        <v>41725</v>
      </c>
      <c r="B834" s="3400">
        <v>3936</v>
      </c>
      <c r="C834" s="3400">
        <v>40372</v>
      </c>
      <c r="D834" s="3400">
        <v>0</v>
      </c>
      <c r="E834" s="3400">
        <v>1988</v>
      </c>
      <c r="F834" s="3504">
        <v>46296</v>
      </c>
      <c r="G834" s="3400">
        <v>4321</v>
      </c>
      <c r="H834" s="3400">
        <v>406423</v>
      </c>
      <c r="I834" s="3400">
        <v>3</v>
      </c>
      <c r="J834" s="3400">
        <v>255124</v>
      </c>
      <c r="K834" s="3400">
        <v>665871</v>
      </c>
    </row>
    <row r="835" spans="1:11" ht="13.5" customHeight="1">
      <c r="A835" s="3404">
        <f>'Rates Futures'!A783</f>
        <v>41726</v>
      </c>
      <c r="B835" s="3400">
        <v>3329</v>
      </c>
      <c r="C835" s="3400">
        <v>39336</v>
      </c>
      <c r="D835" s="3400">
        <v>0</v>
      </c>
      <c r="E835" s="3400">
        <v>2850</v>
      </c>
      <c r="F835" s="3504">
        <v>45515</v>
      </c>
      <c r="G835" s="3400">
        <v>4422</v>
      </c>
      <c r="H835" s="3400">
        <v>420509</v>
      </c>
      <c r="I835" s="3400">
        <v>3</v>
      </c>
      <c r="J835" s="3400">
        <v>254718</v>
      </c>
      <c r="K835" s="3400">
        <v>679652</v>
      </c>
    </row>
    <row r="836" spans="1:11" ht="13.5" customHeight="1">
      <c r="A836" s="3404">
        <f>'Rates Futures'!A784</f>
        <v>41729</v>
      </c>
      <c r="B836" s="3400">
        <v>2689</v>
      </c>
      <c r="C836" s="3400">
        <v>49585</v>
      </c>
      <c r="D836" s="3400">
        <v>0</v>
      </c>
      <c r="E836" s="3400">
        <v>4161</v>
      </c>
      <c r="F836" s="3504">
        <v>56435</v>
      </c>
      <c r="G836" s="3400">
        <v>4495</v>
      </c>
      <c r="H836" s="3400">
        <v>421555</v>
      </c>
      <c r="I836" s="3400">
        <v>3</v>
      </c>
      <c r="J836" s="3400">
        <v>255917</v>
      </c>
      <c r="K836" s="3400">
        <v>681970</v>
      </c>
    </row>
    <row r="837" spans="1:11" ht="13.5" customHeight="1">
      <c r="A837" s="3404">
        <f>'Rates Futures'!A785</f>
        <v>41730</v>
      </c>
      <c r="B837" s="3400">
        <v>2239</v>
      </c>
      <c r="C837" s="3400">
        <v>55507</v>
      </c>
      <c r="D837" s="3400">
        <v>0</v>
      </c>
      <c r="E837" s="3400">
        <v>4487</v>
      </c>
      <c r="F837" s="3504">
        <v>62233</v>
      </c>
      <c r="G837" s="3400">
        <v>4555</v>
      </c>
      <c r="H837" s="3400">
        <v>417802</v>
      </c>
      <c r="I837" s="3400">
        <v>3</v>
      </c>
      <c r="J837" s="3400">
        <v>230773</v>
      </c>
      <c r="K837" s="3400">
        <v>653133</v>
      </c>
    </row>
    <row r="838" spans="1:11" ht="13.5" customHeight="1">
      <c r="A838" s="3404">
        <f>'Rates Futures'!A786</f>
        <v>41731</v>
      </c>
      <c r="B838" s="3400">
        <v>2472</v>
      </c>
      <c r="C838" s="3400">
        <v>28940</v>
      </c>
      <c r="D838" s="3400">
        <v>0</v>
      </c>
      <c r="E838" s="3400">
        <v>881</v>
      </c>
      <c r="F838" s="3504">
        <v>32293</v>
      </c>
      <c r="G838" s="3400">
        <v>4703</v>
      </c>
      <c r="H838" s="3400">
        <v>424192</v>
      </c>
      <c r="I838" s="3400">
        <v>3</v>
      </c>
      <c r="J838" s="3400">
        <v>231461</v>
      </c>
      <c r="K838" s="3400">
        <v>660359</v>
      </c>
    </row>
    <row r="839" spans="1:11" ht="13.5" customHeight="1">
      <c r="A839" s="3404">
        <f>'Rates Futures'!A787</f>
        <v>41732</v>
      </c>
      <c r="B839" s="3400">
        <v>2326</v>
      </c>
      <c r="C839" s="3400">
        <v>28141</v>
      </c>
      <c r="D839" s="3400">
        <v>0</v>
      </c>
      <c r="E839" s="3400">
        <v>2913</v>
      </c>
      <c r="F839" s="3504">
        <v>33380</v>
      </c>
      <c r="G839" s="3400">
        <v>4704</v>
      </c>
      <c r="H839" s="3400">
        <v>425449</v>
      </c>
      <c r="I839" s="3400">
        <v>3</v>
      </c>
      <c r="J839" s="3400">
        <v>232846</v>
      </c>
      <c r="K839" s="3400">
        <v>663002</v>
      </c>
    </row>
    <row r="840" spans="1:11" ht="13.5" customHeight="1">
      <c r="A840" s="3404">
        <f>'Rates Futures'!A788</f>
        <v>41733</v>
      </c>
      <c r="B840" s="3400">
        <v>3091</v>
      </c>
      <c r="C840" s="3400">
        <v>52077</v>
      </c>
      <c r="D840" s="3400">
        <v>0</v>
      </c>
      <c r="E840" s="3400">
        <v>9797</v>
      </c>
      <c r="F840" s="3504">
        <v>64965</v>
      </c>
      <c r="G840" s="3400">
        <v>4467</v>
      </c>
      <c r="H840" s="3400">
        <v>428649</v>
      </c>
      <c r="I840" s="3400">
        <v>3</v>
      </c>
      <c r="J840" s="3400">
        <v>239671</v>
      </c>
      <c r="K840" s="3400">
        <v>672790</v>
      </c>
    </row>
    <row r="841" spans="1:11" ht="13.5" customHeight="1">
      <c r="A841" s="3404">
        <f>'Rates Futures'!A789</f>
        <v>41736</v>
      </c>
      <c r="B841" s="3400">
        <v>1501</v>
      </c>
      <c r="C841" s="3400">
        <v>24276</v>
      </c>
      <c r="D841" s="3400">
        <v>0</v>
      </c>
      <c r="E841" s="3400">
        <v>2611</v>
      </c>
      <c r="F841" s="3504">
        <v>28388</v>
      </c>
      <c r="G841" s="3400">
        <v>4508</v>
      </c>
      <c r="H841" s="3400">
        <v>429957</v>
      </c>
      <c r="I841" s="3400">
        <v>3</v>
      </c>
      <c r="J841" s="3400">
        <v>240920</v>
      </c>
      <c r="K841" s="3400">
        <v>675388</v>
      </c>
    </row>
    <row r="842" spans="1:11" ht="13.5" customHeight="1">
      <c r="A842" s="3404">
        <f>'Rates Futures'!A790</f>
        <v>41737</v>
      </c>
      <c r="B842" s="3400">
        <v>2161</v>
      </c>
      <c r="C842" s="3400">
        <v>42807</v>
      </c>
      <c r="D842" s="3400">
        <v>0</v>
      </c>
      <c r="E842" s="3400">
        <v>1101</v>
      </c>
      <c r="F842" s="3400">
        <v>46069</v>
      </c>
      <c r="G842" s="3400">
        <v>4474</v>
      </c>
      <c r="H842" s="3400">
        <v>431208</v>
      </c>
      <c r="I842" s="3400">
        <v>3</v>
      </c>
      <c r="J842" s="3400">
        <v>241933</v>
      </c>
      <c r="K842" s="3400">
        <v>677618</v>
      </c>
    </row>
    <row r="843" spans="1:11" ht="13.5" customHeight="1">
      <c r="A843" s="3404">
        <f>'Rates Futures'!A791</f>
        <v>41738</v>
      </c>
      <c r="B843" s="3400">
        <v>2972</v>
      </c>
      <c r="C843" s="3400">
        <v>38967</v>
      </c>
      <c r="D843" s="3400">
        <v>0</v>
      </c>
      <c r="E843" s="3400">
        <v>4594</v>
      </c>
      <c r="F843" s="3400">
        <v>46533</v>
      </c>
      <c r="G843" s="3400">
        <v>4570</v>
      </c>
      <c r="H843" s="3400">
        <v>431317</v>
      </c>
      <c r="I843" s="3400">
        <v>3</v>
      </c>
      <c r="J843" s="3400">
        <v>245099</v>
      </c>
      <c r="K843" s="3400">
        <v>680989</v>
      </c>
    </row>
    <row r="844" spans="1:11" ht="13.5" customHeight="1">
      <c r="A844" s="3404">
        <f>'Rates Futures'!A792</f>
        <v>41739</v>
      </c>
      <c r="B844" s="3400">
        <v>3099</v>
      </c>
      <c r="C844" s="3400">
        <v>34338</v>
      </c>
      <c r="D844" s="3400">
        <v>0</v>
      </c>
      <c r="E844" s="3400">
        <v>2031</v>
      </c>
      <c r="F844" s="3400">
        <v>39468</v>
      </c>
      <c r="G844" s="3400">
        <v>4452</v>
      </c>
      <c r="H844" s="3400">
        <v>434402</v>
      </c>
      <c r="I844" s="3400">
        <v>3</v>
      </c>
      <c r="J844" s="3400">
        <v>246357</v>
      </c>
      <c r="K844" s="3400">
        <v>685304</v>
      </c>
    </row>
    <row r="845" spans="1:11" ht="13.5" customHeight="1">
      <c r="A845" s="3404">
        <f>'Rates Futures'!A793</f>
        <v>41740</v>
      </c>
      <c r="B845" s="3400">
        <v>1899</v>
      </c>
      <c r="C845" s="3400">
        <v>45395</v>
      </c>
      <c r="D845" s="3400">
        <v>0</v>
      </c>
      <c r="E845" s="3400">
        <v>1902</v>
      </c>
      <c r="F845" s="3400">
        <v>49196</v>
      </c>
      <c r="G845" s="3400">
        <v>4527</v>
      </c>
      <c r="H845" s="3400">
        <v>442741</v>
      </c>
      <c r="I845" s="3400">
        <v>3</v>
      </c>
      <c r="J845" s="3400">
        <v>247783</v>
      </c>
      <c r="K845" s="3400">
        <v>695054</v>
      </c>
    </row>
    <row r="846" spans="1:11" ht="13.5" customHeight="1">
      <c r="A846" s="3404">
        <f>'Rates Futures'!A794</f>
        <v>41743</v>
      </c>
      <c r="B846" s="3400">
        <v>2317</v>
      </c>
      <c r="C846" s="3400">
        <v>31257</v>
      </c>
      <c r="D846" s="3400">
        <v>0</v>
      </c>
      <c r="E846" s="3400">
        <v>350</v>
      </c>
      <c r="F846" s="3400">
        <v>33924</v>
      </c>
      <c r="G846" s="3400">
        <v>4494</v>
      </c>
      <c r="H846" s="3400">
        <v>444158</v>
      </c>
      <c r="I846" s="3400">
        <v>3</v>
      </c>
      <c r="J846" s="3400">
        <v>248133</v>
      </c>
      <c r="K846" s="3400">
        <v>696788</v>
      </c>
    </row>
    <row r="847" spans="1:11" ht="13.5" customHeight="1">
      <c r="A847" s="3404">
        <f>'Rates Futures'!A795</f>
        <v>41744</v>
      </c>
      <c r="B847" s="3400">
        <v>4790</v>
      </c>
      <c r="C847" s="3400">
        <v>60358</v>
      </c>
      <c r="D847" s="3400">
        <v>0</v>
      </c>
      <c r="E847" s="3400">
        <v>612</v>
      </c>
      <c r="F847" s="3400">
        <v>65760</v>
      </c>
      <c r="G847" s="3400">
        <v>4436</v>
      </c>
      <c r="H847" s="3400">
        <v>444277</v>
      </c>
      <c r="I847" s="3400">
        <v>3</v>
      </c>
      <c r="J847" s="3400">
        <v>248359</v>
      </c>
      <c r="K847" s="3400">
        <v>697075</v>
      </c>
    </row>
    <row r="848" spans="1:11" ht="13.5" customHeight="1">
      <c r="A848" s="3404">
        <f>'Rates Futures'!A796</f>
        <v>41745</v>
      </c>
      <c r="B848" s="3400">
        <v>2407</v>
      </c>
      <c r="C848" s="3400">
        <v>22548</v>
      </c>
      <c r="D848" s="3400">
        <v>0</v>
      </c>
      <c r="E848" s="3400">
        <v>5461</v>
      </c>
      <c r="F848" s="3400">
        <v>30416</v>
      </c>
      <c r="G848" s="3400">
        <v>4312</v>
      </c>
      <c r="H848" s="3400">
        <v>443042</v>
      </c>
      <c r="I848" s="3400">
        <v>3</v>
      </c>
      <c r="J848" s="3400">
        <v>249217</v>
      </c>
      <c r="K848" s="3400">
        <v>696574</v>
      </c>
    </row>
    <row r="849" spans="1:11" ht="13.5" customHeight="1">
      <c r="A849" s="3404">
        <f>'Rates Futures'!A797</f>
        <v>41746</v>
      </c>
      <c r="B849" s="3400">
        <v>2194</v>
      </c>
      <c r="C849" s="3400">
        <v>24495</v>
      </c>
      <c r="D849" s="3400">
        <v>0</v>
      </c>
      <c r="E849" s="3400">
        <v>680</v>
      </c>
      <c r="F849" s="3400">
        <v>27369</v>
      </c>
      <c r="G849" s="3400">
        <v>4207</v>
      </c>
      <c r="H849" s="3400">
        <v>442437</v>
      </c>
      <c r="I849" s="3400">
        <v>3</v>
      </c>
      <c r="J849" s="3400">
        <v>249715</v>
      </c>
      <c r="K849" s="3400">
        <v>696362</v>
      </c>
    </row>
    <row r="850" spans="1:11" ht="13.5" customHeight="1">
      <c r="A850" s="3404">
        <f>'Rates Futures'!A798</f>
        <v>41750</v>
      </c>
      <c r="B850" s="3400">
        <v>2368</v>
      </c>
      <c r="C850" s="3400">
        <v>10493</v>
      </c>
      <c r="D850" s="3400">
        <v>0</v>
      </c>
      <c r="E850" s="3400">
        <v>1408</v>
      </c>
      <c r="F850" s="3400">
        <v>14269</v>
      </c>
      <c r="G850" s="3400">
        <v>4236</v>
      </c>
      <c r="H850" s="3400">
        <v>444305</v>
      </c>
      <c r="I850" s="3400">
        <v>3</v>
      </c>
      <c r="J850" s="3400">
        <v>250308</v>
      </c>
      <c r="K850" s="3400">
        <v>698852</v>
      </c>
    </row>
    <row r="851" spans="1:11" ht="13.5" customHeight="1">
      <c r="A851" s="3404">
        <f>'Rates Futures'!A799</f>
        <v>41751</v>
      </c>
      <c r="B851" s="3400">
        <v>2727</v>
      </c>
      <c r="C851" s="3400">
        <v>22777</v>
      </c>
      <c r="D851" s="3400">
        <v>0</v>
      </c>
      <c r="E851" s="3400">
        <v>7077</v>
      </c>
      <c r="F851" s="3400">
        <v>32581</v>
      </c>
      <c r="G851" s="3400">
        <v>4262</v>
      </c>
      <c r="H851" s="3400">
        <v>441828</v>
      </c>
      <c r="I851" s="3400">
        <v>3</v>
      </c>
      <c r="J851" s="3400">
        <v>250267</v>
      </c>
      <c r="K851" s="3400">
        <v>696360</v>
      </c>
    </row>
    <row r="852" spans="1:11" ht="13.5" customHeight="1">
      <c r="A852" s="3404">
        <f>'Rates Futures'!A800</f>
        <v>41752</v>
      </c>
      <c r="B852" s="3400">
        <v>2075</v>
      </c>
      <c r="C852" s="3400">
        <v>33788</v>
      </c>
      <c r="D852" s="3400">
        <v>0</v>
      </c>
      <c r="E852" s="3400">
        <v>2550</v>
      </c>
      <c r="F852" s="3400">
        <v>38413</v>
      </c>
      <c r="G852" s="3400">
        <v>4297</v>
      </c>
      <c r="H852" s="3400">
        <v>446084</v>
      </c>
      <c r="I852" s="3400">
        <v>3</v>
      </c>
      <c r="J852" s="3400">
        <v>251215</v>
      </c>
      <c r="K852" s="3400">
        <v>701599</v>
      </c>
    </row>
    <row r="853" spans="1:11" ht="13.5" customHeight="1">
      <c r="A853" s="3404">
        <f>'Rates Futures'!A801</f>
        <v>41753</v>
      </c>
      <c r="B853" s="3400">
        <v>5096</v>
      </c>
      <c r="C853" s="3400">
        <v>30940</v>
      </c>
      <c r="D853" s="3400">
        <v>0</v>
      </c>
      <c r="E853" s="3400">
        <v>6534</v>
      </c>
      <c r="F853" s="3400">
        <v>42570</v>
      </c>
      <c r="G853" s="3400">
        <v>4234</v>
      </c>
      <c r="H853" s="3400">
        <v>447590</v>
      </c>
      <c r="I853" s="3400">
        <v>3</v>
      </c>
      <c r="J853" s="3400">
        <v>253526</v>
      </c>
      <c r="K853" s="3400">
        <v>705353</v>
      </c>
    </row>
    <row r="854" spans="1:11" ht="13.5" customHeight="1">
      <c r="A854" s="3404">
        <f>'Rates Futures'!A802</f>
        <v>41754</v>
      </c>
      <c r="B854" s="3400">
        <v>3198</v>
      </c>
      <c r="C854" s="3400">
        <v>29566</v>
      </c>
      <c r="D854" s="3400">
        <v>0</v>
      </c>
      <c r="E854" s="3400">
        <v>2155</v>
      </c>
      <c r="F854" s="3400">
        <v>34919</v>
      </c>
      <c r="G854" s="3400">
        <v>4310</v>
      </c>
      <c r="H854" s="3400">
        <v>450246</v>
      </c>
      <c r="I854" s="3400">
        <v>3</v>
      </c>
      <c r="J854" s="3400">
        <v>254372</v>
      </c>
      <c r="K854" s="3400">
        <v>708931</v>
      </c>
    </row>
    <row r="855" spans="1:11" ht="13.5" customHeight="1">
      <c r="A855" s="3404">
        <f>'Rates Futures'!A803</f>
        <v>41757</v>
      </c>
      <c r="B855" s="3400">
        <v>3836</v>
      </c>
      <c r="C855" s="3400">
        <v>23150</v>
      </c>
      <c r="D855" s="3400">
        <v>0</v>
      </c>
      <c r="E855" s="3400">
        <v>1931</v>
      </c>
      <c r="F855" s="3400">
        <v>28917</v>
      </c>
      <c r="G855" s="3400">
        <v>4295</v>
      </c>
      <c r="H855" s="3400">
        <v>453589</v>
      </c>
      <c r="I855" s="3400">
        <v>3</v>
      </c>
      <c r="J855" s="3400">
        <v>255754</v>
      </c>
      <c r="K855" s="3400">
        <v>713641</v>
      </c>
    </row>
    <row r="856" spans="1:11" ht="13.5" customHeight="1">
      <c r="A856" s="3404">
        <f>'Rates Futures'!A804</f>
        <v>41758</v>
      </c>
      <c r="B856" s="3400">
        <v>3801</v>
      </c>
      <c r="C856" s="3400">
        <v>24307</v>
      </c>
      <c r="D856" s="3400">
        <v>0</v>
      </c>
      <c r="E856" s="3400">
        <v>9299</v>
      </c>
      <c r="F856" s="3400">
        <v>29037</v>
      </c>
      <c r="G856" s="3400">
        <v>4253</v>
      </c>
      <c r="H856" s="3400">
        <v>453894</v>
      </c>
      <c r="I856" s="3400">
        <v>3</v>
      </c>
      <c r="J856" s="3400">
        <v>256192</v>
      </c>
      <c r="K856" s="3400">
        <v>714342</v>
      </c>
    </row>
    <row r="857" spans="1:11" ht="13.5" customHeight="1">
      <c r="A857" s="3404">
        <f>'Rates Futures'!A805</f>
        <v>41759</v>
      </c>
      <c r="B857" s="3400">
        <v>3606</v>
      </c>
      <c r="C857" s="3400">
        <v>29369</v>
      </c>
      <c r="D857" s="3400">
        <v>0</v>
      </c>
      <c r="E857" s="3400">
        <v>5553</v>
      </c>
      <c r="F857" s="3400">
        <v>38528</v>
      </c>
      <c r="G857" s="3400">
        <v>4323</v>
      </c>
      <c r="H857" s="3400">
        <v>457845</v>
      </c>
      <c r="I857" s="3400">
        <v>3</v>
      </c>
      <c r="J857" s="3400">
        <v>257874</v>
      </c>
      <c r="K857" s="3400">
        <v>720045</v>
      </c>
    </row>
    <row r="858" spans="1:11" ht="13.5" customHeight="1">
      <c r="A858" s="3404">
        <f>'Rates Futures'!A806</f>
        <v>41760</v>
      </c>
      <c r="B858" s="3400">
        <v>3352</v>
      </c>
      <c r="C858" s="3400">
        <v>21588</v>
      </c>
      <c r="D858" s="3400">
        <v>0</v>
      </c>
      <c r="E858" s="3400">
        <v>1047</v>
      </c>
      <c r="F858" s="3400">
        <v>25987</v>
      </c>
      <c r="G858" s="3400">
        <v>4352</v>
      </c>
      <c r="H858" s="3400">
        <v>458673</v>
      </c>
      <c r="I858" s="3400">
        <v>3</v>
      </c>
      <c r="J858" s="3400">
        <v>241410</v>
      </c>
      <c r="K858" s="3400">
        <v>703913</v>
      </c>
    </row>
    <row r="859" spans="1:11" ht="13.5" customHeight="1">
      <c r="A859" s="3404">
        <f>'Rates Futures'!A807</f>
        <v>41761</v>
      </c>
      <c r="B859" s="3400">
        <v>3866</v>
      </c>
      <c r="C859" s="3400">
        <v>21813</v>
      </c>
      <c r="D859" s="3400">
        <v>0</v>
      </c>
      <c r="E859" s="3400">
        <v>677</v>
      </c>
      <c r="F859" s="3400">
        <v>26356</v>
      </c>
      <c r="G859" s="3400">
        <v>4183</v>
      </c>
      <c r="H859" s="3400">
        <v>457772</v>
      </c>
      <c r="I859" s="3400">
        <v>3</v>
      </c>
      <c r="J859" s="3400">
        <v>241373</v>
      </c>
      <c r="K859" s="3400">
        <v>703331</v>
      </c>
    </row>
    <row r="860" spans="1:11" ht="13.5" customHeight="1">
      <c r="A860" s="3404">
        <f>'Rates Futures'!A808</f>
        <v>41764</v>
      </c>
      <c r="B860" s="3400">
        <v>2232</v>
      </c>
      <c r="C860" s="3400">
        <v>13942</v>
      </c>
      <c r="D860" s="3400">
        <v>0</v>
      </c>
      <c r="E860" s="3400">
        <v>360</v>
      </c>
      <c r="F860" s="3400">
        <v>16534</v>
      </c>
      <c r="G860" s="3400">
        <v>4253</v>
      </c>
      <c r="H860" s="3400">
        <v>457458</v>
      </c>
      <c r="I860" s="3400">
        <v>3</v>
      </c>
      <c r="J860" s="3400">
        <v>241453</v>
      </c>
      <c r="K860" s="3400">
        <v>703167</v>
      </c>
    </row>
    <row r="861" spans="1:11" ht="13.5" customHeight="1">
      <c r="A861" s="3404">
        <f>'Rates Futures'!A809</f>
        <v>41765</v>
      </c>
      <c r="B861" s="3400">
        <v>1704</v>
      </c>
      <c r="C861" s="3400">
        <v>22158</v>
      </c>
      <c r="D861" s="3400">
        <v>0</v>
      </c>
      <c r="E861" s="3400">
        <v>3152</v>
      </c>
      <c r="F861" s="3400">
        <v>27014</v>
      </c>
      <c r="G861" s="3400">
        <v>4268</v>
      </c>
      <c r="H861" s="3400">
        <v>461377</v>
      </c>
      <c r="I861" s="3400">
        <v>3</v>
      </c>
      <c r="J861" s="3400">
        <v>242561</v>
      </c>
      <c r="K861" s="3400">
        <v>708209</v>
      </c>
    </row>
    <row r="862" spans="1:11" ht="13.5" customHeight="1">
      <c r="A862" s="3404">
        <f>'Rates Futures'!A810</f>
        <v>41766</v>
      </c>
      <c r="B862" s="3400">
        <v>2978</v>
      </c>
      <c r="C862" s="3400">
        <v>26163</v>
      </c>
      <c r="D862" s="3400">
        <v>0</v>
      </c>
      <c r="E862" s="3400">
        <v>855</v>
      </c>
      <c r="F862" s="3400">
        <v>29996</v>
      </c>
      <c r="G862" s="3400">
        <v>4312</v>
      </c>
      <c r="H862" s="3400">
        <v>462806</v>
      </c>
      <c r="I862" s="3400">
        <v>3</v>
      </c>
      <c r="J862" s="3400">
        <v>243273</v>
      </c>
      <c r="K862" s="3400">
        <v>710394</v>
      </c>
    </row>
    <row r="863" spans="1:11" ht="13.5" customHeight="1">
      <c r="A863" s="3404">
        <f>'Rates Futures'!A811</f>
        <v>41767</v>
      </c>
      <c r="B863" s="3400">
        <v>2300</v>
      </c>
      <c r="C863" s="3400">
        <v>33935</v>
      </c>
      <c r="D863" s="3400">
        <v>0</v>
      </c>
      <c r="E863" s="3400">
        <v>152</v>
      </c>
      <c r="F863" s="3400">
        <v>36387</v>
      </c>
      <c r="G863" s="3400">
        <v>4265</v>
      </c>
      <c r="H863" s="3400">
        <v>465525</v>
      </c>
      <c r="I863" s="3400">
        <v>3</v>
      </c>
      <c r="J863" s="3400">
        <v>243312</v>
      </c>
      <c r="K863" s="3400">
        <v>713105</v>
      </c>
    </row>
    <row r="864" spans="1:11" ht="13.5" customHeight="1">
      <c r="A864" s="3404">
        <f>'Rates Futures'!A812</f>
        <v>41768</v>
      </c>
      <c r="B864" s="3400">
        <v>2047</v>
      </c>
      <c r="C864" s="3400">
        <v>22427</v>
      </c>
      <c r="D864" s="3400">
        <v>0</v>
      </c>
      <c r="E864" s="3400">
        <v>2730</v>
      </c>
      <c r="F864" s="3400">
        <v>27204</v>
      </c>
      <c r="G864" s="3400">
        <v>4388</v>
      </c>
      <c r="H864" s="3400">
        <v>465742</v>
      </c>
      <c r="I864" s="3400">
        <v>3</v>
      </c>
      <c r="J864" s="3400">
        <v>244992</v>
      </c>
      <c r="K864" s="3400">
        <v>715125</v>
      </c>
    </row>
    <row r="865" spans="1:11" ht="13.5" customHeight="1">
      <c r="A865" s="3404">
        <f>'Rates Futures'!A813</f>
        <v>41771</v>
      </c>
      <c r="B865" s="3400">
        <v>2401</v>
      </c>
      <c r="C865" s="3400">
        <v>17315</v>
      </c>
      <c r="D865" s="3400">
        <v>0</v>
      </c>
      <c r="E865" s="3400">
        <v>1708</v>
      </c>
      <c r="F865" s="3400">
        <v>21424</v>
      </c>
      <c r="G865" s="3400">
        <v>4291</v>
      </c>
      <c r="H865" s="3400">
        <v>468140</v>
      </c>
      <c r="I865" s="3400">
        <v>3</v>
      </c>
      <c r="J865" s="3400">
        <v>245874</v>
      </c>
      <c r="K865" s="3400">
        <v>718308</v>
      </c>
    </row>
    <row r="866" spans="1:11" ht="13.5" customHeight="1">
      <c r="A866" s="3404">
        <f>'Rates Futures'!A814</f>
        <v>41772</v>
      </c>
      <c r="B866" s="3400">
        <v>2928</v>
      </c>
      <c r="C866" s="3400">
        <v>29614</v>
      </c>
      <c r="D866" s="3400">
        <v>0</v>
      </c>
      <c r="E866" s="3400">
        <v>2300</v>
      </c>
      <c r="F866" s="3400">
        <v>34842</v>
      </c>
      <c r="G866" s="3400">
        <v>4380</v>
      </c>
      <c r="H866" s="3400">
        <v>480170</v>
      </c>
      <c r="I866" s="3400">
        <v>3</v>
      </c>
      <c r="J866" s="3400">
        <v>246646</v>
      </c>
      <c r="K866" s="3400">
        <v>731199</v>
      </c>
    </row>
    <row r="867" spans="1:11" ht="13.5" customHeight="1">
      <c r="A867" s="3404">
        <f>'Rates Futures'!A815</f>
        <v>41773</v>
      </c>
      <c r="B867" s="3400">
        <v>2447</v>
      </c>
      <c r="C867" s="3400">
        <v>19976</v>
      </c>
      <c r="D867" s="3400">
        <v>0</v>
      </c>
      <c r="E867" s="3400">
        <v>1813</v>
      </c>
      <c r="F867" s="3400">
        <v>24236</v>
      </c>
      <c r="G867" s="3400">
        <v>4343</v>
      </c>
      <c r="H867" s="3400">
        <v>481710</v>
      </c>
      <c r="I867" s="3400">
        <v>3</v>
      </c>
      <c r="J867" s="3400">
        <v>247944</v>
      </c>
      <c r="K867" s="3400">
        <v>734000</v>
      </c>
    </row>
    <row r="868" spans="1:11" ht="13.5" customHeight="1">
      <c r="A868" s="3404">
        <f>'Rates Futures'!A816</f>
        <v>41774</v>
      </c>
      <c r="B868" s="3400">
        <v>2414</v>
      </c>
      <c r="C868" s="3400">
        <v>30776</v>
      </c>
      <c r="D868" s="3400">
        <v>0</v>
      </c>
      <c r="E868" s="3400">
        <v>2039</v>
      </c>
      <c r="F868" s="3400">
        <v>35229</v>
      </c>
      <c r="G868" s="3400">
        <v>4347</v>
      </c>
      <c r="H868" s="3400">
        <v>482957</v>
      </c>
      <c r="I868" s="3400">
        <v>3</v>
      </c>
      <c r="J868" s="3400">
        <v>248611</v>
      </c>
      <c r="K868" s="3400">
        <v>735918</v>
      </c>
    </row>
    <row r="869" spans="1:11" ht="13.5" customHeight="1">
      <c r="A869" s="3404">
        <f>'Rates Futures'!A817</f>
        <v>41775</v>
      </c>
      <c r="B869" s="3400">
        <v>1926</v>
      </c>
      <c r="C869" s="3400">
        <v>20998</v>
      </c>
      <c r="D869" s="3400">
        <v>0</v>
      </c>
      <c r="E869" s="3400">
        <v>1116</v>
      </c>
      <c r="F869" s="3400">
        <v>24040</v>
      </c>
      <c r="G869" s="3400">
        <v>4363</v>
      </c>
      <c r="H869" s="3400">
        <v>479574</v>
      </c>
      <c r="I869" s="3400">
        <v>3</v>
      </c>
      <c r="J869" s="3400">
        <v>249214</v>
      </c>
      <c r="K869" s="3400">
        <v>733154</v>
      </c>
    </row>
    <row r="870" spans="1:11" ht="13.5" customHeight="1">
      <c r="A870" s="3404">
        <f>'Rates Futures'!A818</f>
        <v>41778</v>
      </c>
      <c r="B870" s="3400">
        <v>2621</v>
      </c>
      <c r="C870" s="3400">
        <v>17796</v>
      </c>
      <c r="D870" s="3400">
        <v>0</v>
      </c>
      <c r="E870" s="3400">
        <v>3490</v>
      </c>
      <c r="F870" s="3400">
        <v>23907</v>
      </c>
      <c r="G870" s="3400">
        <v>4322</v>
      </c>
      <c r="H870" s="3400">
        <v>482223</v>
      </c>
      <c r="I870" s="3400">
        <v>3</v>
      </c>
      <c r="J870" s="3400">
        <v>249729</v>
      </c>
      <c r="K870" s="3400">
        <v>736277</v>
      </c>
    </row>
    <row r="871" spans="1:11" ht="13.5" customHeight="1">
      <c r="A871" s="3404">
        <f>'Rates Futures'!A819</f>
        <v>41779</v>
      </c>
      <c r="B871" s="3400">
        <v>2319</v>
      </c>
      <c r="C871" s="3400">
        <v>27847</v>
      </c>
      <c r="D871" s="3400">
        <v>0</v>
      </c>
      <c r="E871" s="3400">
        <v>1203</v>
      </c>
      <c r="F871" s="3400">
        <v>31369</v>
      </c>
      <c r="G871" s="3400">
        <v>4410</v>
      </c>
      <c r="H871" s="3400">
        <v>489386</v>
      </c>
      <c r="I871" s="3400">
        <v>3</v>
      </c>
      <c r="J871" s="3400">
        <v>250234</v>
      </c>
      <c r="K871" s="3400">
        <v>744033</v>
      </c>
    </row>
    <row r="872" spans="1:11" ht="13.5" customHeight="1">
      <c r="A872" s="3404">
        <f>'Rates Futures'!A820</f>
        <v>41780</v>
      </c>
      <c r="B872" s="3400">
        <v>1901</v>
      </c>
      <c r="C872" s="3400">
        <v>19981</v>
      </c>
      <c r="D872" s="3400">
        <v>0</v>
      </c>
      <c r="E872" s="3400">
        <v>1753</v>
      </c>
      <c r="F872" s="3400">
        <v>23635</v>
      </c>
      <c r="G872" s="3400">
        <v>4341</v>
      </c>
      <c r="H872" s="3400">
        <v>489947</v>
      </c>
      <c r="I872" s="3400">
        <v>3</v>
      </c>
      <c r="J872" s="3400">
        <v>250764</v>
      </c>
      <c r="K872" s="3400">
        <v>745055</v>
      </c>
    </row>
    <row r="873" spans="1:11" ht="13.5" customHeight="1">
      <c r="A873" s="3404">
        <f>'Rates Futures'!A821</f>
        <v>41781</v>
      </c>
      <c r="B873" s="3400">
        <v>2540</v>
      </c>
      <c r="C873" s="3400">
        <v>23249</v>
      </c>
      <c r="D873" s="3400">
        <v>0</v>
      </c>
      <c r="E873" s="3400">
        <v>3009</v>
      </c>
      <c r="F873" s="3400">
        <v>28798</v>
      </c>
      <c r="G873" s="3400">
        <v>4272</v>
      </c>
      <c r="H873" s="3400">
        <v>494021</v>
      </c>
      <c r="I873" s="3400">
        <v>3</v>
      </c>
      <c r="J873" s="3400">
        <v>251483</v>
      </c>
      <c r="K873" s="3400">
        <v>749779</v>
      </c>
    </row>
    <row r="874" spans="1:11" ht="13.5" customHeight="1">
      <c r="A874" s="3404">
        <f>'Rates Futures'!A822</f>
        <v>41782</v>
      </c>
      <c r="B874" s="3400">
        <v>2008</v>
      </c>
      <c r="C874" s="3400">
        <v>21891</v>
      </c>
      <c r="D874" s="3400">
        <v>0</v>
      </c>
      <c r="E874" s="3400">
        <v>1721</v>
      </c>
      <c r="F874" s="3400">
        <v>25620</v>
      </c>
      <c r="G874" s="3400">
        <v>4357</v>
      </c>
      <c r="H874" s="3400">
        <v>495727</v>
      </c>
      <c r="I874" s="3400">
        <v>3</v>
      </c>
      <c r="J874" s="3400">
        <v>251258</v>
      </c>
      <c r="K874" s="3400">
        <v>751345</v>
      </c>
    </row>
    <row r="875" spans="1:11" ht="13.5" customHeight="1">
      <c r="A875" s="3404">
        <f>'Rates Futures'!A823</f>
        <v>41786</v>
      </c>
      <c r="B875" s="3400">
        <v>4445</v>
      </c>
      <c r="C875" s="3400">
        <v>31732</v>
      </c>
      <c r="D875" s="3400">
        <v>0</v>
      </c>
      <c r="E875" s="3400">
        <v>1619</v>
      </c>
      <c r="F875" s="3400">
        <v>37796</v>
      </c>
      <c r="G875" s="3400">
        <v>4535</v>
      </c>
      <c r="H875" s="3400">
        <v>498955</v>
      </c>
      <c r="I875" s="3400">
        <v>3</v>
      </c>
      <c r="J875" s="3400">
        <v>251911</v>
      </c>
      <c r="K875" s="3400">
        <v>755404</v>
      </c>
    </row>
    <row r="876" spans="1:11" ht="13.5" customHeight="1">
      <c r="A876" s="3404">
        <f>'Rates Futures'!A824</f>
        <v>41787</v>
      </c>
      <c r="B876" s="3400">
        <v>3212</v>
      </c>
      <c r="C876" s="3400">
        <v>26172</v>
      </c>
      <c r="D876" s="3400">
        <v>0</v>
      </c>
      <c r="E876" s="3400">
        <v>3735</v>
      </c>
      <c r="F876" s="3400">
        <v>33119</v>
      </c>
      <c r="G876" s="3400">
        <v>4238</v>
      </c>
      <c r="H876" s="3400">
        <v>497344</v>
      </c>
      <c r="I876" s="3400">
        <v>3</v>
      </c>
      <c r="J876" s="3400">
        <v>253711</v>
      </c>
      <c r="K876" s="3400">
        <v>755296</v>
      </c>
    </row>
    <row r="877" spans="1:11" ht="13.5" customHeight="1">
      <c r="A877" s="3404">
        <f>'Rates Futures'!A825</f>
        <v>41788</v>
      </c>
      <c r="B877" s="3400">
        <v>3270</v>
      </c>
      <c r="C877" s="3400">
        <v>17817</v>
      </c>
      <c r="D877" s="3400">
        <v>0</v>
      </c>
      <c r="E877" s="3400">
        <v>10641</v>
      </c>
      <c r="F877" s="3400">
        <v>21728</v>
      </c>
      <c r="G877" s="3400">
        <v>4275</v>
      </c>
      <c r="H877" s="3400">
        <v>497977</v>
      </c>
      <c r="I877" s="3400">
        <v>3</v>
      </c>
      <c r="J877" s="3400">
        <v>256727</v>
      </c>
      <c r="K877" s="3400">
        <v>758982</v>
      </c>
    </row>
    <row r="878" spans="1:11">
      <c r="A878" s="3404">
        <f>'Rates Futures'!A826</f>
        <v>41789</v>
      </c>
      <c r="B878" s="3400">
        <v>2828</v>
      </c>
      <c r="C878" s="3400">
        <v>37752</v>
      </c>
      <c r="D878" s="3400">
        <v>0</v>
      </c>
      <c r="E878" s="3400">
        <v>7726</v>
      </c>
      <c r="F878" s="3400">
        <v>48306</v>
      </c>
      <c r="G878" s="3400">
        <v>4341</v>
      </c>
      <c r="H878" s="3400">
        <v>493814</v>
      </c>
      <c r="I878" s="3400">
        <v>3</v>
      </c>
      <c r="J878" s="3400">
        <v>258098</v>
      </c>
      <c r="K878" s="3400">
        <v>756256</v>
      </c>
    </row>
    <row r="879" spans="1:11">
      <c r="A879" s="3404">
        <f>'Rates Futures'!A827</f>
        <v>41792</v>
      </c>
      <c r="B879" s="3400">
        <v>1477</v>
      </c>
      <c r="C879" s="3400">
        <v>23243</v>
      </c>
      <c r="D879" s="3400">
        <v>0</v>
      </c>
      <c r="E879" s="3400">
        <v>4834</v>
      </c>
      <c r="F879" s="3400">
        <v>29554</v>
      </c>
      <c r="G879" s="3400">
        <v>4325</v>
      </c>
      <c r="H879" s="3400">
        <v>491679</v>
      </c>
      <c r="I879" s="3400">
        <v>3</v>
      </c>
      <c r="J879" s="3400">
        <v>254645</v>
      </c>
      <c r="K879" s="3400">
        <v>750652</v>
      </c>
    </row>
    <row r="880" spans="1:11">
      <c r="A880" s="3404">
        <f>'Rates Futures'!A828</f>
        <v>41793</v>
      </c>
      <c r="B880" s="3400">
        <v>1570</v>
      </c>
      <c r="C880" s="3400">
        <v>36904</v>
      </c>
      <c r="D880" s="3400">
        <v>0</v>
      </c>
      <c r="E880" s="3400">
        <v>6243</v>
      </c>
      <c r="F880" s="3400">
        <v>44717</v>
      </c>
      <c r="G880" s="3400">
        <v>4360</v>
      </c>
      <c r="H880" s="3400">
        <v>492717</v>
      </c>
      <c r="I880" s="3400">
        <v>3</v>
      </c>
      <c r="J880" s="3400">
        <v>257390</v>
      </c>
      <c r="K880" s="3400">
        <v>754470</v>
      </c>
    </row>
    <row r="881" spans="1:12">
      <c r="A881" s="3404">
        <f>'Rates Futures'!A829</f>
        <v>41794</v>
      </c>
      <c r="B881" s="3400">
        <v>1522</v>
      </c>
      <c r="C881" s="3400">
        <v>43078</v>
      </c>
      <c r="D881" s="3400">
        <v>0</v>
      </c>
      <c r="E881" s="3400">
        <v>4259</v>
      </c>
      <c r="F881" s="3400">
        <v>48859</v>
      </c>
      <c r="G881" s="3400">
        <v>4454</v>
      </c>
      <c r="H881" s="3400">
        <v>491519</v>
      </c>
      <c r="I881" s="3400">
        <v>3</v>
      </c>
      <c r="J881" s="3400">
        <v>258610</v>
      </c>
      <c r="K881" s="3400">
        <v>754586</v>
      </c>
    </row>
    <row r="882" spans="1:12">
      <c r="A882" s="3404">
        <f>'Rates Futures'!A830</f>
        <v>41795</v>
      </c>
      <c r="B882" s="3400">
        <v>2198</v>
      </c>
      <c r="C882" s="3400">
        <v>23687</v>
      </c>
      <c r="D882" s="3400">
        <v>0</v>
      </c>
      <c r="E882" s="3400">
        <v>4111</v>
      </c>
      <c r="F882" s="3400">
        <v>29996</v>
      </c>
      <c r="G882" s="3400">
        <v>4416</v>
      </c>
      <c r="H882" s="3400">
        <v>492744</v>
      </c>
      <c r="I882" s="3400">
        <v>3</v>
      </c>
      <c r="J882" s="3400">
        <v>260148</v>
      </c>
      <c r="K882" s="3400">
        <v>757311</v>
      </c>
    </row>
    <row r="883" spans="1:12">
      <c r="A883" s="3404">
        <f>'Rates Futures'!A831</f>
        <v>41796</v>
      </c>
      <c r="B883" s="3400">
        <v>1809</v>
      </c>
      <c r="C883" s="3400">
        <v>22301</v>
      </c>
      <c r="D883" s="3400">
        <v>0</v>
      </c>
      <c r="E883" s="3400">
        <v>1867</v>
      </c>
      <c r="F883" s="3400">
        <v>25977</v>
      </c>
      <c r="G883" s="3400">
        <v>4409</v>
      </c>
      <c r="H883" s="3400">
        <v>497177</v>
      </c>
      <c r="I883" s="3400">
        <v>3</v>
      </c>
      <c r="J883" s="3549"/>
      <c r="K883" s="3400">
        <v>501589</v>
      </c>
    </row>
    <row r="884" spans="1:12">
      <c r="A884" s="3404">
        <f>'GDF Futures'!A136</f>
        <v>41799</v>
      </c>
      <c r="B884" s="3400">
        <v>897</v>
      </c>
      <c r="C884" s="3400">
        <v>46174</v>
      </c>
      <c r="D884" s="3400">
        <v>0</v>
      </c>
      <c r="E884" s="3549"/>
      <c r="F884" s="3400">
        <v>47071</v>
      </c>
      <c r="G884" s="3400">
        <v>4374</v>
      </c>
      <c r="H884" s="3400">
        <v>503281</v>
      </c>
      <c r="I884" s="3400">
        <v>3</v>
      </c>
      <c r="J884" s="3549"/>
      <c r="K884" s="3400">
        <v>507658</v>
      </c>
    </row>
    <row r="885" spans="1:12">
      <c r="A885" s="3404">
        <f>'GDF Futures'!A137</f>
        <v>41800</v>
      </c>
      <c r="B885" s="3400">
        <v>1273</v>
      </c>
      <c r="C885" s="3400">
        <v>62141</v>
      </c>
      <c r="D885" s="3400">
        <v>0</v>
      </c>
      <c r="E885" s="3549"/>
      <c r="F885" s="3400">
        <v>63414</v>
      </c>
      <c r="G885" s="3400">
        <v>4425</v>
      </c>
      <c r="H885" s="3400">
        <v>518571</v>
      </c>
      <c r="I885" s="3400">
        <v>3</v>
      </c>
      <c r="J885" s="3549"/>
      <c r="K885" s="3400">
        <v>522999</v>
      </c>
    </row>
    <row r="886" spans="1:12">
      <c r="A886" s="3404">
        <f>'GDF Futures'!A138</f>
        <v>41801</v>
      </c>
      <c r="B886" s="3400">
        <v>1253</v>
      </c>
      <c r="C886" s="3400">
        <v>72404</v>
      </c>
      <c r="D886" s="3400">
        <v>0</v>
      </c>
      <c r="E886" s="3549"/>
      <c r="F886" s="3400">
        <v>73657</v>
      </c>
      <c r="G886" s="3400">
        <v>4434</v>
      </c>
      <c r="H886" s="3400">
        <v>522165</v>
      </c>
      <c r="I886" s="3400">
        <v>3</v>
      </c>
      <c r="J886" s="3549"/>
      <c r="K886" s="3400">
        <v>526602</v>
      </c>
    </row>
    <row r="887" spans="1:12">
      <c r="A887" s="3404">
        <f>'GDF Futures'!A139</f>
        <v>41802</v>
      </c>
      <c r="B887" s="3400">
        <v>2755</v>
      </c>
      <c r="C887" s="3400">
        <v>168817</v>
      </c>
      <c r="D887" s="3400">
        <v>0</v>
      </c>
      <c r="E887" s="3549"/>
      <c r="F887" s="3400">
        <v>171572</v>
      </c>
      <c r="G887" s="3400">
        <v>4343</v>
      </c>
      <c r="H887" s="3400">
        <v>533528</v>
      </c>
      <c r="I887" s="3400">
        <v>3</v>
      </c>
      <c r="J887" s="3549"/>
      <c r="K887" s="3400">
        <v>537874</v>
      </c>
    </row>
    <row r="888" spans="1:12">
      <c r="A888" s="3404">
        <f>'GDF Futures'!A140</f>
        <v>41803</v>
      </c>
      <c r="B888" s="3400">
        <v>1561</v>
      </c>
      <c r="C888" s="3400">
        <v>204400</v>
      </c>
      <c r="D888" s="3400">
        <v>0</v>
      </c>
      <c r="E888" s="3549"/>
      <c r="F888" s="3400">
        <v>205961</v>
      </c>
      <c r="G888" s="3400">
        <v>4352</v>
      </c>
      <c r="H888" s="3400">
        <v>551112</v>
      </c>
      <c r="I888" s="3400">
        <v>3</v>
      </c>
      <c r="J888" s="3549"/>
      <c r="K888" s="3400">
        <f>SUM(G888:I888)</f>
        <v>555467</v>
      </c>
      <c r="L888" s="858"/>
    </row>
    <row r="889" spans="1:12">
      <c r="A889" s="3404">
        <f>'GDF Futures'!A141</f>
        <v>41806</v>
      </c>
      <c r="B889" s="3400">
        <v>2037</v>
      </c>
      <c r="C889" s="3400">
        <v>290427</v>
      </c>
      <c r="D889" s="3400">
        <v>0</v>
      </c>
      <c r="E889" s="3549"/>
      <c r="F889" s="3400">
        <f>SUM(B889:D889)</f>
        <v>292464</v>
      </c>
      <c r="G889" s="3400">
        <v>4346</v>
      </c>
      <c r="H889" s="3400">
        <v>575502</v>
      </c>
      <c r="I889" s="3400">
        <v>3</v>
      </c>
      <c r="J889" s="3549"/>
      <c r="K889" s="3400">
        <f>SUM(G889:I889)</f>
        <v>579851</v>
      </c>
    </row>
    <row r="890" spans="1:12">
      <c r="A890" s="3404">
        <f>'GDF Futures'!A142</f>
        <v>41807</v>
      </c>
      <c r="B890" s="3400">
        <v>2080</v>
      </c>
      <c r="C890" s="3400">
        <v>227438</v>
      </c>
      <c r="D890" s="3400">
        <v>0</v>
      </c>
      <c r="E890" s="3549"/>
      <c r="F890" s="3400">
        <f>SUM(B890:D890)</f>
        <v>229518</v>
      </c>
      <c r="G890" s="3400">
        <v>4232</v>
      </c>
      <c r="H890" s="3400">
        <v>580193</v>
      </c>
      <c r="I890" s="3400">
        <v>3</v>
      </c>
      <c r="J890" s="3549"/>
      <c r="K890" s="3400">
        <v>584428</v>
      </c>
    </row>
    <row r="891" spans="1:12">
      <c r="A891" s="3404">
        <f>'GDF Futures'!A143</f>
        <v>41808</v>
      </c>
      <c r="B891" s="3400">
        <v>1683</v>
      </c>
      <c r="C891" s="3400">
        <v>144604</v>
      </c>
      <c r="D891" s="3400">
        <v>3</v>
      </c>
      <c r="E891" s="3549"/>
      <c r="F891" s="3400">
        <v>146290</v>
      </c>
      <c r="G891" s="3400">
        <v>4194</v>
      </c>
      <c r="H891" s="3400">
        <v>599339</v>
      </c>
      <c r="I891" s="3400">
        <v>0</v>
      </c>
      <c r="J891" s="3549"/>
      <c r="K891" s="3400">
        <v>603533</v>
      </c>
    </row>
    <row r="892" spans="1:12">
      <c r="A892" s="3404">
        <f>'GDF Futures'!A144</f>
        <v>41809</v>
      </c>
      <c r="B892" s="3400">
        <v>5246</v>
      </c>
      <c r="C892" s="3400">
        <v>90095</v>
      </c>
      <c r="D892" s="3400">
        <v>0</v>
      </c>
      <c r="E892" s="3549"/>
      <c r="F892" s="3400">
        <v>95341</v>
      </c>
      <c r="G892" s="3400">
        <v>4233</v>
      </c>
      <c r="H892" s="3400">
        <v>614815</v>
      </c>
      <c r="I892" s="3400">
        <v>0</v>
      </c>
      <c r="J892" s="3549"/>
      <c r="K892" s="3400">
        <v>619048</v>
      </c>
    </row>
    <row r="893" spans="1:12">
      <c r="A893" s="3404">
        <f>'GDF Futures'!A145</f>
        <v>41810</v>
      </c>
      <c r="B893" s="3400">
        <v>3139</v>
      </c>
      <c r="C893" s="3400">
        <v>24845</v>
      </c>
      <c r="D893" s="3400">
        <v>0</v>
      </c>
      <c r="E893" s="3549"/>
      <c r="F893" s="3400">
        <v>27984</v>
      </c>
      <c r="G893" s="3400">
        <v>4376</v>
      </c>
      <c r="H893" s="3400">
        <v>610438</v>
      </c>
      <c r="I893" s="3400">
        <v>0</v>
      </c>
      <c r="J893" s="3549"/>
      <c r="K893" s="3400">
        <v>614814</v>
      </c>
    </row>
    <row r="894" spans="1:12">
      <c r="A894" s="3404">
        <f>'GDF Futures'!A146</f>
        <v>41813</v>
      </c>
      <c r="B894" s="3400">
        <v>1970</v>
      </c>
      <c r="C894" s="3400">
        <v>18022</v>
      </c>
      <c r="D894" s="3400">
        <v>0</v>
      </c>
      <c r="E894" s="3549"/>
      <c r="F894" s="3400">
        <v>19992</v>
      </c>
      <c r="G894" s="3400">
        <v>4339</v>
      </c>
      <c r="H894" s="3400">
        <v>486146</v>
      </c>
      <c r="I894" s="3400">
        <v>0</v>
      </c>
      <c r="J894" s="3549"/>
      <c r="K894" s="3400">
        <v>490485</v>
      </c>
    </row>
    <row r="895" spans="1:12">
      <c r="A895" s="3404">
        <f>'GDF Futures'!A147</f>
        <v>41814</v>
      </c>
      <c r="B895" s="3400">
        <v>3238</v>
      </c>
      <c r="C895" s="3400">
        <v>26099</v>
      </c>
      <c r="D895" s="3400">
        <v>0</v>
      </c>
      <c r="E895" s="3549"/>
      <c r="F895" s="3400">
        <v>29337</v>
      </c>
      <c r="G895" s="3400">
        <v>4327</v>
      </c>
      <c r="H895" s="3400">
        <v>488668</v>
      </c>
      <c r="I895" s="3400">
        <v>0</v>
      </c>
      <c r="J895" s="3549"/>
      <c r="K895" s="3400">
        <v>492995</v>
      </c>
    </row>
    <row r="896" spans="1:12">
      <c r="A896" s="3404">
        <f>'GDF Futures'!A148</f>
        <v>41815</v>
      </c>
      <c r="B896" s="3400">
        <v>3513</v>
      </c>
      <c r="C896" s="3400">
        <v>27441</v>
      </c>
      <c r="D896" s="3400">
        <v>0</v>
      </c>
      <c r="E896" s="3549"/>
      <c r="F896" s="3400">
        <v>30954</v>
      </c>
      <c r="G896" s="3400">
        <v>4417</v>
      </c>
      <c r="H896" s="3400">
        <v>493677</v>
      </c>
      <c r="I896" s="3400">
        <v>0</v>
      </c>
      <c r="J896" s="3549"/>
      <c r="K896" s="3400">
        <v>498094</v>
      </c>
    </row>
    <row r="897" spans="1:11">
      <c r="A897" s="3404">
        <f>'GDF Futures'!A149</f>
        <v>41816</v>
      </c>
      <c r="B897" s="3400">
        <v>2779</v>
      </c>
      <c r="C897" s="3400">
        <v>18869</v>
      </c>
      <c r="D897" s="3400">
        <v>0</v>
      </c>
      <c r="E897" s="3549"/>
      <c r="F897" s="3400">
        <v>21648</v>
      </c>
      <c r="G897" s="3400">
        <v>4303</v>
      </c>
      <c r="H897" s="3400">
        <v>493334</v>
      </c>
      <c r="I897" s="3400">
        <v>0</v>
      </c>
      <c r="J897" s="3549"/>
      <c r="K897" s="3400">
        <v>497637</v>
      </c>
    </row>
    <row r="898" spans="1:11">
      <c r="A898" s="3404">
        <f>'GDF Futures'!A150</f>
        <v>41817</v>
      </c>
      <c r="B898" s="3400">
        <v>2834</v>
      </c>
      <c r="C898" s="3400">
        <v>21723</v>
      </c>
      <c r="D898" s="3400">
        <v>0</v>
      </c>
      <c r="E898" s="3549"/>
      <c r="F898" s="3400">
        <v>24557</v>
      </c>
      <c r="G898" s="3400"/>
      <c r="H898" s="3400"/>
      <c r="I898" s="3400"/>
      <c r="J898" s="3400"/>
      <c r="K898" s="3400"/>
    </row>
    <row r="899" spans="1:11">
      <c r="A899" s="3404"/>
      <c r="B899" s="3400"/>
      <c r="C899" s="3400"/>
      <c r="D899" s="3400"/>
      <c r="E899" s="3400"/>
      <c r="F899" s="3400"/>
      <c r="G899" s="3400"/>
      <c r="H899" s="3400"/>
      <c r="I899" s="3400"/>
      <c r="J899" s="3400"/>
      <c r="K899" s="3400"/>
    </row>
    <row r="900" spans="1:11">
      <c r="A900" s="3404"/>
      <c r="B900" s="3549"/>
      <c r="C900" s="3550" t="s">
        <v>71</v>
      </c>
      <c r="D900" s="3400"/>
      <c r="E900" s="3400"/>
      <c r="F900" s="3400"/>
      <c r="G900" s="3400"/>
      <c r="H900" s="3400"/>
      <c r="I900" s="3400"/>
      <c r="J900" s="3400"/>
      <c r="K900" s="3400"/>
    </row>
    <row r="901" spans="1:11">
      <c r="A901" s="3404"/>
      <c r="B901" s="3400"/>
      <c r="C901" s="3400"/>
      <c r="D901" s="3400"/>
      <c r="E901" s="3400"/>
      <c r="F901" s="3400"/>
      <c r="G901" s="3400"/>
      <c r="H901" s="3400"/>
      <c r="I901" s="3400"/>
      <c r="J901" s="3400"/>
      <c r="K901" s="3400"/>
    </row>
    <row r="902" spans="1:11" ht="19.5" customHeight="1">
      <c r="B902" s="3579" t="s">
        <v>43</v>
      </c>
      <c r="C902" s="3579"/>
      <c r="D902" s="3579"/>
      <c r="E902" s="3579"/>
      <c r="F902" s="3579"/>
      <c r="G902" s="3579"/>
      <c r="H902" s="3579"/>
      <c r="I902" s="3579"/>
      <c r="J902" s="3579"/>
      <c r="K902" s="3579"/>
    </row>
    <row r="903" spans="1:11" ht="13.5" customHeight="1">
      <c r="B903" s="3579"/>
      <c r="C903" s="3579"/>
      <c r="D903" s="3579"/>
      <c r="E903" s="3579"/>
      <c r="F903" s="3579"/>
      <c r="G903" s="3579"/>
      <c r="H903" s="3579"/>
      <c r="I903" s="3579"/>
      <c r="J903" s="3579"/>
      <c r="K903" s="3579"/>
    </row>
    <row r="904" spans="1:11">
      <c r="B904" s="3579"/>
      <c r="C904" s="3579"/>
      <c r="D904" s="3579"/>
      <c r="E904" s="3579"/>
      <c r="F904" s="3579"/>
      <c r="G904" s="3579"/>
      <c r="H904" s="3579"/>
      <c r="I904" s="3579"/>
      <c r="J904" s="3579"/>
      <c r="K904" s="3579"/>
    </row>
    <row r="905" spans="1:11">
      <c r="B905" s="74"/>
      <c r="C905" s="74"/>
      <c r="D905" s="74"/>
      <c r="E905" s="650"/>
      <c r="F905" s="652"/>
    </row>
    <row r="906" spans="1:11">
      <c r="B906" s="74"/>
      <c r="C906" s="74"/>
      <c r="D906" s="74"/>
      <c r="E906" s="650"/>
      <c r="F906" s="652"/>
    </row>
    <row r="907" spans="1:11">
      <c r="B907" s="74"/>
      <c r="C907" s="74"/>
      <c r="D907" s="74"/>
      <c r="E907" s="650"/>
      <c r="F907" s="652"/>
    </row>
    <row r="908" spans="1:11">
      <c r="B908" s="74"/>
      <c r="C908" s="74"/>
      <c r="D908" s="74"/>
      <c r="E908" s="650"/>
      <c r="F908" s="652"/>
    </row>
  </sheetData>
  <sheetProtection password="C77A" sheet="1" objects="1" scenarios="1"/>
  <mergeCells count="4">
    <mergeCell ref="B2:F2"/>
    <mergeCell ref="G2:K2"/>
    <mergeCell ref="B1:K1"/>
    <mergeCell ref="B902:K904"/>
  </mergeCells>
  <phoneticPr fontId="159" type="noConversion"/>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sheetPr>
  <dimension ref="A1:B64"/>
  <sheetViews>
    <sheetView zoomScale="85" workbookViewId="0">
      <pane ySplit="2" topLeftCell="A3" activePane="bottomLeft" state="frozen"/>
      <selection pane="bottomLeft" activeCell="A43" sqref="A43"/>
    </sheetView>
  </sheetViews>
  <sheetFormatPr defaultRowHeight="12.75"/>
  <cols>
    <col min="1" max="1" width="8.140625" style="44" customWidth="1"/>
    <col min="2" max="2" width="47.85546875" style="83" bestFit="1" customWidth="1"/>
    <col min="3" max="16384" width="9.140625" style="77"/>
  </cols>
  <sheetData>
    <row r="1" spans="1:2" customFormat="1" ht="15.75">
      <c r="A1" s="44"/>
      <c r="B1" s="72" t="s">
        <v>41</v>
      </c>
    </row>
    <row r="2" spans="1:2" s="71" customFormat="1" ht="18" customHeight="1">
      <c r="A2" s="70"/>
      <c r="B2" s="73" t="s">
        <v>2</v>
      </c>
    </row>
    <row r="3" spans="1:2" customFormat="1">
      <c r="A3" s="43">
        <v>40544</v>
      </c>
      <c r="B3" s="59">
        <v>283235</v>
      </c>
    </row>
    <row r="4" spans="1:2" customFormat="1">
      <c r="A4" s="43">
        <v>40575</v>
      </c>
      <c r="B4" s="59">
        <v>242878</v>
      </c>
    </row>
    <row r="5" spans="1:2" customFormat="1">
      <c r="A5" s="43">
        <v>40603</v>
      </c>
      <c r="B5" s="59">
        <v>817737</v>
      </c>
    </row>
    <row r="6" spans="1:2" customFormat="1">
      <c r="A6" s="43">
        <v>40634</v>
      </c>
      <c r="B6" s="59">
        <v>1833812</v>
      </c>
    </row>
    <row r="7" spans="1:2" customFormat="1">
      <c r="A7" s="43">
        <v>40664</v>
      </c>
      <c r="B7" s="59">
        <v>2001146</v>
      </c>
    </row>
    <row r="8" spans="1:2" customFormat="1">
      <c r="A8" s="43">
        <v>40695</v>
      </c>
      <c r="B8" s="9">
        <v>2145153</v>
      </c>
    </row>
    <row r="9" spans="1:2" customFormat="1">
      <c r="A9" s="43">
        <v>40725</v>
      </c>
      <c r="B9" s="9">
        <v>2126357</v>
      </c>
    </row>
    <row r="10" spans="1:2" customFormat="1">
      <c r="A10" s="43">
        <v>40756</v>
      </c>
      <c r="B10" s="9">
        <v>3152441</v>
      </c>
    </row>
    <row r="11" spans="1:2" customFormat="1">
      <c r="A11" s="43">
        <v>40787</v>
      </c>
      <c r="B11" s="9">
        <v>2494330</v>
      </c>
    </row>
    <row r="12" spans="1:2">
      <c r="A12" s="43">
        <v>40817</v>
      </c>
      <c r="B12" s="9">
        <v>2008245</v>
      </c>
    </row>
    <row r="13" spans="1:2">
      <c r="A13" s="43">
        <v>40848</v>
      </c>
      <c r="B13" s="9">
        <v>1947165</v>
      </c>
    </row>
    <row r="14" spans="1:2">
      <c r="A14" s="43">
        <v>40878</v>
      </c>
      <c r="B14" s="9">
        <v>1882377</v>
      </c>
    </row>
    <row r="15" spans="1:2">
      <c r="A15" s="43">
        <v>40919</v>
      </c>
      <c r="B15" s="9">
        <v>1992690</v>
      </c>
    </row>
    <row r="16" spans="1:2">
      <c r="A16" s="43">
        <v>40950</v>
      </c>
      <c r="B16" s="9">
        <v>1860645</v>
      </c>
    </row>
    <row r="17" spans="1:2">
      <c r="A17" s="156">
        <v>40969</v>
      </c>
      <c r="B17" s="9">
        <v>2307938</v>
      </c>
    </row>
    <row r="18" spans="1:2">
      <c r="A18" s="156">
        <v>41000</v>
      </c>
      <c r="B18" s="9">
        <v>1290652</v>
      </c>
    </row>
    <row r="19" spans="1:2">
      <c r="A19" s="156">
        <v>41030</v>
      </c>
      <c r="B19" s="9">
        <v>1570684</v>
      </c>
    </row>
    <row r="20" spans="1:2">
      <c r="A20" s="156">
        <v>41061</v>
      </c>
      <c r="B20" s="9">
        <v>1907879</v>
      </c>
    </row>
    <row r="21" spans="1:2">
      <c r="A21" s="156">
        <v>41091</v>
      </c>
      <c r="B21" s="9">
        <v>1174147</v>
      </c>
    </row>
    <row r="22" spans="1:2">
      <c r="A22" s="156">
        <v>41122</v>
      </c>
      <c r="B22" s="9">
        <v>1453249</v>
      </c>
    </row>
    <row r="23" spans="1:2">
      <c r="A23" s="156">
        <v>41153</v>
      </c>
      <c r="B23" s="9">
        <v>1673347</v>
      </c>
    </row>
    <row r="24" spans="1:2">
      <c r="A24" s="156">
        <v>41183</v>
      </c>
      <c r="B24" s="9">
        <v>1005777</v>
      </c>
    </row>
    <row r="25" spans="1:2">
      <c r="A25" s="222">
        <v>41214</v>
      </c>
      <c r="B25" s="9">
        <v>1132957</v>
      </c>
    </row>
    <row r="26" spans="1:2">
      <c r="A26" s="222">
        <v>41244</v>
      </c>
      <c r="B26" s="9">
        <v>1452295</v>
      </c>
    </row>
    <row r="27" spans="1:2">
      <c r="A27" s="222">
        <v>41275</v>
      </c>
      <c r="B27" s="9">
        <v>1119759</v>
      </c>
    </row>
    <row r="28" spans="1:2">
      <c r="A28" s="222">
        <v>41306</v>
      </c>
      <c r="B28" s="9">
        <v>960198</v>
      </c>
    </row>
    <row r="29" spans="1:2">
      <c r="A29" s="222">
        <v>41334</v>
      </c>
      <c r="B29" s="9">
        <v>1504284</v>
      </c>
    </row>
    <row r="30" spans="1:2">
      <c r="A30" s="222">
        <v>41365</v>
      </c>
      <c r="B30" s="392">
        <v>1036448</v>
      </c>
    </row>
    <row r="31" spans="1:2">
      <c r="A31" s="222">
        <v>41395</v>
      </c>
      <c r="B31" s="9">
        <v>1149732</v>
      </c>
    </row>
    <row r="32" spans="1:2">
      <c r="A32" s="222">
        <v>41426</v>
      </c>
      <c r="B32" s="9">
        <v>1925508</v>
      </c>
    </row>
    <row r="33" spans="1:2">
      <c r="A33" s="222">
        <v>41456</v>
      </c>
      <c r="B33" s="9">
        <v>804849</v>
      </c>
    </row>
    <row r="34" spans="1:2">
      <c r="A34" s="1578">
        <v>41487</v>
      </c>
      <c r="B34" s="1574">
        <v>690514</v>
      </c>
    </row>
    <row r="35" spans="1:2" s="1276" customFormat="1">
      <c r="A35" s="1279">
        <v>41518</v>
      </c>
      <c r="B35" s="1278">
        <v>1592977</v>
      </c>
    </row>
    <row r="36" spans="1:2">
      <c r="A36" s="1724">
        <v>41548</v>
      </c>
      <c r="B36" s="1722">
        <v>689771</v>
      </c>
    </row>
    <row r="37" spans="1:2" s="1723" customFormat="1">
      <c r="A37" s="1724">
        <v>41579</v>
      </c>
      <c r="B37" s="2225">
        <v>645270</v>
      </c>
    </row>
    <row r="38" spans="1:2" s="1723" customFormat="1">
      <c r="A38" s="2491">
        <v>41609</v>
      </c>
      <c r="B38" s="2490">
        <v>1371561</v>
      </c>
    </row>
    <row r="39" spans="1:2" s="1723" customFormat="1">
      <c r="A39" s="3316">
        <v>41640</v>
      </c>
      <c r="B39" s="3315">
        <v>831893</v>
      </c>
    </row>
    <row r="40" spans="1:2" s="1723" customFormat="1">
      <c r="A40" s="3314">
        <v>41671</v>
      </c>
      <c r="B40" s="3313">
        <v>838423</v>
      </c>
    </row>
    <row r="41" spans="1:2" s="1723" customFormat="1">
      <c r="A41" s="3316">
        <v>41699</v>
      </c>
      <c r="B41" s="1721">
        <f>SUM('Daily Totals'!F816:F836)</f>
        <v>1787562</v>
      </c>
    </row>
    <row r="42" spans="1:2" s="1723" customFormat="1">
      <c r="A42" s="3316">
        <v>41730</v>
      </c>
      <c r="B42" s="1721">
        <v>819229</v>
      </c>
    </row>
    <row r="43" spans="1:2" s="1723" customFormat="1">
      <c r="A43" s="3316">
        <v>41760</v>
      </c>
      <c r="B43" s="1721">
        <v>613527</v>
      </c>
    </row>
    <row r="44" spans="1:2" s="1723" customFormat="1">
      <c r="A44" s="1724"/>
      <c r="B44" s="1721"/>
    </row>
    <row r="45" spans="1:2" s="1723" customFormat="1">
      <c r="A45" s="1724"/>
      <c r="B45" s="1721"/>
    </row>
    <row r="46" spans="1:2" s="1723" customFormat="1">
      <c r="A46" s="1724"/>
      <c r="B46" s="1721"/>
    </row>
    <row r="47" spans="1:2" s="1723" customFormat="1">
      <c r="A47" s="1724"/>
      <c r="B47" s="1721"/>
    </row>
    <row r="48" spans="1:2" s="1723" customFormat="1">
      <c r="A48" s="1724"/>
      <c r="B48" s="1721"/>
    </row>
    <row r="49" spans="1:2">
      <c r="A49" s="222"/>
    </row>
    <row r="50" spans="1:2">
      <c r="A50" s="222"/>
    </row>
    <row r="51" spans="1:2" ht="12.75" customHeight="1">
      <c r="B51" s="3618" t="s">
        <v>43</v>
      </c>
    </row>
    <row r="52" spans="1:2">
      <c r="B52" s="3618"/>
    </row>
    <row r="53" spans="1:2">
      <c r="B53" s="3618"/>
    </row>
    <row r="54" spans="1:2">
      <c r="B54" s="3618"/>
    </row>
    <row r="55" spans="1:2">
      <c r="B55" s="3618"/>
    </row>
    <row r="56" spans="1:2">
      <c r="B56" s="3618"/>
    </row>
    <row r="57" spans="1:2">
      <c r="B57" s="3618"/>
    </row>
    <row r="58" spans="1:2">
      <c r="B58" s="3618"/>
    </row>
    <row r="59" spans="1:2">
      <c r="B59" s="3618"/>
    </row>
    <row r="60" spans="1:2">
      <c r="B60" s="3618"/>
    </row>
    <row r="61" spans="1:2">
      <c r="B61" s="82"/>
    </row>
    <row r="62" spans="1:2">
      <c r="B62" s="82"/>
    </row>
    <row r="63" spans="1:2">
      <c r="B63" s="82"/>
    </row>
    <row r="64" spans="1:2">
      <c r="B64" s="82"/>
    </row>
  </sheetData>
  <sheetProtection password="C77A" sheet="1" objects="1" scenarios="1"/>
  <mergeCells count="1">
    <mergeCell ref="B51:B60"/>
  </mergeCells>
  <phoneticPr fontId="16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Metals Futures</vt:lpstr>
      <vt:lpstr>Metals Options</vt:lpstr>
      <vt:lpstr>MSCI Futures</vt:lpstr>
      <vt:lpstr>GDF Futures</vt:lpstr>
      <vt:lpstr>Rates Futures</vt:lpstr>
      <vt:lpstr>Daily Totals</vt:lpstr>
      <vt:lpstr>Monthly Totals</vt:lpstr>
      <vt:lpstr>'Metals Futures'!Print_Titles</vt:lpstr>
    </vt:vector>
  </TitlesOfParts>
  <Company>NYSE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HerbertC</dc:creator>
  <cp:lastModifiedBy>trhoads</cp:lastModifiedBy>
  <cp:lastPrinted>2011-08-22T20:33:34Z</cp:lastPrinted>
  <dcterms:created xsi:type="dcterms:W3CDTF">2008-06-26T16:57:19Z</dcterms:created>
  <dcterms:modified xsi:type="dcterms:W3CDTF">2014-07-10T19:52:34Z</dcterms:modified>
</cp:coreProperties>
</file>